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5"/>
  </bookViews>
  <sheets>
    <sheet name="прил.21" sheetId="8" r:id="rId1"/>
    <sheet name="прил14" sheetId="4" r:id="rId2"/>
    <sheet name="прил15" sheetId="10" r:id="rId3"/>
    <sheet name="прил16" sheetId="6" r:id="rId4"/>
    <sheet name="прил.17" sheetId="11" r:id="rId5"/>
    <sheet name="Лист1" sheetId="9" r:id="rId6"/>
  </sheets>
  <calcPr calcId="125725"/>
</workbook>
</file>

<file path=xl/calcChain.xml><?xml version="1.0" encoding="utf-8"?>
<calcChain xmlns="http://schemas.openxmlformats.org/spreadsheetml/2006/main">
  <c r="C18" i="10"/>
  <c r="E18" i="11"/>
  <c r="E17"/>
  <c r="H15"/>
  <c r="G15"/>
  <c r="D15"/>
  <c r="C15"/>
  <c r="B15"/>
  <c r="E19"/>
  <c r="E15" i="6"/>
  <c r="D15"/>
  <c r="C15"/>
  <c r="B15"/>
  <c r="E19"/>
  <c r="D17" i="11"/>
  <c r="F17"/>
  <c r="I17" s="1"/>
  <c r="E17" i="6"/>
  <c r="F18" i="11"/>
  <c r="F15" s="1"/>
  <c r="E15" l="1"/>
  <c r="I18"/>
  <c r="I15" s="1"/>
  <c r="C17" i="10" l="1"/>
  <c r="D34"/>
  <c r="C34"/>
  <c r="C33" s="1"/>
  <c r="C32" s="1"/>
  <c r="C31" s="1"/>
  <c r="C26" s="1"/>
  <c r="D33"/>
  <c r="D32" s="1"/>
  <c r="D31" s="1"/>
  <c r="D26" s="1"/>
  <c r="D29"/>
  <c r="C29"/>
  <c r="C28" s="1"/>
  <c r="C27" s="1"/>
  <c r="D28"/>
  <c r="D27" s="1"/>
  <c r="D24"/>
  <c r="C24"/>
  <c r="C21" s="1"/>
  <c r="D22"/>
  <c r="C22"/>
  <c r="D19"/>
  <c r="C19"/>
  <c r="D17"/>
  <c r="D16" l="1"/>
  <c r="D21"/>
  <c r="C16"/>
  <c r="C15" s="1"/>
  <c r="C18" i="4"/>
  <c r="C17" s="1"/>
  <c r="C16" s="1"/>
  <c r="C15" s="1"/>
  <c r="E18" i="6"/>
  <c r="C33" i="4"/>
  <c r="C32" s="1"/>
  <c r="C31" s="1"/>
  <c r="C29"/>
  <c r="C28" s="1"/>
  <c r="C27" s="1"/>
  <c r="C24"/>
  <c r="C22"/>
  <c r="C19"/>
  <c r="D15" i="10" l="1"/>
  <c r="C21" i="4"/>
  <c r="C26"/>
</calcChain>
</file>

<file path=xl/sharedStrings.xml><?xml version="1.0" encoding="utf-8"?>
<sst xmlns="http://schemas.openxmlformats.org/spreadsheetml/2006/main" count="171" uniqueCount="97">
  <si>
    <t>Приложение № 14</t>
  </si>
  <si>
    <t>и на плановый период 2019 и 2020 годов"</t>
  </si>
  <si>
    <t>от 28 декабря 2017г. № 21/4</t>
  </si>
  <si>
    <t>Источники финансирования дефицита бюджета Киренского муниципального образования на 2018г.</t>
  </si>
  <si>
    <t>Наименование  показателя</t>
  </si>
  <si>
    <t>Код</t>
  </si>
  <si>
    <t>2018г.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</si>
  <si>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</si>
  <si>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</si>
  <si>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</si>
  <si>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</si>
  <si>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</si>
  <si>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</si>
  <si>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поселений в валюте Российской Федерации</t>
  </si>
  <si>
    <t>000 01 02 00 00 13 0000 710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</si>
  <si>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</si>
  <si>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</si>
  <si>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поселений кредитов от кредитных организаций в валюте Российской Федерации</t>
  </si>
  <si>
    <t>000 01 02 00 00 13 0000 810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</si>
  <si>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</si>
  <si>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</si>
  <si>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</si>
  <si>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</si>
  <si>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</si>
  <si>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000 01 03 01 00 13 0000 710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</si>
  <si>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</si>
  <si>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</si>
  <si>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</si>
  <si>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000 01 03 01 00 13 0000 810</t>
  </si>
  <si>
    <t>Изменение остатков средств на счетах по учету средств бюджета</t>
  </si>
  <si>
    <t>000 01 05 00 00 00 0090 000</t>
  </si>
  <si>
    <t>Увеличение остатков средств бюджетов</t>
  </si>
  <si>
    <t>000 01 05 00 00 00 0090 500</t>
  </si>
  <si>
    <t>Увеличение прочих остатков средств бюджетов</t>
  </si>
  <si>
    <t>000 01 05 02 00 00 0090 500</t>
  </si>
  <si>
    <t xml:space="preserve">Увеличение прочих остатков денежных средств бюджетов 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</si>
  <si>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</si>
  <si>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</si>
  <si>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</si>
  <si>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</si>
  <si>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000 01 05 00 00 00 0090 600</t>
  </si>
  <si>
    <t>Уменьшение прочих остатков средств бюджетов</t>
  </si>
  <si>
    <t>000 01 05 02 00 00 0090 600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</si>
  <si>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</si>
  <si>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</si>
  <si>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</si>
  <si>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000 01 05 02 01 13 0000 610</t>
  </si>
  <si>
    <t>Приложение № 16</t>
  </si>
  <si>
    <t xml:space="preserve">Программа муниципальных внутренних заимствований Киренского муниципального образования на 2018 год </t>
  </si>
  <si>
    <t>(тыс.рублей)</t>
  </si>
  <si>
    <t>Виды долговых обязательств (привлечение/погашение)</t>
  </si>
  <si>
    <t>Объем муниципального долга на 1 января 2018 года</t>
  </si>
  <si>
    <t>Объем привлечения в 2018 году</t>
  </si>
  <si>
    <t>Объем погашения в 2018 году</t>
  </si>
  <si>
    <t>Верхний предел долга на 1 января 2019 года</t>
  </si>
  <si>
    <t>Объемы заимствований, всего</t>
  </si>
  <si>
    <t>в том числе:</t>
  </si>
  <si>
    <t>1.Бюджетные кредиты от других бюджетов бюджетной системы Российской Федерации</t>
  </si>
  <si>
    <t>2.Кредиты кредитных организаций в валюте Российской Федерации</t>
  </si>
  <si>
    <t>Приложение № 1</t>
  </si>
  <si>
    <t>Приложение № 21</t>
  </si>
  <si>
    <t>Программа муниципальных гарантий Киренского муниципального образования на 2018 год и на плановый период 2019 и 2020 годов</t>
  </si>
  <si>
    <t>№ п/п</t>
  </si>
  <si>
    <t>Цель гарантирования</t>
  </si>
  <si>
    <t>Наименование принципала</t>
  </si>
  <si>
    <t>Объем гарантий в тыс.руб.</t>
  </si>
  <si>
    <t>Наличие права регрессного требования</t>
  </si>
  <si>
    <t>да</t>
  </si>
  <si>
    <t xml:space="preserve">Перечень подлежащих предоставлению муниципальных гарантий в 2018г. </t>
  </si>
  <si>
    <t>Приложение № 3</t>
  </si>
  <si>
    <t>Приложение № 2</t>
  </si>
  <si>
    <t>000 01 06 04 01 13 0000 810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</si>
  <si>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</si>
  <si>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 Решению Думы " О бюджете Киренского МО на 2018 год</t>
  </si>
  <si>
    <t xml:space="preserve">к Решению "О внесении изменений в решение Думы Киренского </t>
  </si>
  <si>
    <t>муниципального образования на 2018 год и на плановый период 2019 и 2020 годов"</t>
  </si>
  <si>
    <t>обеспечение договора на поставку топлива (нефть) заключенного между ООО "Крафт" и ООО "Иркутская нефтяная компания"</t>
  </si>
  <si>
    <t>ООО "Крафт"</t>
  </si>
  <si>
    <t>Приложение № 15</t>
  </si>
  <si>
    <t>к проекту Решения Думы " О бюджете Киренского МО на 2018 год</t>
  </si>
  <si>
    <t>Источники финансирования дефицита бюджета Киренского муниципального образования на плановый период 2019-2020гг.</t>
  </si>
  <si>
    <t>2019г.</t>
  </si>
  <si>
    <t>2020г.</t>
  </si>
  <si>
    <t xml:space="preserve">муниципального образования №___/4 от 25.10.2018г. "О бюджете Киренского </t>
  </si>
  <si>
    <t>Приложение № 17</t>
  </si>
  <si>
    <t>Программа муниципальных внутренних заимствований Киренского муниципального образования на плановый период 2019 и 2020 годов</t>
  </si>
  <si>
    <t>Объем муниципального долга на 1 января 2019 года</t>
  </si>
  <si>
    <t>Объем привлечения в 2019 году</t>
  </si>
  <si>
    <t>Объем погашения в 2019 году</t>
  </si>
  <si>
    <t>Верхний предел долга на 1 января 2020 года</t>
  </si>
  <si>
    <t>Объем муниципального долга на 1 января 2020 года</t>
  </si>
  <si>
    <t>Объем привлечения в 2020 году</t>
  </si>
  <si>
    <t>Объем погашения в 2020 году</t>
  </si>
  <si>
    <t>Верхний предел долга на 1 января 2021 года</t>
  </si>
  <si>
    <t>Приложение № 4</t>
  </si>
  <si>
    <t>Приложение № 5</t>
  </si>
  <si>
    <t>3. Муниципальные гарантии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</si>
</sst>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\.mm\.yyyy"/>
    <numFmt numFmtId="166" formatCode="_-* #,##0.00_р_._-;\-* #,##0.00_р_._-;_-* &quot;-&quot;??_р_._-;_-@_-"/>
  </numFmts>
  <fonts count="16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03">
    <xf numFmtId="0" fontId="0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49" fontId="5" fillId="0" borderId="4">
      <alignment horizontal="center"/>
    </xf>
    <xf numFmtId="0" fontId="4" fillId="0" borderId="5"/>
    <xf numFmtId="49" fontId="5" fillId="0" borderId="0">
      <alignment horizontal="center"/>
    </xf>
    <xf numFmtId="49" fontId="5" fillId="0" borderId="6">
      <alignment horizontal="center" wrapText="1"/>
    </xf>
    <xf numFmtId="49" fontId="5" fillId="0" borderId="7">
      <alignment horizontal="center" wrapText="1"/>
    </xf>
    <xf numFmtId="49" fontId="5" fillId="0" borderId="8">
      <alignment horizontal="center"/>
    </xf>
    <xf numFmtId="49" fontId="5" fillId="0" borderId="9"/>
    <xf numFmtId="4" fontId="5" fillId="0" borderId="8">
      <alignment horizontal="right"/>
    </xf>
    <xf numFmtId="4" fontId="5" fillId="0" borderId="6">
      <alignment horizontal="right"/>
    </xf>
    <xf numFmtId="49" fontId="5" fillId="0" borderId="0">
      <alignment horizontal="right"/>
    </xf>
    <xf numFmtId="0" fontId="4" fillId="2" borderId="10"/>
    <xf numFmtId="4" fontId="5" fillId="0" borderId="11">
      <alignment horizontal="right"/>
    </xf>
    <xf numFmtId="49" fontId="5" fillId="0" borderId="12">
      <alignment horizontal="center"/>
    </xf>
    <xf numFmtId="0" fontId="4" fillId="2" borderId="13"/>
    <xf numFmtId="4" fontId="5" fillId="0" borderId="14">
      <alignment horizontal="right"/>
    </xf>
    <xf numFmtId="0" fontId="4" fillId="2" borderId="15"/>
    <xf numFmtId="0" fontId="4" fillId="2" borderId="16"/>
    <xf numFmtId="0" fontId="4" fillId="2" borderId="17"/>
    <xf numFmtId="0" fontId="4" fillId="2" borderId="18"/>
    <xf numFmtId="0" fontId="5" fillId="0" borderId="19">
      <alignment horizontal="left" wrapText="1"/>
    </xf>
    <xf numFmtId="0" fontId="6" fillId="0" borderId="20">
      <alignment horizontal="left" wrapText="1"/>
    </xf>
    <xf numFmtId="0" fontId="5" fillId="0" borderId="21">
      <alignment horizontal="left" wrapText="1" indent="2"/>
    </xf>
    <xf numFmtId="0" fontId="4" fillId="2" borderId="22"/>
    <xf numFmtId="0" fontId="4" fillId="0" borderId="23"/>
    <xf numFmtId="0" fontId="5" fillId="0" borderId="9"/>
    <xf numFmtId="0" fontId="4" fillId="0" borderId="9"/>
    <xf numFmtId="0" fontId="6" fillId="0" borderId="0">
      <alignment horizontal="center"/>
    </xf>
    <xf numFmtId="0" fontId="6" fillId="0" borderId="9"/>
    <xf numFmtId="0" fontId="5" fillId="0" borderId="24">
      <alignment horizontal="left" wrapText="1"/>
    </xf>
    <xf numFmtId="0" fontId="5" fillId="0" borderId="25">
      <alignment horizontal="left" wrapText="1" indent="1"/>
    </xf>
    <xf numFmtId="0" fontId="5" fillId="0" borderId="24">
      <alignment horizontal="left" wrapText="1" indent="2"/>
    </xf>
    <xf numFmtId="0" fontId="4" fillId="2" borderId="26"/>
    <xf numFmtId="0" fontId="5" fillId="0" borderId="27">
      <alignment horizontal="left" wrapText="1" indent="2"/>
    </xf>
    <xf numFmtId="0" fontId="5" fillId="0" borderId="0">
      <alignment horizontal="center" wrapText="1"/>
    </xf>
    <xf numFmtId="49" fontId="5" fillId="0" borderId="9">
      <alignment horizontal="left"/>
    </xf>
    <xf numFmtId="49" fontId="5" fillId="0" borderId="4">
      <alignment horizontal="center" wrapText="1"/>
    </xf>
    <xf numFmtId="49" fontId="5" fillId="0" borderId="4">
      <alignment horizontal="center" shrinkToFit="1"/>
    </xf>
    <xf numFmtId="0" fontId="4" fillId="3" borderId="28"/>
    <xf numFmtId="49" fontId="5" fillId="0" borderId="8">
      <alignment horizontal="center" shrinkToFit="1"/>
    </xf>
    <xf numFmtId="0" fontId="5" fillId="0" borderId="29">
      <alignment horizontal="left" wrapText="1"/>
    </xf>
    <xf numFmtId="0" fontId="5" fillId="0" borderId="19">
      <alignment horizontal="left" wrapText="1" indent="1"/>
    </xf>
    <xf numFmtId="0" fontId="5" fillId="0" borderId="29">
      <alignment horizontal="left" wrapText="1" indent="2"/>
    </xf>
    <xf numFmtId="0" fontId="4" fillId="2" borderId="30"/>
    <xf numFmtId="0" fontId="5" fillId="0" borderId="19">
      <alignment horizontal="left" wrapText="1" indent="2"/>
    </xf>
    <xf numFmtId="0" fontId="4" fillId="3" borderId="9"/>
    <xf numFmtId="0" fontId="4" fillId="0" borderId="31"/>
    <xf numFmtId="0" fontId="4" fillId="0" borderId="32"/>
    <xf numFmtId="0" fontId="6" fillId="0" borderId="33">
      <alignment horizontal="center" vertical="center" textRotation="90" wrapText="1"/>
    </xf>
    <xf numFmtId="0" fontId="6" fillId="0" borderId="23">
      <alignment horizontal="center" vertical="center" textRotation="90" wrapText="1"/>
    </xf>
    <xf numFmtId="0" fontId="5" fillId="0" borderId="0">
      <alignment vertical="center"/>
    </xf>
    <xf numFmtId="0" fontId="6" fillId="0" borderId="9">
      <alignment horizontal="center" vertical="center" textRotation="90" wrapText="1"/>
    </xf>
    <xf numFmtId="0" fontId="6" fillId="0" borderId="23">
      <alignment horizontal="center" vertical="center" textRotation="90"/>
    </xf>
    <xf numFmtId="0" fontId="6" fillId="0" borderId="9">
      <alignment horizontal="center" vertical="center" textRotation="90"/>
    </xf>
    <xf numFmtId="0" fontId="6" fillId="0" borderId="33">
      <alignment horizontal="center" vertical="center" textRotation="90"/>
    </xf>
    <xf numFmtId="0" fontId="6" fillId="0" borderId="34">
      <alignment horizontal="center" vertical="center" textRotation="90"/>
    </xf>
    <xf numFmtId="0" fontId="7" fillId="0" borderId="9">
      <alignment wrapText="1"/>
    </xf>
    <xf numFmtId="0" fontId="7" fillId="0" borderId="34">
      <alignment wrapText="1"/>
    </xf>
    <xf numFmtId="0" fontId="7" fillId="0" borderId="23">
      <alignment wrapText="1"/>
    </xf>
    <xf numFmtId="0" fontId="5" fillId="0" borderId="34">
      <alignment horizontal="center" vertical="top" wrapText="1"/>
    </xf>
    <xf numFmtId="0" fontId="6" fillId="0" borderId="35"/>
    <xf numFmtId="49" fontId="8" fillId="0" borderId="36">
      <alignment horizontal="left" vertical="center" wrapText="1"/>
    </xf>
    <xf numFmtId="49" fontId="5" fillId="0" borderId="37">
      <alignment horizontal="left" vertical="center" wrapText="1" indent="2"/>
    </xf>
    <xf numFmtId="49" fontId="5" fillId="0" borderId="27">
      <alignment horizontal="left" vertical="center" wrapText="1" indent="3"/>
    </xf>
    <xf numFmtId="49" fontId="5" fillId="0" borderId="36">
      <alignment horizontal="left" vertical="center" wrapText="1" indent="3"/>
    </xf>
    <xf numFmtId="49" fontId="5" fillId="0" borderId="38">
      <alignment horizontal="left" vertical="center" wrapText="1" indent="3"/>
    </xf>
    <xf numFmtId="0" fontId="8" fillId="0" borderId="35">
      <alignment horizontal="left" vertical="center" wrapText="1"/>
    </xf>
    <xf numFmtId="49" fontId="5" fillId="0" borderId="23">
      <alignment horizontal="left" vertical="center" wrapText="1" indent="3"/>
    </xf>
    <xf numFmtId="49" fontId="5" fillId="0" borderId="0">
      <alignment horizontal="left" vertical="center" wrapText="1" indent="3"/>
    </xf>
    <xf numFmtId="49" fontId="5" fillId="0" borderId="9">
      <alignment horizontal="left" vertical="center" wrapText="1" indent="3"/>
    </xf>
    <xf numFmtId="49" fontId="8" fillId="0" borderId="35">
      <alignment horizontal="left" vertical="center" wrapText="1"/>
    </xf>
    <xf numFmtId="0" fontId="5" fillId="0" borderId="36">
      <alignment horizontal="left" vertical="center" wrapText="1"/>
    </xf>
    <xf numFmtId="0" fontId="5" fillId="0" borderId="38">
      <alignment horizontal="left" vertical="center" wrapText="1"/>
    </xf>
    <xf numFmtId="49" fontId="5" fillId="0" borderId="36">
      <alignment horizontal="left" vertical="center" wrapText="1"/>
    </xf>
    <xf numFmtId="49" fontId="5" fillId="0" borderId="38">
      <alignment horizontal="left" vertical="center" wrapText="1"/>
    </xf>
    <xf numFmtId="49" fontId="6" fillId="0" borderId="39">
      <alignment horizontal="center"/>
    </xf>
    <xf numFmtId="49" fontId="6" fillId="0" borderId="40">
      <alignment horizontal="center" vertical="center" wrapText="1"/>
    </xf>
    <xf numFmtId="49" fontId="5" fillId="0" borderId="41">
      <alignment horizontal="center" vertical="center" wrapText="1"/>
    </xf>
    <xf numFmtId="49" fontId="5" fillId="0" borderId="4">
      <alignment horizontal="center" vertical="center" wrapText="1"/>
    </xf>
    <xf numFmtId="49" fontId="5" fillId="0" borderId="40">
      <alignment horizontal="center" vertical="center" wrapText="1"/>
    </xf>
    <xf numFmtId="49" fontId="5" fillId="0" borderId="42">
      <alignment horizontal="center" vertical="center" wrapText="1"/>
    </xf>
    <xf numFmtId="49" fontId="5" fillId="0" borderId="5">
      <alignment horizontal="center" vertical="center" wrapText="1"/>
    </xf>
    <xf numFmtId="49" fontId="5" fillId="0" borderId="0">
      <alignment horizontal="center" vertical="center" wrapText="1"/>
    </xf>
    <xf numFmtId="49" fontId="5" fillId="0" borderId="9">
      <alignment horizontal="center" vertical="center" wrapText="1"/>
    </xf>
    <xf numFmtId="49" fontId="6" fillId="0" borderId="39">
      <alignment horizontal="center" vertical="center" wrapText="1"/>
    </xf>
    <xf numFmtId="0" fontId="6" fillId="0" borderId="39">
      <alignment horizontal="center" vertical="center"/>
    </xf>
    <xf numFmtId="0" fontId="5" fillId="0" borderId="41">
      <alignment horizontal="center" vertical="center"/>
    </xf>
    <xf numFmtId="0" fontId="5" fillId="0" borderId="4">
      <alignment horizontal="center" vertical="center"/>
    </xf>
    <xf numFmtId="0" fontId="5" fillId="0" borderId="40">
      <alignment horizontal="center" vertical="center"/>
    </xf>
    <xf numFmtId="0" fontId="6" fillId="0" borderId="40">
      <alignment horizontal="center" vertical="center"/>
    </xf>
    <xf numFmtId="0" fontId="5" fillId="0" borderId="42">
      <alignment horizontal="center" vertical="center"/>
    </xf>
    <xf numFmtId="49" fontId="6" fillId="0" borderId="39">
      <alignment horizontal="center" vertical="center"/>
    </xf>
    <xf numFmtId="49" fontId="5" fillId="0" borderId="41">
      <alignment horizontal="center" vertical="center"/>
    </xf>
    <xf numFmtId="49" fontId="5" fillId="0" borderId="4">
      <alignment horizontal="center" vertical="center"/>
    </xf>
    <xf numFmtId="49" fontId="5" fillId="0" borderId="40">
      <alignment horizontal="center" vertical="center"/>
    </xf>
    <xf numFmtId="49" fontId="5" fillId="0" borderId="42">
      <alignment horizontal="center" vertical="center"/>
    </xf>
    <xf numFmtId="49" fontId="5" fillId="0" borderId="9">
      <alignment horizontal="center"/>
    </xf>
    <xf numFmtId="0" fontId="5" fillId="0" borderId="23">
      <alignment horizontal="center"/>
    </xf>
    <xf numFmtId="0" fontId="5" fillId="0" borderId="0">
      <alignment horizontal="center"/>
    </xf>
    <xf numFmtId="49" fontId="5" fillId="0" borderId="9"/>
    <xf numFmtId="0" fontId="5" fillId="0" borderId="34">
      <alignment horizontal="center" vertical="top"/>
    </xf>
    <xf numFmtId="49" fontId="5" fillId="0" borderId="34">
      <alignment horizontal="center" vertical="top" wrapText="1"/>
    </xf>
    <xf numFmtId="0" fontId="5" fillId="0" borderId="31"/>
    <xf numFmtId="4" fontId="5" fillId="0" borderId="43">
      <alignment horizontal="right"/>
    </xf>
    <xf numFmtId="4" fontId="5" fillId="0" borderId="5">
      <alignment horizontal="right"/>
    </xf>
    <xf numFmtId="4" fontId="5" fillId="0" borderId="0">
      <alignment horizontal="right" shrinkToFit="1"/>
    </xf>
    <xf numFmtId="4" fontId="5" fillId="0" borderId="9">
      <alignment horizontal="right"/>
    </xf>
    <xf numFmtId="0" fontId="5" fillId="0" borderId="23"/>
    <xf numFmtId="0" fontId="5" fillId="0" borderId="34">
      <alignment horizontal="center" vertical="top" wrapText="1"/>
    </xf>
    <xf numFmtId="0" fontId="5" fillId="0" borderId="9">
      <alignment horizontal="center"/>
    </xf>
    <xf numFmtId="49" fontId="5" fillId="0" borderId="23">
      <alignment horizontal="center"/>
    </xf>
    <xf numFmtId="0" fontId="4" fillId="2" borderId="0"/>
    <xf numFmtId="49" fontId="5" fillId="0" borderId="0">
      <alignment horizontal="left"/>
    </xf>
    <xf numFmtId="4" fontId="5" fillId="0" borderId="31">
      <alignment horizontal="right"/>
    </xf>
    <xf numFmtId="0" fontId="5" fillId="0" borderId="34">
      <alignment horizontal="center" vertical="top"/>
    </xf>
    <xf numFmtId="4" fontId="5" fillId="0" borderId="32">
      <alignment horizontal="right"/>
    </xf>
    <xf numFmtId="4" fontId="5" fillId="0" borderId="44">
      <alignment horizontal="right"/>
    </xf>
    <xf numFmtId="0" fontId="5" fillId="0" borderId="32"/>
    <xf numFmtId="0" fontId="6" fillId="0" borderId="0"/>
    <xf numFmtId="0" fontId="9" fillId="0" borderId="0"/>
    <xf numFmtId="0" fontId="5" fillId="0" borderId="0">
      <alignment horizontal="left"/>
    </xf>
    <xf numFmtId="0" fontId="5" fillId="0" borderId="0"/>
    <xf numFmtId="0" fontId="10" fillId="0" borderId="0"/>
    <xf numFmtId="0" fontId="4" fillId="0" borderId="0"/>
    <xf numFmtId="0" fontId="4" fillId="2" borderId="9"/>
    <xf numFmtId="49" fontId="5" fillId="0" borderId="34">
      <alignment horizontal="center" vertical="center" wrapText="1"/>
    </xf>
    <xf numFmtId="49" fontId="5" fillId="0" borderId="34">
      <alignment horizontal="center" vertical="center" wrapText="1"/>
    </xf>
    <xf numFmtId="0" fontId="4" fillId="2" borderId="45"/>
    <xf numFmtId="0" fontId="5" fillId="0" borderId="46">
      <alignment horizontal="left" wrapText="1"/>
    </xf>
    <xf numFmtId="0" fontId="5" fillId="0" borderId="24">
      <alignment horizontal="left" wrapText="1" indent="1"/>
    </xf>
    <xf numFmtId="0" fontId="5" fillId="0" borderId="12">
      <alignment horizontal="left" wrapText="1" indent="2"/>
    </xf>
    <xf numFmtId="0" fontId="4" fillId="2" borderId="23"/>
    <xf numFmtId="0" fontId="11" fillId="0" borderId="0">
      <alignment horizontal="center" wrapText="1"/>
    </xf>
    <xf numFmtId="0" fontId="12" fillId="0" borderId="0">
      <alignment horizontal="center" vertical="top"/>
    </xf>
    <xf numFmtId="0" fontId="5" fillId="0" borderId="9">
      <alignment wrapText="1"/>
    </xf>
    <xf numFmtId="0" fontId="5" fillId="0" borderId="45">
      <alignment wrapText="1"/>
    </xf>
    <xf numFmtId="0" fontId="5" fillId="0" borderId="23">
      <alignment horizontal="left"/>
    </xf>
    <xf numFmtId="0" fontId="4" fillId="2" borderId="47"/>
    <xf numFmtId="49" fontId="5" fillId="0" borderId="39">
      <alignment horizontal="center" wrapText="1"/>
    </xf>
    <xf numFmtId="49" fontId="5" fillId="0" borderId="41">
      <alignment horizontal="center" wrapText="1"/>
    </xf>
    <xf numFmtId="49" fontId="5" fillId="0" borderId="40">
      <alignment horizontal="center"/>
    </xf>
    <xf numFmtId="0" fontId="4" fillId="2" borderId="28"/>
    <xf numFmtId="0" fontId="5" fillId="0" borderId="5"/>
    <xf numFmtId="0" fontId="5" fillId="0" borderId="0">
      <alignment horizontal="center"/>
    </xf>
    <xf numFmtId="49" fontId="5" fillId="0" borderId="23"/>
    <xf numFmtId="49" fontId="5" fillId="0" borderId="0"/>
    <xf numFmtId="49" fontId="5" fillId="0" borderId="6">
      <alignment horizontal="center"/>
    </xf>
    <xf numFmtId="49" fontId="5" fillId="0" borderId="31">
      <alignment horizontal="center"/>
    </xf>
    <xf numFmtId="49" fontId="5" fillId="0" borderId="34">
      <alignment horizontal="center"/>
    </xf>
    <xf numFmtId="49" fontId="5" fillId="0" borderId="34">
      <alignment horizontal="center" vertical="center" wrapText="1"/>
    </xf>
    <xf numFmtId="49" fontId="5" fillId="0" borderId="43">
      <alignment horizontal="center" vertical="center" wrapText="1"/>
    </xf>
    <xf numFmtId="0" fontId="4" fillId="2" borderId="48"/>
    <xf numFmtId="4" fontId="5" fillId="0" borderId="34">
      <alignment horizontal="right"/>
    </xf>
    <xf numFmtId="0" fontId="5" fillId="4" borderId="5"/>
    <xf numFmtId="0" fontId="5" fillId="4" borderId="0"/>
    <xf numFmtId="0" fontId="11" fillId="0" borderId="0">
      <alignment horizontal="center" wrapText="1"/>
    </xf>
    <xf numFmtId="0" fontId="13" fillId="0" borderId="49"/>
    <xf numFmtId="49" fontId="14" fillId="0" borderId="16">
      <alignment horizontal="right"/>
    </xf>
    <xf numFmtId="0" fontId="5" fillId="0" borderId="16">
      <alignment horizontal="right"/>
    </xf>
    <xf numFmtId="0" fontId="13" fillId="0" borderId="9"/>
    <xf numFmtId="0" fontId="5" fillId="0" borderId="43">
      <alignment horizontal="center"/>
    </xf>
    <xf numFmtId="49" fontId="4" fillId="0" borderId="50">
      <alignment horizontal="center"/>
    </xf>
    <xf numFmtId="165" fontId="5" fillId="0" borderId="20">
      <alignment horizontal="center"/>
    </xf>
    <xf numFmtId="0" fontId="5" fillId="0" borderId="51">
      <alignment horizontal="center"/>
    </xf>
    <xf numFmtId="49" fontId="5" fillId="0" borderId="21">
      <alignment horizontal="center"/>
    </xf>
    <xf numFmtId="49" fontId="5" fillId="0" borderId="20">
      <alignment horizontal="center"/>
    </xf>
    <xf numFmtId="0" fontId="5" fillId="0" borderId="20">
      <alignment horizontal="center"/>
    </xf>
    <xf numFmtId="49" fontId="5" fillId="0" borderId="52">
      <alignment horizontal="center"/>
    </xf>
    <xf numFmtId="0" fontId="10" fillId="0" borderId="5"/>
    <xf numFmtId="0" fontId="13" fillId="0" borderId="0"/>
    <xf numFmtId="0" fontId="4" fillId="0" borderId="53"/>
    <xf numFmtId="0" fontId="4" fillId="0" borderId="22"/>
    <xf numFmtId="4" fontId="5" fillId="0" borderId="12">
      <alignment horizontal="right"/>
    </xf>
    <xf numFmtId="49" fontId="5" fillId="0" borderId="32">
      <alignment horizontal="center"/>
    </xf>
    <xf numFmtId="0" fontId="4" fillId="2" borderId="54"/>
    <xf numFmtId="0" fontId="5" fillId="0" borderId="55">
      <alignment horizontal="left" wrapText="1"/>
    </xf>
    <xf numFmtId="0" fontId="5" fillId="0" borderId="29">
      <alignment horizontal="left" wrapText="1" indent="1"/>
    </xf>
    <xf numFmtId="0" fontId="4" fillId="2" borderId="56"/>
    <xf numFmtId="0" fontId="5" fillId="0" borderId="20">
      <alignment horizontal="left" wrapText="1" indent="2"/>
    </xf>
    <xf numFmtId="0" fontId="4" fillId="2" borderId="57"/>
    <xf numFmtId="0" fontId="5" fillId="4" borderId="26"/>
    <xf numFmtId="0" fontId="11" fillId="0" borderId="0">
      <alignment horizontal="left" wrapText="1"/>
    </xf>
    <xf numFmtId="49" fontId="4" fillId="0" borderId="0"/>
    <xf numFmtId="0" fontId="5" fillId="0" borderId="0">
      <alignment horizontal="right"/>
    </xf>
    <xf numFmtId="49" fontId="5" fillId="0" borderId="0">
      <alignment horizontal="right"/>
    </xf>
    <xf numFmtId="0" fontId="5" fillId="0" borderId="0">
      <alignment horizontal="left" wrapText="1"/>
    </xf>
    <xf numFmtId="0" fontId="5" fillId="0" borderId="9">
      <alignment horizontal="left"/>
    </xf>
    <xf numFmtId="0" fontId="5" fillId="0" borderId="25">
      <alignment horizontal="left" wrapText="1"/>
    </xf>
    <xf numFmtId="0" fontId="5" fillId="0" borderId="45"/>
    <xf numFmtId="0" fontId="6" fillId="0" borderId="58">
      <alignment horizontal="left" wrapText="1"/>
    </xf>
    <xf numFmtId="0" fontId="5" fillId="0" borderId="11">
      <alignment horizontal="left" wrapText="1" indent="2"/>
    </xf>
    <xf numFmtId="49" fontId="5" fillId="0" borderId="0">
      <alignment horizontal="center" wrapText="1"/>
    </xf>
    <xf numFmtId="49" fontId="5" fillId="0" borderId="40">
      <alignment horizontal="center" wrapText="1"/>
    </xf>
    <xf numFmtId="0" fontId="5" fillId="0" borderId="59"/>
    <xf numFmtId="0" fontId="5" fillId="0" borderId="60">
      <alignment horizontal="center" wrapText="1"/>
    </xf>
    <xf numFmtId="0" fontId="4" fillId="2" borderId="5"/>
    <xf numFmtId="0" fontId="15" fillId="0" borderId="0"/>
    <xf numFmtId="166" fontId="15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/>
    <xf numFmtId="49" fontId="1" fillId="0" borderId="3" xfId="0" applyNumberFormat="1" applyFont="1" applyBorder="1" applyAlignment="1">
      <alignment vertical="center" wrapText="1"/>
    </xf>
    <xf numFmtId="0" fontId="1" fillId="0" borderId="3" xfId="0" applyNumberFormat="1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203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171" xfId="77"/>
    <cellStyle name="xl172" xfId="78"/>
    <cellStyle name="xl173" xfId="79"/>
    <cellStyle name="xl174" xfId="80"/>
    <cellStyle name="xl175" xfId="81"/>
    <cellStyle name="xl176" xfId="82"/>
    <cellStyle name="xl177" xfId="83"/>
    <cellStyle name="xl178" xfId="84"/>
    <cellStyle name="xl179" xfId="85"/>
    <cellStyle name="xl180" xfId="86"/>
    <cellStyle name="xl181" xfId="87"/>
    <cellStyle name="xl182" xfId="88"/>
    <cellStyle name="xl183" xfId="89"/>
    <cellStyle name="xl184" xfId="90"/>
    <cellStyle name="xl185" xfId="91"/>
    <cellStyle name="xl186" xfId="92"/>
    <cellStyle name="xl187" xfId="93"/>
    <cellStyle name="xl188" xfId="94"/>
    <cellStyle name="xl189" xfId="95"/>
    <cellStyle name="xl190" xfId="96"/>
    <cellStyle name="xl191" xfId="97"/>
    <cellStyle name="xl192" xfId="98"/>
    <cellStyle name="xl193" xfId="99"/>
    <cellStyle name="xl194" xfId="100"/>
    <cellStyle name="xl195" xfId="101"/>
    <cellStyle name="xl196" xfId="102"/>
    <cellStyle name="xl197" xfId="103"/>
    <cellStyle name="xl198" xfId="104"/>
    <cellStyle name="xl199" xfId="105"/>
    <cellStyle name="xl200" xfId="106"/>
    <cellStyle name="xl201" xfId="107"/>
    <cellStyle name="xl202" xfId="108"/>
    <cellStyle name="xl203" xfId="109"/>
    <cellStyle name="xl204" xfId="110"/>
    <cellStyle name="xl205" xfId="111"/>
    <cellStyle name="xl206" xfId="112"/>
    <cellStyle name="xl207" xfId="113"/>
    <cellStyle name="xl208" xfId="114"/>
    <cellStyle name="xl209" xfId="115"/>
    <cellStyle name="xl21" xfId="116"/>
    <cellStyle name="xl210" xfId="117"/>
    <cellStyle name="xl211" xfId="118"/>
    <cellStyle name="xl212" xfId="119"/>
    <cellStyle name="xl213" xfId="120"/>
    <cellStyle name="xl214" xfId="121"/>
    <cellStyle name="xl215" xfId="122"/>
    <cellStyle name="xl22" xfId="123"/>
    <cellStyle name="xl23" xfId="124"/>
    <cellStyle name="xl24" xfId="125"/>
    <cellStyle name="xl25" xfId="126"/>
    <cellStyle name="xl26" xfId="127"/>
    <cellStyle name="xl27" xfId="128"/>
    <cellStyle name="xl28" xfId="129"/>
    <cellStyle name="xl29" xfId="130"/>
    <cellStyle name="xl30" xfId="131"/>
    <cellStyle name="xl31" xfId="132"/>
    <cellStyle name="xl32" xfId="133"/>
    <cellStyle name="xl33" xfId="134"/>
    <cellStyle name="xl34" xfId="135"/>
    <cellStyle name="xl35" xfId="136"/>
    <cellStyle name="xl36" xfId="137"/>
    <cellStyle name="xl37" xfId="138"/>
    <cellStyle name="xl38" xfId="139"/>
    <cellStyle name="xl39" xfId="140"/>
    <cellStyle name="xl40" xfId="141"/>
    <cellStyle name="xl41" xfId="142"/>
    <cellStyle name="xl42" xfId="143"/>
    <cellStyle name="xl43" xfId="144"/>
    <cellStyle name="xl44" xfId="145"/>
    <cellStyle name="xl45" xfId="146"/>
    <cellStyle name="xl46" xfId="147"/>
    <cellStyle name="xl47" xfId="148"/>
    <cellStyle name="xl48" xfId="149"/>
    <cellStyle name="xl49" xfId="150"/>
    <cellStyle name="xl50" xfId="151"/>
    <cellStyle name="xl51" xfId="152"/>
    <cellStyle name="xl52" xfId="153"/>
    <cellStyle name="xl53" xfId="154"/>
    <cellStyle name="xl54" xfId="155"/>
    <cellStyle name="xl55" xfId="156"/>
    <cellStyle name="xl56" xfId="157"/>
    <cellStyle name="xl57" xfId="158"/>
    <cellStyle name="xl58" xfId="159"/>
    <cellStyle name="xl59" xfId="160"/>
    <cellStyle name="xl60" xfId="161"/>
    <cellStyle name="xl61" xfId="162"/>
    <cellStyle name="xl62" xfId="163"/>
    <cellStyle name="xl63" xfId="164"/>
    <cellStyle name="xl64" xfId="165"/>
    <cellStyle name="xl65" xfId="166"/>
    <cellStyle name="xl66" xfId="167"/>
    <cellStyle name="xl67" xfId="168"/>
    <cellStyle name="xl68" xfId="169"/>
    <cellStyle name="xl69" xfId="170"/>
    <cellStyle name="xl70" xfId="171"/>
    <cellStyle name="xl71" xfId="172"/>
    <cellStyle name="xl72" xfId="173"/>
    <cellStyle name="xl73" xfId="174"/>
    <cellStyle name="xl74" xfId="175"/>
    <cellStyle name="xl75" xfId="176"/>
    <cellStyle name="xl76" xfId="177"/>
    <cellStyle name="xl77" xfId="178"/>
    <cellStyle name="xl78" xfId="179"/>
    <cellStyle name="xl79" xfId="180"/>
    <cellStyle name="xl80" xfId="181"/>
    <cellStyle name="xl81" xfId="182"/>
    <cellStyle name="xl82" xfId="183"/>
    <cellStyle name="xl83" xfId="184"/>
    <cellStyle name="xl84" xfId="185"/>
    <cellStyle name="xl85" xfId="186"/>
    <cellStyle name="xl86" xfId="187"/>
    <cellStyle name="xl87" xfId="188"/>
    <cellStyle name="xl88" xfId="189"/>
    <cellStyle name="xl89" xfId="190"/>
    <cellStyle name="xl90" xfId="191"/>
    <cellStyle name="xl91" xfId="192"/>
    <cellStyle name="xl92" xfId="193"/>
    <cellStyle name="xl93" xfId="194"/>
    <cellStyle name="xl94" xfId="195"/>
    <cellStyle name="xl95" xfId="196"/>
    <cellStyle name="xl96" xfId="197"/>
    <cellStyle name="xl97" xfId="198"/>
    <cellStyle name="xl98" xfId="199"/>
    <cellStyle name="xl99" xfId="200"/>
    <cellStyle name="Обычный" xfId="0" builtinId="0"/>
    <cellStyle name="Обычный 2" xfId="201"/>
    <cellStyle name="Финансовый 2" xfId="20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workbookViewId="0">
      <selection activeCell="H15" sqref="H15"/>
    </sheetView>
  </sheetViews>
  <sheetFormatPr defaultRowHeight="15"/>
  <cols>
    <col min="2" max="2" width="52.42578125" customWidth="1"/>
    <col min="3" max="3" width="21.7109375" customWidth="1"/>
    <col min="4" max="4" width="14.140625" customWidth="1"/>
    <col min="5" max="5" width="20.7109375" customWidth="1"/>
  </cols>
  <sheetData>
    <row r="1" spans="1:7">
      <c r="B1" s="1"/>
      <c r="C1" s="2"/>
      <c r="D1" s="1"/>
      <c r="E1" s="2" t="s">
        <v>59</v>
      </c>
      <c r="F1" s="1"/>
      <c r="G1" s="1"/>
    </row>
    <row r="2" spans="1:7">
      <c r="B2" s="1"/>
      <c r="C2" s="2"/>
      <c r="D2" s="1"/>
      <c r="E2" s="2" t="s">
        <v>74</v>
      </c>
      <c r="F2" s="1"/>
      <c r="G2" s="1"/>
    </row>
    <row r="3" spans="1:7">
      <c r="B3" s="1"/>
      <c r="C3" s="2"/>
      <c r="D3" s="1"/>
      <c r="E3" s="2" t="s">
        <v>83</v>
      </c>
      <c r="F3" s="1"/>
      <c r="G3" s="1"/>
    </row>
    <row r="4" spans="1:7">
      <c r="B4" s="1"/>
      <c r="C4" s="2"/>
      <c r="D4" s="1"/>
      <c r="E4" s="2" t="s">
        <v>75</v>
      </c>
      <c r="F4" s="1"/>
      <c r="G4" s="1"/>
    </row>
    <row r="5" spans="1:7">
      <c r="B5" s="1"/>
      <c r="C5" s="2"/>
      <c r="D5" s="1"/>
      <c r="E5" s="2"/>
      <c r="F5" s="1"/>
      <c r="G5" s="1"/>
    </row>
    <row r="6" spans="1:7">
      <c r="B6" s="1"/>
      <c r="C6" s="2"/>
      <c r="D6" s="1"/>
      <c r="E6" s="2" t="s">
        <v>60</v>
      </c>
      <c r="F6" s="1"/>
      <c r="G6" s="1"/>
    </row>
    <row r="7" spans="1:7">
      <c r="B7" s="1"/>
      <c r="C7" s="2"/>
      <c r="D7" s="1"/>
      <c r="E7" s="2" t="s">
        <v>73</v>
      </c>
      <c r="F7" s="1"/>
      <c r="G7" s="1"/>
    </row>
    <row r="8" spans="1:7">
      <c r="B8" s="1"/>
      <c r="C8" s="2"/>
      <c r="D8" s="1"/>
      <c r="E8" s="2" t="s">
        <v>1</v>
      </c>
      <c r="F8" s="1"/>
      <c r="G8" s="1"/>
    </row>
    <row r="9" spans="1:7">
      <c r="B9" s="1"/>
      <c r="C9" s="2"/>
      <c r="D9" s="1"/>
      <c r="E9" s="2" t="s">
        <v>2</v>
      </c>
      <c r="F9" s="1"/>
      <c r="G9" s="1"/>
    </row>
    <row r="10" spans="1:7">
      <c r="B10" s="1"/>
      <c r="C10" s="1"/>
      <c r="D10" s="1"/>
      <c r="E10" s="1"/>
      <c r="F10" s="1"/>
      <c r="G10" s="1"/>
    </row>
    <row r="11" spans="1:7">
      <c r="A11" s="24" t="s">
        <v>61</v>
      </c>
      <c r="B11" s="24"/>
      <c r="C11" s="24"/>
      <c r="D11" s="24"/>
      <c r="E11" s="24"/>
      <c r="F11" s="1"/>
      <c r="G11" s="1"/>
    </row>
    <row r="12" spans="1:7">
      <c r="B12" s="1"/>
      <c r="C12" s="1"/>
      <c r="D12" s="1"/>
      <c r="E12" s="1"/>
      <c r="F12" s="1"/>
      <c r="G12" s="1"/>
    </row>
    <row r="13" spans="1:7">
      <c r="A13" s="28" t="s">
        <v>68</v>
      </c>
      <c r="B13" s="28"/>
      <c r="C13" s="28"/>
      <c r="D13" s="28"/>
      <c r="E13" s="28"/>
      <c r="F13" s="1"/>
      <c r="G13" s="1"/>
    </row>
    <row r="14" spans="1:7">
      <c r="B14" s="1"/>
      <c r="C14" s="1"/>
      <c r="D14" s="1"/>
      <c r="E14" s="1"/>
      <c r="F14" s="1"/>
      <c r="G14" s="1"/>
    </row>
    <row r="15" spans="1:7" ht="96.75" customHeight="1">
      <c r="A15" s="19" t="s">
        <v>62</v>
      </c>
      <c r="B15" s="17" t="s">
        <v>63</v>
      </c>
      <c r="C15" s="17" t="s">
        <v>64</v>
      </c>
      <c r="D15" s="17" t="s">
        <v>65</v>
      </c>
      <c r="E15" s="17" t="s">
        <v>66</v>
      </c>
      <c r="F15" s="1"/>
      <c r="G15" s="1"/>
    </row>
    <row r="16" spans="1:7" s="23" customFormat="1" ht="22.5">
      <c r="A16" s="19">
        <v>1</v>
      </c>
      <c r="B16" s="20" t="s">
        <v>76</v>
      </c>
      <c r="C16" s="20" t="s">
        <v>77</v>
      </c>
      <c r="D16" s="21">
        <v>41000</v>
      </c>
      <c r="E16" s="17" t="s">
        <v>67</v>
      </c>
      <c r="F16" s="22"/>
      <c r="G16" s="22"/>
    </row>
    <row r="17" spans="2:7">
      <c r="B17" s="1"/>
      <c r="C17" s="1"/>
      <c r="D17" s="1"/>
      <c r="E17" s="1"/>
      <c r="F17" s="1"/>
      <c r="G17" s="1"/>
    </row>
    <row r="18" spans="2:7">
      <c r="B18" s="1"/>
      <c r="C18" s="1"/>
      <c r="D18" s="1"/>
      <c r="E18" s="1"/>
      <c r="F18" s="1"/>
      <c r="G18" s="1"/>
    </row>
    <row r="19" spans="2:7">
      <c r="B19" s="1"/>
      <c r="C19" s="1"/>
      <c r="D19" s="1"/>
      <c r="E19" s="1"/>
      <c r="F19" s="1"/>
      <c r="G19" s="1"/>
    </row>
    <row r="20" spans="2:7">
      <c r="B20" s="1"/>
      <c r="C20" s="1"/>
      <c r="D20" s="1"/>
      <c r="E20" s="1"/>
      <c r="F20" s="1"/>
      <c r="G20" s="1"/>
    </row>
    <row r="21" spans="2:7">
      <c r="B21" s="1"/>
      <c r="C21" s="1"/>
      <c r="D21" s="1"/>
      <c r="E21" s="1"/>
      <c r="F21" s="1"/>
      <c r="G21" s="1"/>
    </row>
    <row r="22" spans="2:7">
      <c r="B22" s="1"/>
      <c r="C22" s="1"/>
      <c r="D22" s="1"/>
      <c r="E22" s="1"/>
      <c r="F22" s="1"/>
      <c r="G22" s="1"/>
    </row>
    <row r="23" spans="2:7">
      <c r="B23" s="1"/>
      <c r="C23" s="1"/>
      <c r="D23" s="1"/>
      <c r="E23" s="1"/>
      <c r="F23" s="1"/>
      <c r="G23" s="1"/>
    </row>
    <row r="24" spans="2:7">
      <c r="B24" s="1"/>
      <c r="C24" s="1"/>
      <c r="D24" s="1"/>
      <c r="E24" s="1"/>
      <c r="F24" s="1"/>
      <c r="G24" s="1"/>
    </row>
    <row r="25" spans="2:7">
      <c r="B25" s="1"/>
      <c r="C25" s="1"/>
      <c r="D25" s="1"/>
      <c r="E25" s="1"/>
      <c r="F25" s="1"/>
      <c r="G25" s="1"/>
    </row>
    <row r="26" spans="2:7">
      <c r="B26" s="1"/>
      <c r="C26" s="1"/>
      <c r="D26" s="1"/>
      <c r="E26" s="1"/>
      <c r="F26" s="1"/>
      <c r="G26" s="1"/>
    </row>
    <row r="27" spans="2:7">
      <c r="B27" s="1"/>
      <c r="C27" s="1"/>
      <c r="D27" s="1"/>
      <c r="E27" s="1"/>
      <c r="F27" s="1"/>
      <c r="G27" s="1"/>
    </row>
    <row r="28" spans="2:7">
      <c r="B28" s="1"/>
      <c r="C28" s="1"/>
      <c r="D28" s="1"/>
      <c r="E28" s="1"/>
      <c r="F28" s="1"/>
      <c r="G28" s="1"/>
    </row>
    <row r="29" spans="2:7">
      <c r="B29" s="1"/>
      <c r="C29" s="1"/>
      <c r="D29" s="1"/>
      <c r="E29" s="1"/>
      <c r="F29" s="1"/>
      <c r="G29" s="1"/>
    </row>
    <row r="30" spans="2:7">
      <c r="B30" s="1"/>
      <c r="C30" s="1"/>
      <c r="D30" s="1"/>
      <c r="E30" s="1"/>
      <c r="F30" s="1"/>
      <c r="G30" s="1"/>
    </row>
    <row r="31" spans="2:7">
      <c r="B31" s="1"/>
      <c r="C31" s="1"/>
      <c r="D31" s="1"/>
      <c r="E31" s="1"/>
      <c r="F31" s="1"/>
      <c r="G31" s="1"/>
    </row>
    <row r="32" spans="2:7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  <row r="52" spans="2:7">
      <c r="B52" s="1"/>
      <c r="C52" s="1"/>
      <c r="D52" s="1"/>
      <c r="E52" s="1"/>
      <c r="F52" s="1"/>
      <c r="G52" s="1"/>
    </row>
    <row r="53" spans="2:7">
      <c r="B53" s="1"/>
      <c r="C53" s="1"/>
      <c r="D53" s="1"/>
      <c r="E53" s="1"/>
      <c r="F53" s="1"/>
      <c r="G53" s="1"/>
    </row>
    <row r="54" spans="2:7">
      <c r="B54" s="1"/>
      <c r="C54" s="1"/>
      <c r="D54" s="1"/>
      <c r="E54" s="1"/>
      <c r="F54" s="1"/>
      <c r="G54" s="1"/>
    </row>
    <row r="55" spans="2:7">
      <c r="B55" s="1"/>
      <c r="C55" s="1"/>
      <c r="D55" s="1"/>
      <c r="E55" s="1"/>
      <c r="F55" s="1"/>
      <c r="G55" s="1"/>
    </row>
    <row r="56" spans="2:7">
      <c r="B56" s="1"/>
      <c r="C56" s="1"/>
      <c r="D56" s="1"/>
      <c r="E56" s="1"/>
      <c r="F56" s="1"/>
      <c r="G56" s="1"/>
    </row>
    <row r="57" spans="2:7">
      <c r="B57" s="1"/>
      <c r="C57" s="1"/>
      <c r="D57" s="1"/>
      <c r="E57" s="1"/>
      <c r="F57" s="1"/>
      <c r="G57" s="1"/>
    </row>
    <row r="58" spans="2:7">
      <c r="B58" s="1"/>
      <c r="C58" s="1"/>
      <c r="D58" s="1"/>
      <c r="E58" s="1"/>
      <c r="F58" s="1"/>
      <c r="G58" s="1"/>
    </row>
    <row r="59" spans="2:7">
      <c r="B59" s="1"/>
      <c r="C59" s="1"/>
      <c r="D59" s="1"/>
      <c r="E59" s="1"/>
      <c r="F59" s="1"/>
      <c r="G59" s="1"/>
    </row>
    <row r="60" spans="2:7">
      <c r="B60" s="1"/>
      <c r="C60" s="1"/>
      <c r="D60" s="1"/>
      <c r="E60" s="1"/>
      <c r="F60" s="1"/>
      <c r="G60" s="1"/>
    </row>
    <row r="61" spans="2:7">
      <c r="B61" s="1"/>
      <c r="C61" s="1"/>
      <c r="D61" s="1"/>
      <c r="E61" s="1"/>
      <c r="F61" s="1"/>
      <c r="G61" s="1"/>
    </row>
    <row r="62" spans="2:7">
      <c r="B62" s="1"/>
      <c r="C62" s="1"/>
      <c r="D62" s="1"/>
      <c r="E62" s="1"/>
      <c r="F62" s="1"/>
      <c r="G62" s="1"/>
    </row>
    <row r="63" spans="2:7">
      <c r="B63" s="1"/>
      <c r="C63" s="1"/>
      <c r="D63" s="1"/>
      <c r="E63" s="1"/>
      <c r="F63" s="1"/>
      <c r="G63" s="1"/>
    </row>
    <row r="64" spans="2:7">
      <c r="B64" s="1"/>
      <c r="C64" s="1"/>
      <c r="D64" s="1"/>
      <c r="E64" s="1"/>
      <c r="F64" s="1"/>
      <c r="G64" s="1"/>
    </row>
    <row r="65" spans="2:7">
      <c r="B65" s="1"/>
      <c r="C65" s="1"/>
      <c r="D65" s="1"/>
      <c r="E65" s="1"/>
      <c r="F65" s="1"/>
      <c r="G65" s="1"/>
    </row>
    <row r="66" spans="2:7">
      <c r="B66" s="1"/>
      <c r="C66" s="1"/>
      <c r="D66" s="1"/>
      <c r="E66" s="1"/>
      <c r="F66" s="1"/>
      <c r="G66" s="1"/>
    </row>
    <row r="67" spans="2:7">
      <c r="B67" s="1"/>
      <c r="C67" s="1"/>
      <c r="D67" s="1"/>
      <c r="E67" s="1"/>
      <c r="F67" s="1"/>
      <c r="G67" s="1"/>
    </row>
    <row r="68" spans="2:7">
      <c r="B68" s="1"/>
      <c r="C68" s="1"/>
      <c r="D68" s="1"/>
      <c r="E68" s="1"/>
      <c r="F68" s="1"/>
      <c r="G68" s="1"/>
    </row>
    <row r="69" spans="2:7">
      <c r="B69" s="1"/>
      <c r="C69" s="1"/>
      <c r="D69" s="1"/>
      <c r="E69" s="1"/>
      <c r="F69" s="1"/>
      <c r="G69" s="1"/>
    </row>
    <row r="70" spans="2:7">
      <c r="B70" s="1"/>
      <c r="C70" s="1"/>
      <c r="D70" s="1"/>
      <c r="E70" s="1"/>
      <c r="F70" s="1"/>
      <c r="G70" s="1"/>
    </row>
    <row r="71" spans="2:7">
      <c r="B71" s="1"/>
      <c r="C71" s="1"/>
      <c r="D71" s="1"/>
      <c r="E71" s="1"/>
      <c r="F71" s="1"/>
      <c r="G71" s="1"/>
    </row>
    <row r="72" spans="2:7">
      <c r="B72" s="1"/>
      <c r="C72" s="1"/>
      <c r="D72" s="1"/>
      <c r="E72" s="1"/>
      <c r="F72" s="1"/>
      <c r="G72" s="1"/>
    </row>
    <row r="73" spans="2:7">
      <c r="B73" s="1"/>
      <c r="C73" s="1"/>
      <c r="D73" s="1"/>
      <c r="E73" s="1"/>
      <c r="F73" s="1"/>
      <c r="G73" s="1"/>
    </row>
    <row r="74" spans="2:7">
      <c r="B74" s="1"/>
      <c r="C74" s="1"/>
      <c r="D74" s="1"/>
      <c r="E74" s="1"/>
      <c r="F74" s="1"/>
      <c r="G74" s="1"/>
    </row>
    <row r="75" spans="2:7">
      <c r="B75" s="1"/>
      <c r="C75" s="1"/>
      <c r="D75" s="1"/>
      <c r="E75" s="1"/>
      <c r="F75" s="1"/>
      <c r="G75" s="1"/>
    </row>
    <row r="76" spans="2:7">
      <c r="B76" s="1"/>
      <c r="C76" s="1"/>
      <c r="D76" s="1"/>
      <c r="E76" s="1"/>
      <c r="F76" s="1"/>
      <c r="G76" s="1"/>
    </row>
    <row r="77" spans="2:7">
      <c r="B77" s="1"/>
      <c r="C77" s="1"/>
      <c r="D77" s="1"/>
      <c r="E77" s="1"/>
      <c r="F77" s="1"/>
      <c r="G77" s="1"/>
    </row>
    <row r="78" spans="2:7">
      <c r="B78" s="1"/>
      <c r="C78" s="1"/>
      <c r="D78" s="1"/>
      <c r="E78" s="1"/>
      <c r="F78" s="1"/>
      <c r="G78" s="1"/>
    </row>
    <row r="79" spans="2:7">
      <c r="B79" s="1"/>
      <c r="C79" s="1"/>
      <c r="D79" s="1"/>
      <c r="E79" s="1"/>
      <c r="F79" s="1"/>
      <c r="G79" s="1"/>
    </row>
    <row r="80" spans="2:7">
      <c r="B80" s="1"/>
      <c r="C80" s="1"/>
      <c r="D80" s="1"/>
      <c r="E80" s="1"/>
      <c r="F80" s="1"/>
      <c r="G80" s="1"/>
    </row>
    <row r="81" spans="2:7">
      <c r="B81" s="1"/>
      <c r="C81" s="1"/>
      <c r="D81" s="1"/>
      <c r="E81" s="1"/>
      <c r="F81" s="1"/>
      <c r="G81" s="1"/>
    </row>
    <row r="82" spans="2:7">
      <c r="B82" s="1"/>
      <c r="C82" s="1"/>
      <c r="D82" s="1"/>
      <c r="E82" s="1"/>
      <c r="F82" s="1"/>
      <c r="G82" s="1"/>
    </row>
    <row r="83" spans="2:7">
      <c r="B83" s="1"/>
      <c r="C83" s="1"/>
      <c r="D83" s="1"/>
      <c r="E83" s="1"/>
      <c r="F83" s="1"/>
      <c r="G83" s="1"/>
    </row>
    <row r="84" spans="2:7">
      <c r="B84" s="1"/>
      <c r="C84" s="1"/>
      <c r="D84" s="1"/>
      <c r="E84" s="1"/>
      <c r="F84" s="1"/>
      <c r="G84" s="1"/>
    </row>
    <row r="85" spans="2:7">
      <c r="B85" s="1"/>
      <c r="C85" s="1"/>
      <c r="D85" s="1"/>
      <c r="E85" s="1"/>
      <c r="F85" s="1"/>
      <c r="G85" s="1"/>
    </row>
    <row r="86" spans="2:7">
      <c r="B86" s="1"/>
      <c r="C86" s="1"/>
      <c r="D86" s="1"/>
      <c r="E86" s="1"/>
      <c r="F86" s="1"/>
      <c r="G86" s="1"/>
    </row>
    <row r="87" spans="2:7">
      <c r="B87" s="1"/>
      <c r="C87" s="1"/>
      <c r="D87" s="1"/>
      <c r="E87" s="1"/>
      <c r="F87" s="1"/>
      <c r="G87" s="1"/>
    </row>
    <row r="88" spans="2:7">
      <c r="B88" s="1"/>
      <c r="C88" s="1"/>
      <c r="D88" s="1"/>
      <c r="E88" s="1"/>
      <c r="F88" s="1"/>
      <c r="G88" s="1"/>
    </row>
    <row r="89" spans="2:7">
      <c r="B89" s="1"/>
      <c r="C89" s="1"/>
      <c r="D89" s="1"/>
      <c r="E89" s="1"/>
      <c r="F89" s="1"/>
      <c r="G89" s="1"/>
    </row>
    <row r="90" spans="2:7">
      <c r="B90" s="1"/>
      <c r="C90" s="1"/>
      <c r="D90" s="1"/>
      <c r="E90" s="1"/>
      <c r="F90" s="1"/>
      <c r="G90" s="1"/>
    </row>
    <row r="91" spans="2:7">
      <c r="B91" s="1"/>
      <c r="C91" s="1"/>
      <c r="D91" s="1"/>
      <c r="E91" s="1"/>
      <c r="F91" s="1"/>
      <c r="G91" s="1"/>
    </row>
    <row r="92" spans="2:7">
      <c r="B92" s="1"/>
      <c r="C92" s="1"/>
      <c r="D92" s="1"/>
      <c r="E92" s="1"/>
      <c r="F92" s="1"/>
      <c r="G92" s="1"/>
    </row>
    <row r="93" spans="2:7">
      <c r="B93" s="1"/>
      <c r="C93" s="1"/>
      <c r="D93" s="1"/>
      <c r="E93" s="1"/>
      <c r="F93" s="1"/>
      <c r="G93" s="1"/>
    </row>
    <row r="94" spans="2:7">
      <c r="B94" s="1"/>
      <c r="C94" s="1"/>
      <c r="D94" s="1"/>
      <c r="E94" s="1"/>
      <c r="F94" s="1"/>
      <c r="G94" s="1"/>
    </row>
    <row r="95" spans="2:7">
      <c r="B95" s="1"/>
      <c r="C95" s="1"/>
      <c r="D95" s="1"/>
      <c r="E95" s="1"/>
      <c r="F95" s="1"/>
      <c r="G95" s="1"/>
    </row>
    <row r="96" spans="2:7">
      <c r="B96" s="1"/>
      <c r="C96" s="1"/>
      <c r="D96" s="1"/>
      <c r="E96" s="1"/>
      <c r="F96" s="1"/>
      <c r="G96" s="1"/>
    </row>
    <row r="97" spans="2:7">
      <c r="B97" s="1"/>
      <c r="C97" s="1"/>
      <c r="D97" s="1"/>
      <c r="E97" s="1"/>
      <c r="F97" s="1"/>
      <c r="G97" s="1"/>
    </row>
    <row r="98" spans="2:7">
      <c r="B98" s="1"/>
      <c r="C98" s="1"/>
      <c r="D98" s="1"/>
      <c r="E98" s="1"/>
      <c r="F98" s="1"/>
      <c r="G98" s="1"/>
    </row>
    <row r="99" spans="2:7">
      <c r="B99" s="1"/>
      <c r="C99" s="1"/>
      <c r="D99" s="1"/>
      <c r="E99" s="1"/>
      <c r="F99" s="1"/>
      <c r="G99" s="1"/>
    </row>
    <row r="100" spans="2:7">
      <c r="B100" s="1"/>
      <c r="C100" s="1"/>
      <c r="D100" s="1"/>
      <c r="E100" s="1"/>
      <c r="F100" s="1"/>
      <c r="G100" s="1"/>
    </row>
    <row r="101" spans="2:7">
      <c r="B101" s="1"/>
      <c r="C101" s="1"/>
      <c r="D101" s="1"/>
      <c r="E101" s="1"/>
      <c r="F101" s="1"/>
      <c r="G101" s="1"/>
    </row>
    <row r="102" spans="2:7">
      <c r="B102" s="1"/>
      <c r="C102" s="1"/>
      <c r="D102" s="1"/>
      <c r="E102" s="1"/>
      <c r="F102" s="1"/>
      <c r="G102" s="1"/>
    </row>
    <row r="103" spans="2:7">
      <c r="B103" s="1"/>
      <c r="C103" s="1"/>
      <c r="D103" s="1"/>
      <c r="E103" s="1"/>
      <c r="F103" s="1"/>
      <c r="G103" s="1"/>
    </row>
    <row r="104" spans="2:7">
      <c r="B104" s="1"/>
      <c r="C104" s="1"/>
      <c r="D104" s="1"/>
      <c r="E104" s="1"/>
      <c r="F104" s="1"/>
      <c r="G104" s="1"/>
    </row>
    <row r="105" spans="2:7">
      <c r="B105" s="1"/>
      <c r="C105" s="1"/>
      <c r="D105" s="1"/>
      <c r="E105" s="1"/>
      <c r="F105" s="1"/>
      <c r="G105" s="1"/>
    </row>
    <row r="106" spans="2:7">
      <c r="B106" s="1"/>
      <c r="C106" s="1"/>
      <c r="D106" s="1"/>
      <c r="E106" s="1"/>
      <c r="F106" s="1"/>
      <c r="G106" s="1"/>
    </row>
    <row r="107" spans="2:7">
      <c r="B107" s="1"/>
      <c r="C107" s="1"/>
      <c r="D107" s="1"/>
      <c r="E107" s="1"/>
      <c r="F107" s="1"/>
      <c r="G107" s="1"/>
    </row>
    <row r="108" spans="2:7">
      <c r="B108" s="1"/>
      <c r="C108" s="1"/>
      <c r="D108" s="1"/>
      <c r="E108" s="1"/>
      <c r="F108" s="1"/>
      <c r="G108" s="1"/>
    </row>
    <row r="109" spans="2:7">
      <c r="B109" s="1"/>
      <c r="C109" s="1"/>
      <c r="D109" s="1"/>
      <c r="E109" s="1"/>
      <c r="F109" s="1"/>
      <c r="G109" s="1"/>
    </row>
    <row r="110" spans="2:7">
      <c r="B110" s="1"/>
      <c r="C110" s="1"/>
      <c r="D110" s="1"/>
      <c r="E110" s="1"/>
      <c r="F110" s="1"/>
      <c r="G110" s="1"/>
    </row>
    <row r="111" spans="2:7">
      <c r="B111" s="1"/>
      <c r="C111" s="1"/>
      <c r="D111" s="1"/>
      <c r="E111" s="1"/>
      <c r="F111" s="1"/>
      <c r="G111" s="1"/>
    </row>
    <row r="112" spans="2:7">
      <c r="B112" s="1"/>
      <c r="C112" s="1"/>
      <c r="D112" s="1"/>
      <c r="E112" s="1"/>
      <c r="F112" s="1"/>
      <c r="G112" s="1"/>
    </row>
    <row r="113" spans="2:7">
      <c r="B113" s="1"/>
      <c r="C113" s="1"/>
      <c r="D113" s="1"/>
      <c r="E113" s="1"/>
      <c r="F113" s="1"/>
      <c r="G113" s="1"/>
    </row>
    <row r="114" spans="2:7">
      <c r="B114" s="1"/>
      <c r="C114" s="1"/>
      <c r="D114" s="1"/>
      <c r="E114" s="1"/>
      <c r="F114" s="1"/>
      <c r="G114" s="1"/>
    </row>
    <row r="115" spans="2:7">
      <c r="B115" s="1"/>
      <c r="C115" s="1"/>
      <c r="D115" s="1"/>
      <c r="E115" s="1"/>
      <c r="F115" s="1"/>
      <c r="G115" s="1"/>
    </row>
    <row r="116" spans="2:7">
      <c r="B116" s="1"/>
      <c r="C116" s="1"/>
      <c r="D116" s="1"/>
      <c r="E116" s="1"/>
      <c r="F116" s="1"/>
      <c r="G116" s="1"/>
    </row>
    <row r="117" spans="2:7">
      <c r="B117" s="1"/>
      <c r="C117" s="1"/>
      <c r="D117" s="1"/>
      <c r="E117" s="1"/>
      <c r="F117" s="1"/>
      <c r="G117" s="1"/>
    </row>
    <row r="118" spans="2:7">
      <c r="B118" s="1"/>
      <c r="C118" s="1"/>
      <c r="D118" s="1"/>
      <c r="E118" s="1"/>
      <c r="F118" s="1"/>
      <c r="G118" s="1"/>
    </row>
    <row r="119" spans="2:7">
      <c r="B119" s="1"/>
      <c r="C119" s="1"/>
      <c r="D119" s="1"/>
      <c r="E119" s="1"/>
      <c r="F119" s="1"/>
      <c r="G119" s="1"/>
    </row>
    <row r="120" spans="2:7">
      <c r="B120" s="1"/>
      <c r="C120" s="1"/>
      <c r="D120" s="1"/>
      <c r="E120" s="1"/>
      <c r="F120" s="1"/>
      <c r="G120" s="1"/>
    </row>
    <row r="121" spans="2:7">
      <c r="B121" s="1"/>
      <c r="C121" s="1"/>
      <c r="D121" s="1"/>
      <c r="E121" s="1"/>
      <c r="F121" s="1"/>
      <c r="G121" s="1"/>
    </row>
    <row r="122" spans="2:7">
      <c r="B122" s="1"/>
      <c r="C122" s="1"/>
      <c r="D122" s="1"/>
      <c r="E122" s="1"/>
      <c r="F122" s="1"/>
      <c r="G122" s="1"/>
    </row>
    <row r="123" spans="2:7">
      <c r="B123" s="1"/>
      <c r="C123" s="1"/>
      <c r="D123" s="1"/>
      <c r="E123" s="1"/>
      <c r="F123" s="1"/>
      <c r="G123" s="1"/>
    </row>
  </sheetData>
  <mergeCells count="1">
    <mergeCell ref="A13:E13"/>
  </mergeCells>
  <pageMargins left="0.70866141732283472" right="0.70866141732283472" top="0.74803149606299213" bottom="0.74803149606299213" header="0.31496062992125984" footer="0.31496062992125984"/>
  <pageSetup paperSize="9" scale="1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workbookViewId="0">
      <pane xSplit="1" ySplit="14" topLeftCell="B15" activePane="bottomRight" state="frozen"/>
      <selection activeCell="H15" sqref="H15"/>
      <selection pane="topRight" activeCell="H15" sqref="H15"/>
      <selection pane="bottomLeft" activeCell="H15" sqref="H15"/>
      <selection pane="bottomRight" activeCell="H15" sqref="H15"/>
    </sheetView>
  </sheetViews>
  <sheetFormatPr defaultRowHeight="15"/>
  <cols>
    <col min="1" max="1" width="65.28515625" customWidth="1"/>
    <col min="2" max="2" width="25.5703125" customWidth="1"/>
    <col min="3" max="3" width="13.42578125" customWidth="1"/>
  </cols>
  <sheetData>
    <row r="1" spans="1:11">
      <c r="C1" s="2" t="s">
        <v>70</v>
      </c>
    </row>
    <row r="2" spans="1:11">
      <c r="C2" s="2" t="s">
        <v>74</v>
      </c>
    </row>
    <row r="3" spans="1:11">
      <c r="C3" s="2" t="s">
        <v>83</v>
      </c>
    </row>
    <row r="4" spans="1:11">
      <c r="C4" s="2" t="s">
        <v>75</v>
      </c>
    </row>
    <row r="5" spans="1:11">
      <c r="C5" s="2"/>
    </row>
    <row r="6" spans="1:11">
      <c r="A6" s="1"/>
      <c r="B6" s="2"/>
      <c r="C6" s="2" t="s">
        <v>0</v>
      </c>
      <c r="D6" s="1"/>
      <c r="E6" s="1"/>
      <c r="F6" s="1"/>
      <c r="G6" s="1"/>
      <c r="H6" s="1"/>
      <c r="I6" s="1"/>
      <c r="J6" s="1"/>
      <c r="K6" s="1"/>
    </row>
    <row r="7" spans="1:11">
      <c r="A7" s="1"/>
      <c r="B7" s="2"/>
      <c r="C7" s="2" t="s">
        <v>73</v>
      </c>
      <c r="D7" s="1"/>
      <c r="E7" s="1"/>
      <c r="F7" s="1"/>
      <c r="G7" s="1"/>
      <c r="H7" s="1"/>
      <c r="I7" s="1"/>
      <c r="J7" s="1"/>
      <c r="K7" s="1"/>
    </row>
    <row r="8" spans="1:11">
      <c r="A8" s="1"/>
      <c r="B8" s="2"/>
      <c r="C8" s="2" t="s">
        <v>1</v>
      </c>
      <c r="D8" s="1"/>
      <c r="E8" s="1"/>
      <c r="F8" s="1"/>
      <c r="G8" s="1"/>
      <c r="H8" s="1"/>
      <c r="I8" s="1"/>
      <c r="J8" s="1"/>
      <c r="K8" s="1"/>
    </row>
    <row r="9" spans="1:11">
      <c r="A9" s="1"/>
      <c r="B9" s="2"/>
      <c r="C9" s="2" t="s">
        <v>2</v>
      </c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32.25" customHeight="1">
      <c r="A11" s="29" t="s">
        <v>3</v>
      </c>
      <c r="B11" s="29"/>
      <c r="C11" s="29"/>
      <c r="D11" s="3"/>
      <c r="E11" s="3"/>
      <c r="F11" s="3"/>
      <c r="G11" s="3"/>
      <c r="H11" s="3"/>
      <c r="I11" s="3"/>
      <c r="J11" s="3"/>
      <c r="K11" s="1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  <c r="K12" s="1"/>
    </row>
    <row r="13" spans="1:11" s="8" customFormat="1">
      <c r="A13" s="4" t="s">
        <v>4</v>
      </c>
      <c r="B13" s="4" t="s">
        <v>5</v>
      </c>
      <c r="C13" s="5" t="s">
        <v>6</v>
      </c>
      <c r="D13" s="6"/>
      <c r="E13" s="6"/>
      <c r="F13" s="6"/>
      <c r="G13" s="6"/>
      <c r="H13" s="6"/>
      <c r="I13" s="6"/>
      <c r="J13" s="6"/>
      <c r="K13" s="7"/>
    </row>
    <row r="14" spans="1:11" s="12" customFormat="1">
      <c r="A14" s="9">
        <v>1</v>
      </c>
      <c r="B14" s="9">
        <v>2</v>
      </c>
      <c r="C14" s="9">
        <v>3</v>
      </c>
      <c r="D14" s="10"/>
      <c r="E14" s="10"/>
      <c r="F14" s="10"/>
      <c r="G14" s="10"/>
      <c r="H14" s="10"/>
      <c r="I14" s="10"/>
      <c r="J14" s="10"/>
      <c r="K14" s="11"/>
    </row>
    <row r="15" spans="1:11">
      <c r="A15" s="13" t="s">
        <v>7</v>
      </c>
      <c r="B15" s="14" t="s">
        <v>8</v>
      </c>
      <c r="C15" s="15">
        <f>C16+C21+C26+C35</f>
        <v>6399.5</v>
      </c>
      <c r="D15" s="3"/>
      <c r="E15" s="3"/>
      <c r="F15" s="3"/>
      <c r="G15" s="3"/>
      <c r="H15" s="3"/>
      <c r="I15" s="3"/>
      <c r="J15" s="3"/>
      <c r="K15" s="1"/>
    </row>
    <row r="16" spans="1:11">
      <c r="A16" s="13" t="s">
        <v>9</v>
      </c>
      <c r="B16" s="14" t="s">
        <v>10</v>
      </c>
      <c r="C16" s="15">
        <f>C17-C19</f>
        <v>3418.6</v>
      </c>
      <c r="D16" s="3"/>
      <c r="E16" s="3"/>
      <c r="F16" s="3"/>
      <c r="G16" s="3"/>
      <c r="H16" s="3"/>
      <c r="I16" s="3"/>
      <c r="J16" s="3"/>
      <c r="K16" s="1"/>
    </row>
    <row r="17" spans="1:11">
      <c r="A17" s="13" t="s">
        <v>11</v>
      </c>
      <c r="B17" s="14" t="s">
        <v>12</v>
      </c>
      <c r="C17" s="15">
        <f>C18</f>
        <v>3418.6</v>
      </c>
      <c r="D17" s="3"/>
      <c r="E17" s="3"/>
      <c r="F17" s="3"/>
      <c r="G17" s="3"/>
      <c r="H17" s="3"/>
      <c r="I17" s="3"/>
      <c r="J17" s="3"/>
      <c r="K17" s="1"/>
    </row>
    <row r="18" spans="1:11" ht="23.25">
      <c r="A18" s="13" t="s">
        <v>13</v>
      </c>
      <c r="B18" s="14" t="s">
        <v>14</v>
      </c>
      <c r="C18" s="15">
        <f>3418.6</f>
        <v>3418.6</v>
      </c>
      <c r="D18" s="3"/>
      <c r="E18" s="3"/>
      <c r="F18" s="3"/>
      <c r="G18" s="3"/>
      <c r="H18" s="3"/>
      <c r="I18" s="3"/>
      <c r="J18" s="3"/>
      <c r="K18" s="1"/>
    </row>
    <row r="19" spans="1:11" ht="23.25" customHeight="1">
      <c r="A19" s="13" t="s">
        <v>15</v>
      </c>
      <c r="B19" s="14" t="s">
        <v>16</v>
      </c>
      <c r="C19" s="15">
        <f>C20</f>
        <v>0</v>
      </c>
      <c r="D19" s="3"/>
      <c r="E19" s="3"/>
      <c r="F19" s="3"/>
      <c r="G19" s="3"/>
      <c r="H19" s="3"/>
      <c r="I19" s="3"/>
      <c r="J19" s="3"/>
      <c r="K19" s="1"/>
    </row>
    <row r="20" spans="1:11" ht="23.25">
      <c r="A20" s="13" t="s">
        <v>17</v>
      </c>
      <c r="B20" s="14" t="s">
        <v>18</v>
      </c>
      <c r="C20" s="15">
        <v>0</v>
      </c>
      <c r="D20" s="3"/>
      <c r="E20" s="3"/>
      <c r="F20" s="3"/>
      <c r="G20" s="3"/>
      <c r="H20" s="3"/>
      <c r="I20" s="3"/>
      <c r="J20" s="3"/>
      <c r="K20" s="1"/>
    </row>
    <row r="21" spans="1:11" ht="23.25">
      <c r="A21" s="13" t="s">
        <v>19</v>
      </c>
      <c r="B21" s="14" t="s">
        <v>20</v>
      </c>
      <c r="C21" s="15">
        <f>C22+C24</f>
        <v>-2237.6000000000004</v>
      </c>
      <c r="D21" s="3"/>
      <c r="E21" s="3"/>
      <c r="F21" s="3"/>
      <c r="G21" s="3"/>
      <c r="H21" s="3"/>
      <c r="I21" s="3"/>
      <c r="J21" s="3"/>
      <c r="K21" s="1"/>
    </row>
    <row r="22" spans="1:11" ht="23.25">
      <c r="A22" s="13" t="s">
        <v>21</v>
      </c>
      <c r="B22" s="14" t="s">
        <v>22</v>
      </c>
      <c r="C22" s="15">
        <f>C23</f>
        <v>2300</v>
      </c>
      <c r="D22" s="3"/>
      <c r="E22" s="3"/>
      <c r="F22" s="3"/>
      <c r="G22" s="3"/>
      <c r="H22" s="3"/>
      <c r="I22" s="3"/>
      <c r="J22" s="3"/>
      <c r="K22" s="1"/>
    </row>
    <row r="23" spans="1:11" ht="23.25">
      <c r="A23" s="13" t="s">
        <v>23</v>
      </c>
      <c r="B23" s="14" t="s">
        <v>24</v>
      </c>
      <c r="C23" s="15">
        <v>2300</v>
      </c>
      <c r="D23" s="3"/>
      <c r="E23" s="3"/>
      <c r="F23" s="3"/>
      <c r="G23" s="3"/>
      <c r="H23" s="3"/>
      <c r="I23" s="3"/>
      <c r="J23" s="3"/>
      <c r="K23" s="1"/>
    </row>
    <row r="24" spans="1:11" ht="23.25">
      <c r="A24" s="13" t="s">
        <v>25</v>
      </c>
      <c r="B24" s="14" t="s">
        <v>26</v>
      </c>
      <c r="C24" s="15">
        <f>C25</f>
        <v>-4537.6000000000004</v>
      </c>
      <c r="D24" s="3"/>
      <c r="E24" s="3"/>
      <c r="F24" s="3"/>
      <c r="G24" s="3"/>
      <c r="H24" s="3"/>
      <c r="I24" s="3"/>
      <c r="J24" s="3"/>
      <c r="K24" s="1"/>
    </row>
    <row r="25" spans="1:11" ht="23.25">
      <c r="A25" s="13" t="s">
        <v>27</v>
      </c>
      <c r="B25" s="14" t="s">
        <v>28</v>
      </c>
      <c r="C25" s="15">
        <v>-4537.6000000000004</v>
      </c>
      <c r="D25" s="3"/>
      <c r="E25" s="3"/>
      <c r="F25" s="3"/>
      <c r="G25" s="3"/>
      <c r="H25" s="3"/>
      <c r="I25" s="3"/>
      <c r="J25" s="3"/>
      <c r="K25" s="1"/>
    </row>
    <row r="26" spans="1:11">
      <c r="A26" s="13" t="s">
        <v>29</v>
      </c>
      <c r="B26" s="14" t="s">
        <v>30</v>
      </c>
      <c r="C26" s="15">
        <f>C31+C27</f>
        <v>5218.5</v>
      </c>
      <c r="D26" s="3"/>
      <c r="E26" s="3"/>
      <c r="F26" s="3"/>
      <c r="G26" s="3"/>
      <c r="H26" s="3"/>
      <c r="I26" s="3"/>
      <c r="J26" s="3"/>
      <c r="K26" s="1"/>
    </row>
    <row r="27" spans="1:11">
      <c r="A27" s="13" t="s">
        <v>31</v>
      </c>
      <c r="B27" s="14" t="s">
        <v>32</v>
      </c>
      <c r="C27" s="15">
        <f>C28</f>
        <v>-173280</v>
      </c>
      <c r="D27" s="3"/>
      <c r="E27" s="3"/>
      <c r="F27" s="3"/>
      <c r="G27" s="3"/>
      <c r="H27" s="3"/>
      <c r="I27" s="3"/>
      <c r="J27" s="3"/>
      <c r="K27" s="1"/>
    </row>
    <row r="28" spans="1:11">
      <c r="A28" s="13" t="s">
        <v>33</v>
      </c>
      <c r="B28" s="14" t="s">
        <v>34</v>
      </c>
      <c r="C28" s="15">
        <f>C29</f>
        <v>-173280</v>
      </c>
      <c r="D28" s="3"/>
      <c r="E28" s="3"/>
      <c r="F28" s="3"/>
      <c r="G28" s="3"/>
      <c r="H28" s="3"/>
      <c r="I28" s="3"/>
      <c r="J28" s="3"/>
      <c r="K28" s="1"/>
    </row>
    <row r="29" spans="1:11">
      <c r="A29" s="13" t="s">
        <v>35</v>
      </c>
      <c r="B29" s="14" t="s">
        <v>36</v>
      </c>
      <c r="C29" s="15">
        <f>C30</f>
        <v>-173280</v>
      </c>
      <c r="D29" s="3"/>
      <c r="E29" s="3"/>
      <c r="F29" s="3"/>
      <c r="G29" s="3"/>
      <c r="H29" s="3"/>
      <c r="I29" s="3"/>
      <c r="J29" s="3"/>
      <c r="K29" s="1"/>
    </row>
    <row r="30" spans="1:11">
      <c r="A30" s="13" t="s">
        <v>37</v>
      </c>
      <c r="B30" s="14" t="s">
        <v>38</v>
      </c>
      <c r="C30" s="15">
        <v>-173280</v>
      </c>
      <c r="D30" s="3"/>
      <c r="E30" s="3"/>
      <c r="F30" s="3"/>
      <c r="G30" s="3"/>
      <c r="H30" s="3"/>
      <c r="I30" s="3"/>
      <c r="J30" s="3"/>
      <c r="K30" s="1"/>
    </row>
    <row r="31" spans="1:11">
      <c r="A31" s="13" t="s">
        <v>39</v>
      </c>
      <c r="B31" s="14" t="s">
        <v>40</v>
      </c>
      <c r="C31" s="15">
        <f>C32</f>
        <v>178498.5</v>
      </c>
      <c r="D31" s="3"/>
      <c r="E31" s="3"/>
      <c r="F31" s="3"/>
      <c r="G31" s="3"/>
      <c r="H31" s="3"/>
      <c r="I31" s="3"/>
      <c r="J31" s="3"/>
      <c r="K31" s="1"/>
    </row>
    <row r="32" spans="1:11">
      <c r="A32" s="13" t="s">
        <v>41</v>
      </c>
      <c r="B32" s="14" t="s">
        <v>42</v>
      </c>
      <c r="C32" s="15">
        <f>C33</f>
        <v>178498.5</v>
      </c>
      <c r="D32" s="3"/>
      <c r="E32" s="3"/>
      <c r="F32" s="3"/>
      <c r="G32" s="3"/>
      <c r="H32" s="3"/>
      <c r="I32" s="3"/>
      <c r="J32" s="3"/>
      <c r="K32" s="1"/>
    </row>
    <row r="33" spans="1:11">
      <c r="A33" s="13" t="s">
        <v>43</v>
      </c>
      <c r="B33" s="14" t="s">
        <v>44</v>
      </c>
      <c r="C33" s="15">
        <f>C34</f>
        <v>178498.5</v>
      </c>
      <c r="D33" s="3"/>
      <c r="E33" s="3"/>
      <c r="F33" s="3"/>
      <c r="G33" s="3"/>
      <c r="H33" s="3"/>
      <c r="I33" s="3"/>
      <c r="J33" s="3"/>
      <c r="K33" s="1"/>
    </row>
    <row r="34" spans="1:11">
      <c r="A34" s="13" t="s">
        <v>45</v>
      </c>
      <c r="B34" s="14" t="s">
        <v>46</v>
      </c>
      <c r="C34" s="15">
        <v>178498.5</v>
      </c>
      <c r="D34" s="3"/>
      <c r="E34" s="3"/>
      <c r="F34" s="3"/>
      <c r="G34" s="3"/>
      <c r="H34" s="3"/>
      <c r="I34" s="3"/>
      <c r="J34" s="3"/>
      <c r="K34" s="1"/>
    </row>
    <row r="35" spans="1:11" ht="45">
      <c r="A35" s="26" t="s">
        <v>72</v>
      </c>
      <c r="B35" s="25" t="s">
        <v>71</v>
      </c>
      <c r="C35" s="21"/>
      <c r="D35" s="3"/>
      <c r="E35" s="3"/>
      <c r="F35" s="3"/>
      <c r="G35" s="3"/>
      <c r="H35" s="3"/>
      <c r="I35" s="3"/>
      <c r="J35" s="3"/>
      <c r="K35" s="1"/>
    </row>
    <row r="36" spans="1:11">
      <c r="A36" s="3"/>
      <c r="B36" s="16"/>
      <c r="C36" s="3"/>
      <c r="D36" s="3"/>
      <c r="E36" s="3"/>
      <c r="F36" s="3"/>
      <c r="G36" s="3"/>
      <c r="H36" s="3"/>
      <c r="I36" s="3"/>
      <c r="J36" s="3"/>
      <c r="K36" s="1"/>
    </row>
    <row r="37" spans="1:11">
      <c r="A37" s="3"/>
      <c r="B37" s="16"/>
      <c r="C37" s="3"/>
      <c r="D37" s="3"/>
      <c r="E37" s="3"/>
      <c r="F37" s="3"/>
      <c r="G37" s="3"/>
      <c r="H37" s="3"/>
      <c r="I37" s="3"/>
      <c r="J37" s="3"/>
      <c r="K37" s="1"/>
    </row>
    <row r="38" spans="1:11">
      <c r="A38" s="30"/>
      <c r="B38" s="30"/>
      <c r="C38" s="30"/>
      <c r="D38" s="3"/>
      <c r="E38" s="3"/>
      <c r="F38" s="3"/>
      <c r="G38" s="3"/>
      <c r="H38" s="3"/>
      <c r="I38" s="3"/>
      <c r="J38" s="3"/>
      <c r="K38" s="1"/>
    </row>
    <row r="39" spans="1:11">
      <c r="A39" s="3"/>
      <c r="B39" s="3"/>
      <c r="C39" s="3"/>
      <c r="D39" s="3"/>
      <c r="E39" s="3"/>
      <c r="F39" s="3"/>
      <c r="G39" s="3"/>
      <c r="H39" s="3"/>
      <c r="I39" s="3"/>
      <c r="J39" s="3"/>
      <c r="K39" s="1"/>
    </row>
    <row r="40" spans="1:11">
      <c r="A40" s="3"/>
      <c r="B40" s="3"/>
      <c r="C40" s="3"/>
      <c r="D40" s="3"/>
      <c r="E40" s="3"/>
      <c r="F40" s="3"/>
      <c r="G40" s="3"/>
      <c r="H40" s="3"/>
      <c r="I40" s="3"/>
      <c r="J40" s="3"/>
      <c r="K40" s="1"/>
    </row>
    <row r="41" spans="1:11">
      <c r="A41" s="3"/>
      <c r="B41" s="3"/>
      <c r="C41" s="3"/>
      <c r="D41" s="3"/>
      <c r="E41" s="3"/>
      <c r="F41" s="3"/>
      <c r="G41" s="3"/>
      <c r="H41" s="3"/>
      <c r="I41" s="3"/>
      <c r="J41" s="3"/>
      <c r="K41" s="1"/>
    </row>
    <row r="42" spans="1:11">
      <c r="A42" s="3"/>
      <c r="B42" s="3"/>
      <c r="C42" s="3"/>
      <c r="D42" s="3"/>
      <c r="E42" s="3"/>
      <c r="F42" s="3"/>
      <c r="G42" s="3"/>
      <c r="H42" s="3"/>
      <c r="I42" s="3"/>
      <c r="J42" s="3"/>
      <c r="K42" s="1"/>
    </row>
    <row r="43" spans="1:11">
      <c r="A43" s="3"/>
      <c r="B43" s="3"/>
      <c r="C43" s="3"/>
      <c r="D43" s="3"/>
      <c r="E43" s="3"/>
      <c r="F43" s="3"/>
      <c r="G43" s="3"/>
      <c r="H43" s="3"/>
      <c r="I43" s="3"/>
      <c r="J43" s="3"/>
      <c r="K43" s="1"/>
    </row>
    <row r="44" spans="1:11">
      <c r="A44" s="3"/>
      <c r="B44" s="3"/>
      <c r="C44" s="3"/>
      <c r="D44" s="3"/>
      <c r="E44" s="3"/>
      <c r="F44" s="3"/>
      <c r="G44" s="3"/>
      <c r="H44" s="3"/>
      <c r="I44" s="3"/>
      <c r="J44" s="3"/>
      <c r="K44" s="1"/>
    </row>
    <row r="45" spans="1:11">
      <c r="A45" s="3"/>
      <c r="B45" s="3"/>
      <c r="C45" s="3"/>
      <c r="D45" s="3"/>
      <c r="E45" s="3"/>
      <c r="F45" s="3"/>
      <c r="G45" s="3"/>
      <c r="H45" s="3"/>
      <c r="I45" s="3"/>
      <c r="J45" s="3"/>
      <c r="K45" s="1"/>
    </row>
    <row r="46" spans="1:11">
      <c r="A46" s="3"/>
      <c r="B46" s="3"/>
      <c r="C46" s="3"/>
      <c r="D46" s="3"/>
      <c r="E46" s="3"/>
      <c r="F46" s="3"/>
      <c r="G46" s="3"/>
      <c r="H46" s="3"/>
      <c r="I46" s="3"/>
      <c r="J46" s="3"/>
      <c r="K46" s="1"/>
    </row>
    <row r="47" spans="1:11">
      <c r="A47" s="3"/>
      <c r="B47" s="3"/>
      <c r="C47" s="3"/>
      <c r="D47" s="3"/>
      <c r="E47" s="3"/>
      <c r="F47" s="3"/>
      <c r="G47" s="3"/>
      <c r="H47" s="3"/>
      <c r="I47" s="3"/>
      <c r="J47" s="3"/>
      <c r="K47" s="1"/>
    </row>
    <row r="48" spans="1:11">
      <c r="A48" s="3"/>
      <c r="B48" s="3"/>
      <c r="C48" s="3"/>
      <c r="D48" s="3"/>
      <c r="E48" s="3"/>
      <c r="F48" s="3"/>
      <c r="G48" s="3"/>
      <c r="H48" s="3"/>
      <c r="I48" s="3"/>
      <c r="J48" s="3"/>
      <c r="K48" s="1"/>
    </row>
    <row r="49" spans="1:11">
      <c r="A49" s="3"/>
      <c r="B49" s="3"/>
      <c r="C49" s="3"/>
      <c r="D49" s="3"/>
      <c r="E49" s="3"/>
      <c r="F49" s="3"/>
      <c r="G49" s="3"/>
      <c r="H49" s="3"/>
      <c r="I49" s="3"/>
      <c r="J49" s="3"/>
      <c r="K49" s="1"/>
    </row>
    <row r="50" spans="1:11">
      <c r="A50" s="3"/>
      <c r="B50" s="3"/>
      <c r="C50" s="3"/>
      <c r="D50" s="3"/>
      <c r="E50" s="3"/>
      <c r="F50" s="3"/>
      <c r="G50" s="3"/>
      <c r="H50" s="3"/>
      <c r="I50" s="3"/>
      <c r="J50" s="3"/>
      <c r="K50" s="1"/>
    </row>
    <row r="51" spans="1:11">
      <c r="A51" s="3"/>
      <c r="B51" s="3"/>
      <c r="C51" s="3"/>
      <c r="D51" s="3"/>
      <c r="E51" s="3"/>
      <c r="F51" s="3"/>
      <c r="G51" s="3"/>
      <c r="H51" s="3"/>
      <c r="I51" s="3"/>
      <c r="J51" s="3"/>
      <c r="K51" s="1"/>
    </row>
    <row r="52" spans="1:11">
      <c r="A52" s="3"/>
      <c r="B52" s="3"/>
      <c r="C52" s="3"/>
      <c r="D52" s="3"/>
      <c r="E52" s="3"/>
      <c r="F52" s="3"/>
      <c r="G52" s="3"/>
      <c r="H52" s="3"/>
      <c r="I52" s="3"/>
      <c r="J52" s="3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</sheetData>
  <mergeCells count="2">
    <mergeCell ref="A11:C11"/>
    <mergeCell ref="A38:C38"/>
  </mergeCells>
  <pageMargins left="0.78740157480314965" right="0.39370078740157483" top="0.39370078740157483" bottom="0.39370078740157483" header="0.31496062992125984" footer="0.31496062992125984"/>
  <pageSetup paperSize="9"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workbookViewId="0">
      <pane xSplit="1" ySplit="14" topLeftCell="B15" activePane="bottomRight" state="frozen"/>
      <selection activeCell="H15" sqref="H15"/>
      <selection pane="topRight" activeCell="H15" sqref="H15"/>
      <selection pane="bottomLeft" activeCell="H15" sqref="H15"/>
      <selection pane="bottomRight" activeCell="H15" sqref="H15"/>
    </sheetView>
  </sheetViews>
  <sheetFormatPr defaultRowHeight="15"/>
  <cols>
    <col min="1" max="1" width="65.28515625" customWidth="1"/>
    <col min="2" max="2" width="25.5703125" customWidth="1"/>
    <col min="3" max="3" width="13.42578125" customWidth="1"/>
    <col min="4" max="4" width="12.85546875" customWidth="1"/>
  </cols>
  <sheetData>
    <row r="1" spans="1:11">
      <c r="D1" s="2" t="s">
        <v>69</v>
      </c>
    </row>
    <row r="2" spans="1:11">
      <c r="D2" s="2" t="s">
        <v>74</v>
      </c>
    </row>
    <row r="3" spans="1:11">
      <c r="D3" s="2" t="s">
        <v>83</v>
      </c>
    </row>
    <row r="4" spans="1:11">
      <c r="D4" s="2" t="s">
        <v>75</v>
      </c>
    </row>
    <row r="6" spans="1:11">
      <c r="A6" s="1"/>
      <c r="B6" s="2"/>
      <c r="C6" s="2"/>
      <c r="D6" s="2" t="s">
        <v>78</v>
      </c>
      <c r="E6" s="1"/>
      <c r="F6" s="1"/>
      <c r="G6" s="1"/>
      <c r="H6" s="1"/>
      <c r="I6" s="1"/>
      <c r="J6" s="1"/>
      <c r="K6" s="1"/>
    </row>
    <row r="7" spans="1:11">
      <c r="A7" s="1"/>
      <c r="B7" s="2"/>
      <c r="C7" s="2"/>
      <c r="D7" s="2" t="s">
        <v>79</v>
      </c>
      <c r="E7" s="1"/>
      <c r="F7" s="1"/>
      <c r="G7" s="1"/>
      <c r="H7" s="1"/>
      <c r="I7" s="1"/>
      <c r="J7" s="1"/>
      <c r="K7" s="1"/>
    </row>
    <row r="8" spans="1:11">
      <c r="A8" s="1"/>
      <c r="B8" s="2"/>
      <c r="C8" s="2"/>
      <c r="D8" s="2" t="s">
        <v>1</v>
      </c>
      <c r="E8" s="1"/>
      <c r="F8" s="1"/>
      <c r="G8" s="1"/>
      <c r="H8" s="1"/>
      <c r="I8" s="1"/>
      <c r="J8" s="1"/>
      <c r="K8" s="1"/>
    </row>
    <row r="9" spans="1:11">
      <c r="A9" s="1"/>
      <c r="B9" s="2"/>
      <c r="C9" s="2"/>
      <c r="D9" s="2" t="s">
        <v>2</v>
      </c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32.25" customHeight="1">
      <c r="A11" s="29" t="s">
        <v>80</v>
      </c>
      <c r="B11" s="29"/>
      <c r="C11" s="29"/>
      <c r="D11" s="29"/>
      <c r="E11" s="3"/>
      <c r="F11" s="3"/>
      <c r="G11" s="3"/>
      <c r="H11" s="3"/>
      <c r="I11" s="3"/>
      <c r="J11" s="3"/>
      <c r="K11" s="1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  <c r="K12" s="1"/>
    </row>
    <row r="13" spans="1:11" s="8" customFormat="1">
      <c r="A13" s="4" t="s">
        <v>4</v>
      </c>
      <c r="B13" s="4" t="s">
        <v>5</v>
      </c>
      <c r="C13" s="5" t="s">
        <v>81</v>
      </c>
      <c r="D13" s="5" t="s">
        <v>82</v>
      </c>
      <c r="E13" s="6"/>
      <c r="F13" s="6"/>
      <c r="G13" s="6"/>
      <c r="H13" s="6"/>
      <c r="I13" s="6"/>
      <c r="J13" s="6"/>
      <c r="K13" s="7"/>
    </row>
    <row r="14" spans="1:11" s="12" customFormat="1">
      <c r="A14" s="9">
        <v>1</v>
      </c>
      <c r="B14" s="9">
        <v>2</v>
      </c>
      <c r="C14" s="9">
        <v>3</v>
      </c>
      <c r="D14" s="9">
        <v>4</v>
      </c>
      <c r="E14" s="27"/>
      <c r="F14" s="27"/>
      <c r="G14" s="27"/>
      <c r="H14" s="27"/>
      <c r="I14" s="27"/>
      <c r="J14" s="27"/>
      <c r="K14" s="11"/>
    </row>
    <row r="15" spans="1:11">
      <c r="A15" s="13" t="s">
        <v>7</v>
      </c>
      <c r="B15" s="14" t="s">
        <v>8</v>
      </c>
      <c r="C15" s="15">
        <f>C16+C21+C35</f>
        <v>4910</v>
      </c>
      <c r="D15" s="15">
        <f>D16+D21</f>
        <v>5058.4000000000005</v>
      </c>
      <c r="E15" s="3"/>
      <c r="F15" s="3"/>
      <c r="G15" s="3"/>
      <c r="H15" s="3"/>
      <c r="I15" s="3"/>
      <c r="J15" s="3"/>
      <c r="K15" s="1"/>
    </row>
    <row r="16" spans="1:11">
      <c r="A16" s="13" t="s">
        <v>9</v>
      </c>
      <c r="B16" s="14" t="s">
        <v>10</v>
      </c>
      <c r="C16" s="15">
        <f>C17+C19</f>
        <v>47017.599999999999</v>
      </c>
      <c r="D16" s="15">
        <f>D17+D19</f>
        <v>6503.6</v>
      </c>
      <c r="E16" s="3"/>
      <c r="F16" s="3"/>
      <c r="G16" s="3"/>
      <c r="H16" s="3"/>
      <c r="I16" s="3"/>
      <c r="J16" s="3"/>
      <c r="K16" s="1"/>
    </row>
    <row r="17" spans="1:11">
      <c r="A17" s="13" t="s">
        <v>11</v>
      </c>
      <c r="B17" s="14" t="s">
        <v>12</v>
      </c>
      <c r="C17" s="15">
        <f>C18</f>
        <v>55695.199999999997</v>
      </c>
      <c r="D17" s="15">
        <f>D18</f>
        <v>22461.200000000001</v>
      </c>
      <c r="E17" s="3"/>
      <c r="F17" s="3"/>
      <c r="G17" s="3"/>
      <c r="H17" s="3"/>
      <c r="I17" s="3"/>
      <c r="J17" s="3"/>
      <c r="K17" s="1"/>
    </row>
    <row r="18" spans="1:11" ht="23.25">
      <c r="A18" s="13" t="s">
        <v>13</v>
      </c>
      <c r="B18" s="14" t="s">
        <v>14</v>
      </c>
      <c r="C18" s="15">
        <f>14695.2+41000</f>
        <v>55695.199999999997</v>
      </c>
      <c r="D18" s="15">
        <v>22461.200000000001</v>
      </c>
      <c r="E18" s="3"/>
      <c r="F18" s="3"/>
      <c r="G18" s="3"/>
      <c r="H18" s="3"/>
      <c r="I18" s="3"/>
      <c r="J18" s="3"/>
      <c r="K18" s="1"/>
    </row>
    <row r="19" spans="1:11" ht="23.25" customHeight="1">
      <c r="A19" s="13" t="s">
        <v>15</v>
      </c>
      <c r="B19" s="14" t="s">
        <v>16</v>
      </c>
      <c r="C19" s="15">
        <f>C20</f>
        <v>-8677.6</v>
      </c>
      <c r="D19" s="15">
        <f>D20</f>
        <v>-15957.6</v>
      </c>
      <c r="E19" s="3"/>
      <c r="F19" s="3"/>
      <c r="G19" s="3"/>
      <c r="H19" s="3"/>
      <c r="I19" s="3"/>
      <c r="J19" s="3"/>
      <c r="K19" s="1"/>
    </row>
    <row r="20" spans="1:11" ht="23.25">
      <c r="A20" s="13" t="s">
        <v>17</v>
      </c>
      <c r="B20" s="14" t="s">
        <v>18</v>
      </c>
      <c r="C20" s="15">
        <v>-8677.6</v>
      </c>
      <c r="D20" s="15">
        <v>-15957.6</v>
      </c>
      <c r="E20" s="3"/>
      <c r="F20" s="3"/>
      <c r="G20" s="3"/>
      <c r="H20" s="3"/>
      <c r="I20" s="3"/>
      <c r="J20" s="3"/>
      <c r="K20" s="1"/>
    </row>
    <row r="21" spans="1:11" ht="23.25">
      <c r="A21" s="13" t="s">
        <v>19</v>
      </c>
      <c r="B21" s="14" t="s">
        <v>20</v>
      </c>
      <c r="C21" s="15">
        <f>C22+C24</f>
        <v>-1107.5999999999999</v>
      </c>
      <c r="D21" s="15">
        <f>D22+D24</f>
        <v>-1445.2</v>
      </c>
      <c r="E21" s="3"/>
      <c r="F21" s="3"/>
      <c r="G21" s="3"/>
      <c r="H21" s="3"/>
      <c r="I21" s="3"/>
      <c r="J21" s="3"/>
      <c r="K21" s="1"/>
    </row>
    <row r="22" spans="1:11" ht="23.25">
      <c r="A22" s="13" t="s">
        <v>21</v>
      </c>
      <c r="B22" s="14" t="s">
        <v>22</v>
      </c>
      <c r="C22" s="15">
        <f>C23</f>
        <v>0</v>
      </c>
      <c r="D22" s="15">
        <f>D23</f>
        <v>0</v>
      </c>
      <c r="E22" s="3"/>
      <c r="F22" s="3"/>
      <c r="G22" s="3"/>
      <c r="H22" s="3"/>
      <c r="I22" s="3"/>
      <c r="J22" s="3"/>
      <c r="K22" s="1"/>
    </row>
    <row r="23" spans="1:11" ht="23.25">
      <c r="A23" s="13" t="s">
        <v>23</v>
      </c>
      <c r="B23" s="14" t="s">
        <v>24</v>
      </c>
      <c r="C23" s="15">
        <v>0</v>
      </c>
      <c r="D23" s="15">
        <v>0</v>
      </c>
      <c r="E23" s="3"/>
      <c r="F23" s="3"/>
      <c r="G23" s="3"/>
      <c r="H23" s="3"/>
      <c r="I23" s="3"/>
      <c r="J23" s="3"/>
      <c r="K23" s="1"/>
    </row>
    <row r="24" spans="1:11" ht="23.25">
      <c r="A24" s="13" t="s">
        <v>25</v>
      </c>
      <c r="B24" s="14" t="s">
        <v>26</v>
      </c>
      <c r="C24" s="15">
        <f>C25</f>
        <v>-1107.5999999999999</v>
      </c>
      <c r="D24" s="15">
        <f>D25</f>
        <v>-1445.2</v>
      </c>
      <c r="E24" s="3"/>
      <c r="F24" s="3"/>
      <c r="G24" s="3"/>
      <c r="H24" s="3"/>
      <c r="I24" s="3"/>
      <c r="J24" s="3"/>
      <c r="K24" s="1"/>
    </row>
    <row r="25" spans="1:11" ht="23.25">
      <c r="A25" s="13" t="s">
        <v>27</v>
      </c>
      <c r="B25" s="14" t="s">
        <v>28</v>
      </c>
      <c r="C25" s="15">
        <v>-1107.5999999999999</v>
      </c>
      <c r="D25" s="15">
        <v>-1445.2</v>
      </c>
      <c r="E25" s="3"/>
      <c r="F25" s="3"/>
      <c r="G25" s="3"/>
      <c r="H25" s="3"/>
      <c r="I25" s="3"/>
      <c r="J25" s="3"/>
      <c r="K25" s="1"/>
    </row>
    <row r="26" spans="1:11">
      <c r="A26" s="13" t="s">
        <v>29</v>
      </c>
      <c r="B26" s="14" t="s">
        <v>30</v>
      </c>
      <c r="C26" s="15">
        <f>C31+C27</f>
        <v>0</v>
      </c>
      <c r="D26" s="15">
        <f>D31+D27</f>
        <v>0</v>
      </c>
      <c r="E26" s="3"/>
      <c r="F26" s="3"/>
      <c r="G26" s="3"/>
      <c r="H26" s="3"/>
      <c r="I26" s="3"/>
      <c r="J26" s="3"/>
      <c r="K26" s="1"/>
    </row>
    <row r="27" spans="1:11">
      <c r="A27" s="13" t="s">
        <v>31</v>
      </c>
      <c r="B27" s="14" t="s">
        <v>32</v>
      </c>
      <c r="C27" s="15">
        <f t="shared" ref="C27:D29" si="0">C28</f>
        <v>-91586.4</v>
      </c>
      <c r="D27" s="15">
        <f t="shared" si="0"/>
        <v>-88909.1</v>
      </c>
      <c r="E27" s="3"/>
      <c r="F27" s="3"/>
      <c r="G27" s="3"/>
      <c r="H27" s="3"/>
      <c r="I27" s="3"/>
      <c r="J27" s="3"/>
      <c r="K27" s="1"/>
    </row>
    <row r="28" spans="1:11">
      <c r="A28" s="13" t="s">
        <v>33</v>
      </c>
      <c r="B28" s="14" t="s">
        <v>34</v>
      </c>
      <c r="C28" s="15">
        <f t="shared" si="0"/>
        <v>-91586.4</v>
      </c>
      <c r="D28" s="15">
        <f t="shared" si="0"/>
        <v>-88909.1</v>
      </c>
      <c r="E28" s="3"/>
      <c r="F28" s="3"/>
      <c r="G28" s="3"/>
      <c r="H28" s="3"/>
      <c r="I28" s="3"/>
      <c r="J28" s="3"/>
      <c r="K28" s="1"/>
    </row>
    <row r="29" spans="1:11">
      <c r="A29" s="13" t="s">
        <v>35</v>
      </c>
      <c r="B29" s="14" t="s">
        <v>36</v>
      </c>
      <c r="C29" s="15">
        <f t="shared" si="0"/>
        <v>-91586.4</v>
      </c>
      <c r="D29" s="15">
        <f t="shared" si="0"/>
        <v>-88909.1</v>
      </c>
      <c r="E29" s="3"/>
      <c r="F29" s="3"/>
      <c r="G29" s="3"/>
      <c r="H29" s="3"/>
      <c r="I29" s="3"/>
      <c r="J29" s="3"/>
      <c r="K29" s="1"/>
    </row>
    <row r="30" spans="1:11">
      <c r="A30" s="13" t="s">
        <v>37</v>
      </c>
      <c r="B30" s="14" t="s">
        <v>38</v>
      </c>
      <c r="C30" s="15">
        <v>-91586.4</v>
      </c>
      <c r="D30" s="15">
        <v>-88909.1</v>
      </c>
      <c r="E30" s="3"/>
      <c r="F30" s="3"/>
      <c r="G30" s="3"/>
      <c r="H30" s="3"/>
      <c r="I30" s="3"/>
      <c r="J30" s="3"/>
      <c r="K30" s="1"/>
    </row>
    <row r="31" spans="1:11">
      <c r="A31" s="13" t="s">
        <v>39</v>
      </c>
      <c r="B31" s="14" t="s">
        <v>40</v>
      </c>
      <c r="C31" s="15">
        <f t="shared" ref="C31:D33" si="1">C32</f>
        <v>91586.4</v>
      </c>
      <c r="D31" s="15">
        <f t="shared" si="1"/>
        <v>88909.099999999991</v>
      </c>
      <c r="E31" s="3"/>
      <c r="F31" s="3"/>
      <c r="G31" s="3"/>
      <c r="H31" s="3"/>
      <c r="I31" s="3"/>
      <c r="J31" s="3"/>
      <c r="K31" s="1"/>
    </row>
    <row r="32" spans="1:11">
      <c r="A32" s="13" t="s">
        <v>41</v>
      </c>
      <c r="B32" s="14" t="s">
        <v>42</v>
      </c>
      <c r="C32" s="15">
        <f t="shared" si="1"/>
        <v>91586.4</v>
      </c>
      <c r="D32" s="15">
        <f t="shared" si="1"/>
        <v>88909.099999999991</v>
      </c>
      <c r="E32" s="3"/>
      <c r="F32" s="3"/>
      <c r="G32" s="3"/>
      <c r="H32" s="3"/>
      <c r="I32" s="3"/>
      <c r="J32" s="3"/>
      <c r="K32" s="1"/>
    </row>
    <row r="33" spans="1:11">
      <c r="A33" s="13" t="s">
        <v>43</v>
      </c>
      <c r="B33" s="14" t="s">
        <v>44</v>
      </c>
      <c r="C33" s="15">
        <f t="shared" si="1"/>
        <v>91586.4</v>
      </c>
      <c r="D33" s="15">
        <f t="shared" si="1"/>
        <v>88909.099999999991</v>
      </c>
      <c r="E33" s="3"/>
      <c r="F33" s="3"/>
      <c r="G33" s="3"/>
      <c r="H33" s="3"/>
      <c r="I33" s="3"/>
      <c r="J33" s="3"/>
      <c r="K33" s="1"/>
    </row>
    <row r="34" spans="1:11">
      <c r="A34" s="13" t="s">
        <v>45</v>
      </c>
      <c r="B34" s="14" t="s">
        <v>46</v>
      </c>
      <c r="C34" s="15">
        <f>84306.4+7280</f>
        <v>91586.4</v>
      </c>
      <c r="D34" s="15">
        <f>83850.7+5058.4</f>
        <v>88909.099999999991</v>
      </c>
      <c r="E34" s="3"/>
      <c r="F34" s="3"/>
      <c r="G34" s="3"/>
      <c r="H34" s="3"/>
      <c r="I34" s="3"/>
      <c r="J34" s="3"/>
      <c r="K34" s="1"/>
    </row>
    <row r="35" spans="1:11" ht="45">
      <c r="A35" s="26" t="s">
        <v>72</v>
      </c>
      <c r="B35" s="25" t="s">
        <v>71</v>
      </c>
      <c r="C35" s="15">
        <v>-41000</v>
      </c>
      <c r="D35" s="15"/>
      <c r="E35" s="3"/>
      <c r="F35" s="3"/>
      <c r="G35" s="3"/>
      <c r="H35" s="3"/>
      <c r="I35" s="3"/>
      <c r="J35" s="3"/>
      <c r="K35" s="1"/>
    </row>
    <row r="36" spans="1:11">
      <c r="A36" s="3"/>
      <c r="B36" s="16"/>
      <c r="C36" s="3"/>
      <c r="D36" s="3"/>
      <c r="E36" s="3"/>
      <c r="F36" s="3"/>
      <c r="G36" s="3"/>
      <c r="H36" s="3"/>
      <c r="I36" s="3"/>
      <c r="J36" s="3"/>
      <c r="K36" s="1"/>
    </row>
    <row r="37" spans="1:11">
      <c r="A37" s="3"/>
      <c r="B37" s="16"/>
      <c r="C37" s="3"/>
      <c r="D37" s="3"/>
      <c r="E37" s="3"/>
      <c r="F37" s="3"/>
      <c r="G37" s="3"/>
      <c r="H37" s="3"/>
      <c r="I37" s="3"/>
      <c r="J37" s="3"/>
      <c r="K37" s="1"/>
    </row>
    <row r="38" spans="1:11">
      <c r="A38" s="30"/>
      <c r="B38" s="30"/>
      <c r="C38" s="30"/>
      <c r="D38" s="3"/>
      <c r="E38" s="3"/>
      <c r="F38" s="3"/>
      <c r="G38" s="3"/>
      <c r="H38" s="3"/>
      <c r="I38" s="3"/>
      <c r="J38" s="3"/>
      <c r="K38" s="1"/>
    </row>
    <row r="39" spans="1:11">
      <c r="A39" s="3"/>
      <c r="B39" s="3"/>
      <c r="C39" s="3"/>
      <c r="D39" s="3"/>
      <c r="E39" s="3"/>
      <c r="F39" s="3"/>
      <c r="G39" s="3"/>
      <c r="H39" s="3"/>
      <c r="I39" s="3"/>
      <c r="J39" s="3"/>
      <c r="K39" s="1"/>
    </row>
    <row r="40" spans="1:11">
      <c r="A40" s="3"/>
      <c r="B40" s="3"/>
      <c r="C40" s="3"/>
      <c r="D40" s="3"/>
      <c r="E40" s="3"/>
      <c r="F40" s="3"/>
      <c r="G40" s="3"/>
      <c r="H40" s="3"/>
      <c r="I40" s="3"/>
      <c r="J40" s="3"/>
      <c r="K40" s="1"/>
    </row>
    <row r="41" spans="1:11">
      <c r="A41" s="3"/>
      <c r="B41" s="3"/>
      <c r="C41" s="3"/>
      <c r="D41" s="3"/>
      <c r="E41" s="3"/>
      <c r="F41" s="3"/>
      <c r="G41" s="3"/>
      <c r="H41" s="3"/>
      <c r="I41" s="3"/>
      <c r="J41" s="3"/>
      <c r="K41" s="1"/>
    </row>
    <row r="42" spans="1:11">
      <c r="A42" s="3"/>
      <c r="B42" s="3"/>
      <c r="C42" s="3"/>
      <c r="D42" s="3"/>
      <c r="E42" s="3"/>
      <c r="F42" s="3"/>
      <c r="G42" s="3"/>
      <c r="H42" s="3"/>
      <c r="I42" s="3"/>
      <c r="J42" s="3"/>
      <c r="K42" s="1"/>
    </row>
    <row r="43" spans="1:11">
      <c r="A43" s="3"/>
      <c r="B43" s="3"/>
      <c r="C43" s="3"/>
      <c r="D43" s="3"/>
      <c r="E43" s="3"/>
      <c r="F43" s="3"/>
      <c r="G43" s="3"/>
      <c r="H43" s="3"/>
      <c r="I43" s="3"/>
      <c r="J43" s="3"/>
      <c r="K43" s="1"/>
    </row>
    <row r="44" spans="1:11">
      <c r="A44" s="3"/>
      <c r="B44" s="3"/>
      <c r="C44" s="3"/>
      <c r="D44" s="3"/>
      <c r="E44" s="3"/>
      <c r="F44" s="3"/>
      <c r="G44" s="3"/>
      <c r="H44" s="3"/>
      <c r="I44" s="3"/>
      <c r="J44" s="3"/>
      <c r="K44" s="1"/>
    </row>
    <row r="45" spans="1:11">
      <c r="A45" s="3"/>
      <c r="B45" s="3"/>
      <c r="C45" s="3"/>
      <c r="D45" s="3"/>
      <c r="E45" s="3"/>
      <c r="F45" s="3"/>
      <c r="G45" s="3"/>
      <c r="H45" s="3"/>
      <c r="I45" s="3"/>
      <c r="J45" s="3"/>
      <c r="K45" s="1"/>
    </row>
    <row r="46" spans="1:11">
      <c r="A46" s="3"/>
      <c r="B46" s="3"/>
      <c r="C46" s="3"/>
      <c r="D46" s="3"/>
      <c r="E46" s="3"/>
      <c r="F46" s="3"/>
      <c r="G46" s="3"/>
      <c r="H46" s="3"/>
      <c r="I46" s="3"/>
      <c r="J46" s="3"/>
      <c r="K46" s="1"/>
    </row>
    <row r="47" spans="1:11">
      <c r="A47" s="3"/>
      <c r="B47" s="3"/>
      <c r="C47" s="3"/>
      <c r="D47" s="3"/>
      <c r="E47" s="3"/>
      <c r="F47" s="3"/>
      <c r="G47" s="3"/>
      <c r="H47" s="3"/>
      <c r="I47" s="3"/>
      <c r="J47" s="3"/>
      <c r="K47" s="1"/>
    </row>
    <row r="48" spans="1:11">
      <c r="A48" s="3"/>
      <c r="B48" s="3"/>
      <c r="C48" s="3"/>
      <c r="D48" s="3"/>
      <c r="E48" s="3"/>
      <c r="F48" s="3"/>
      <c r="G48" s="3"/>
      <c r="H48" s="3"/>
      <c r="I48" s="3"/>
      <c r="J48" s="3"/>
      <c r="K48" s="1"/>
    </row>
    <row r="49" spans="1:11">
      <c r="A49" s="3"/>
      <c r="B49" s="3"/>
      <c r="C49" s="3"/>
      <c r="D49" s="3"/>
      <c r="E49" s="3"/>
      <c r="F49" s="3"/>
      <c r="G49" s="3"/>
      <c r="H49" s="3"/>
      <c r="I49" s="3"/>
      <c r="J49" s="3"/>
      <c r="K49" s="1"/>
    </row>
    <row r="50" spans="1:11">
      <c r="A50" s="3"/>
      <c r="B50" s="3"/>
      <c r="C50" s="3"/>
      <c r="D50" s="3"/>
      <c r="E50" s="3"/>
      <c r="F50" s="3"/>
      <c r="G50" s="3"/>
      <c r="H50" s="3"/>
      <c r="I50" s="3"/>
      <c r="J50" s="3"/>
      <c r="K50" s="1"/>
    </row>
    <row r="51" spans="1:11">
      <c r="A51" s="3"/>
      <c r="B51" s="3"/>
      <c r="C51" s="3"/>
      <c r="D51" s="3"/>
      <c r="E51" s="3"/>
      <c r="F51" s="3"/>
      <c r="G51" s="3"/>
      <c r="H51" s="3"/>
      <c r="I51" s="3"/>
      <c r="J51" s="3"/>
      <c r="K51" s="1"/>
    </row>
    <row r="52" spans="1:11">
      <c r="A52" s="3"/>
      <c r="B52" s="3"/>
      <c r="C52" s="3"/>
      <c r="D52" s="3"/>
      <c r="E52" s="3"/>
      <c r="F52" s="3"/>
      <c r="G52" s="3"/>
      <c r="H52" s="3"/>
      <c r="I52" s="3"/>
      <c r="J52" s="3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</sheetData>
  <mergeCells count="2">
    <mergeCell ref="A11:D11"/>
    <mergeCell ref="A38:C38"/>
  </mergeCells>
  <pageMargins left="0.78740157480314965" right="0.39370078740157483" top="0.39370078740157483" bottom="0.39370078740157483" header="0.31496062992125984" footer="0.31496062992125984"/>
  <pageSetup paperSize="9" scale="7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4"/>
  <sheetViews>
    <sheetView workbookViewId="0">
      <selection activeCell="H15" sqref="H15"/>
    </sheetView>
  </sheetViews>
  <sheetFormatPr defaultRowHeight="15"/>
  <cols>
    <col min="1" max="1" width="54.85546875" customWidth="1"/>
    <col min="2" max="2" width="19.140625" customWidth="1"/>
    <col min="3" max="5" width="16.85546875" customWidth="1"/>
  </cols>
  <sheetData>
    <row r="1" spans="1:10">
      <c r="E1" s="2" t="s">
        <v>94</v>
      </c>
    </row>
    <row r="2" spans="1:10">
      <c r="E2" s="2" t="s">
        <v>74</v>
      </c>
    </row>
    <row r="3" spans="1:10">
      <c r="E3" s="2" t="s">
        <v>83</v>
      </c>
    </row>
    <row r="4" spans="1:10">
      <c r="E4" s="2" t="s">
        <v>75</v>
      </c>
    </row>
    <row r="6" spans="1:10">
      <c r="A6" s="1"/>
      <c r="B6" s="2"/>
      <c r="C6" s="1"/>
      <c r="D6" s="1"/>
      <c r="E6" s="2" t="s">
        <v>47</v>
      </c>
      <c r="F6" s="1"/>
      <c r="G6" s="1"/>
      <c r="H6" s="1"/>
      <c r="I6" s="1"/>
      <c r="J6" s="1"/>
    </row>
    <row r="7" spans="1:10">
      <c r="A7" s="1"/>
      <c r="B7" s="2"/>
      <c r="C7" s="1"/>
      <c r="D7" s="1"/>
      <c r="E7" s="2" t="s">
        <v>73</v>
      </c>
      <c r="F7" s="1"/>
      <c r="G7" s="1"/>
      <c r="H7" s="1"/>
      <c r="I7" s="1"/>
      <c r="J7" s="1"/>
    </row>
    <row r="8" spans="1:10">
      <c r="A8" s="1"/>
      <c r="B8" s="2"/>
      <c r="C8" s="1"/>
      <c r="D8" s="1"/>
      <c r="E8" s="2" t="s">
        <v>1</v>
      </c>
      <c r="F8" s="1"/>
      <c r="G8" s="1"/>
      <c r="H8" s="1"/>
      <c r="I8" s="1"/>
      <c r="J8" s="1"/>
    </row>
    <row r="9" spans="1:10">
      <c r="A9" s="1"/>
      <c r="B9" s="2"/>
      <c r="C9" s="1"/>
      <c r="D9" s="1"/>
      <c r="E9" s="2" t="s">
        <v>2</v>
      </c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28" t="s">
        <v>48</v>
      </c>
      <c r="B11" s="28"/>
      <c r="C11" s="28"/>
      <c r="D11" s="28"/>
      <c r="E11" s="28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 t="s">
        <v>49</v>
      </c>
      <c r="F13" s="1"/>
      <c r="G13" s="1"/>
      <c r="H13" s="1"/>
      <c r="I13" s="1"/>
      <c r="J13" s="1"/>
    </row>
    <row r="14" spans="1:10" ht="63.75" customHeight="1">
      <c r="A14" s="17" t="s">
        <v>50</v>
      </c>
      <c r="B14" s="17" t="s">
        <v>51</v>
      </c>
      <c r="C14" s="17" t="s">
        <v>52</v>
      </c>
      <c r="D14" s="17" t="s">
        <v>53</v>
      </c>
      <c r="E14" s="17" t="s">
        <v>54</v>
      </c>
      <c r="F14" s="1"/>
      <c r="G14" s="1"/>
      <c r="H14" s="1"/>
      <c r="I14" s="1"/>
      <c r="J14" s="1"/>
    </row>
    <row r="15" spans="1:10">
      <c r="A15" s="13" t="s">
        <v>55</v>
      </c>
      <c r="B15" s="13">
        <f>SUM(B17:B19)</f>
        <v>10870</v>
      </c>
      <c r="C15" s="13">
        <f t="shared" ref="C15:D15" si="0">SUM(C17:C19)</f>
        <v>46718.6</v>
      </c>
      <c r="D15" s="13">
        <f t="shared" si="0"/>
        <v>4537.8</v>
      </c>
      <c r="E15" s="13">
        <f>SUM(E17:E19)</f>
        <v>53050.8</v>
      </c>
      <c r="F15" s="1"/>
      <c r="G15" s="1"/>
      <c r="H15" s="1"/>
      <c r="I15" s="1"/>
      <c r="J15" s="1"/>
    </row>
    <row r="16" spans="1:10">
      <c r="A16" s="13" t="s">
        <v>56</v>
      </c>
      <c r="B16" s="13"/>
      <c r="C16" s="13"/>
      <c r="D16" s="13"/>
      <c r="E16" s="13"/>
      <c r="F16" s="1"/>
      <c r="G16" s="1"/>
      <c r="H16" s="1"/>
      <c r="I16" s="1"/>
      <c r="J16" s="1"/>
    </row>
    <row r="17" spans="1:10" ht="23.25">
      <c r="A17" s="13" t="s">
        <v>57</v>
      </c>
      <c r="B17" s="13">
        <v>10870</v>
      </c>
      <c r="C17" s="13">
        <v>2300</v>
      </c>
      <c r="D17" s="13">
        <v>4537.8</v>
      </c>
      <c r="E17" s="13">
        <f>B17+C17-D17</f>
        <v>8632.2000000000007</v>
      </c>
      <c r="F17" s="1"/>
      <c r="G17" s="1"/>
      <c r="H17" s="1"/>
      <c r="I17" s="1"/>
      <c r="J17" s="1"/>
    </row>
    <row r="18" spans="1:10">
      <c r="A18" s="13" t="s">
        <v>58</v>
      </c>
      <c r="B18" s="18"/>
      <c r="C18" s="18">
        <v>3418.6</v>
      </c>
      <c r="D18" s="18"/>
      <c r="E18" s="13">
        <f>B18+C18-D18</f>
        <v>3418.6</v>
      </c>
      <c r="F18" s="1"/>
      <c r="G18" s="1"/>
      <c r="H18" s="1"/>
      <c r="I18" s="1"/>
      <c r="J18" s="1"/>
    </row>
    <row r="19" spans="1:10">
      <c r="A19" s="18" t="s">
        <v>96</v>
      </c>
      <c r="B19" s="18">
        <v>0</v>
      </c>
      <c r="C19" s="18">
        <v>41000</v>
      </c>
      <c r="D19" s="18"/>
      <c r="E19" s="13">
        <f>B19+C19-D19</f>
        <v>41000</v>
      </c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3"/>
      <c r="B21" s="16"/>
      <c r="C21" s="3"/>
      <c r="D21" s="3"/>
      <c r="E21" s="3"/>
      <c r="F21" s="3"/>
      <c r="G21" s="3"/>
      <c r="H21" s="3"/>
      <c r="I21" s="3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>
      <c r="A124" s="1"/>
      <c r="B124" s="1"/>
      <c r="C124" s="1"/>
      <c r="D124" s="1"/>
      <c r="E124" s="1"/>
      <c r="F124" s="1"/>
      <c r="G124" s="1"/>
      <c r="H124" s="1"/>
      <c r="I124" s="1"/>
      <c r="J124" s="1"/>
    </row>
  </sheetData>
  <mergeCells count="1">
    <mergeCell ref="A11:E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workbookViewId="0">
      <selection activeCell="H15" sqref="H15"/>
    </sheetView>
  </sheetViews>
  <sheetFormatPr defaultRowHeight="15"/>
  <cols>
    <col min="1" max="1" width="52.42578125" customWidth="1"/>
    <col min="2" max="2" width="13.7109375" customWidth="1"/>
    <col min="3" max="3" width="11.5703125" customWidth="1"/>
    <col min="4" max="4" width="11.7109375" customWidth="1"/>
    <col min="5" max="5" width="12.140625" customWidth="1"/>
    <col min="6" max="6" width="13.140625" customWidth="1"/>
    <col min="7" max="7" width="13.5703125" customWidth="1"/>
    <col min="8" max="9" width="13.28515625" customWidth="1"/>
  </cols>
  <sheetData>
    <row r="1" spans="1:11">
      <c r="I1" s="2" t="s">
        <v>95</v>
      </c>
    </row>
    <row r="2" spans="1:11">
      <c r="I2" s="2" t="s">
        <v>74</v>
      </c>
    </row>
    <row r="3" spans="1:11">
      <c r="I3" s="2" t="s">
        <v>83</v>
      </c>
    </row>
    <row r="4" spans="1:11">
      <c r="I4" s="2" t="s">
        <v>75</v>
      </c>
    </row>
    <row r="6" spans="1:11">
      <c r="A6" s="1"/>
      <c r="B6" s="2"/>
      <c r="C6" s="1"/>
      <c r="D6" s="1"/>
      <c r="E6" s="1"/>
      <c r="F6" s="2"/>
      <c r="G6" s="1"/>
      <c r="H6" s="1"/>
      <c r="I6" s="2" t="s">
        <v>84</v>
      </c>
      <c r="J6" s="1"/>
      <c r="K6" s="1"/>
    </row>
    <row r="7" spans="1:11">
      <c r="A7" s="1"/>
      <c r="B7" s="2"/>
      <c r="C7" s="1"/>
      <c r="D7" s="1"/>
      <c r="E7" s="1"/>
      <c r="F7" s="2"/>
      <c r="G7" s="1"/>
      <c r="H7" s="1"/>
      <c r="I7" s="2" t="s">
        <v>79</v>
      </c>
      <c r="J7" s="1"/>
      <c r="K7" s="1"/>
    </row>
    <row r="8" spans="1:11">
      <c r="A8" s="1"/>
      <c r="B8" s="2"/>
      <c r="C8" s="1"/>
      <c r="D8" s="1"/>
      <c r="E8" s="1"/>
      <c r="F8" s="2"/>
      <c r="G8" s="1"/>
      <c r="H8" s="1"/>
      <c r="I8" s="2" t="s">
        <v>1</v>
      </c>
      <c r="J8" s="1"/>
      <c r="K8" s="1"/>
    </row>
    <row r="9" spans="1:11">
      <c r="A9" s="1"/>
      <c r="B9" s="2"/>
      <c r="C9" s="1"/>
      <c r="D9" s="1"/>
      <c r="E9" s="1"/>
      <c r="F9" s="2"/>
      <c r="G9" s="1"/>
      <c r="H9" s="1"/>
      <c r="I9" s="2" t="s">
        <v>2</v>
      </c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28" t="s">
        <v>85</v>
      </c>
      <c r="B11" s="28"/>
      <c r="C11" s="28"/>
      <c r="D11" s="28"/>
      <c r="E11" s="28"/>
      <c r="F11" s="28"/>
      <c r="G11" s="28"/>
      <c r="H11" s="28"/>
      <c r="I11" s="28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 t="s">
        <v>49</v>
      </c>
      <c r="J13" s="1"/>
      <c r="K13" s="1"/>
    </row>
    <row r="14" spans="1:11" ht="96.75" customHeight="1">
      <c r="A14" s="17" t="s">
        <v>50</v>
      </c>
      <c r="B14" s="17" t="s">
        <v>86</v>
      </c>
      <c r="C14" s="17" t="s">
        <v>87</v>
      </c>
      <c r="D14" s="17" t="s">
        <v>88</v>
      </c>
      <c r="E14" s="17" t="s">
        <v>89</v>
      </c>
      <c r="F14" s="17" t="s">
        <v>90</v>
      </c>
      <c r="G14" s="17" t="s">
        <v>91</v>
      </c>
      <c r="H14" s="17" t="s">
        <v>92</v>
      </c>
      <c r="I14" s="17" t="s">
        <v>93</v>
      </c>
      <c r="J14" s="1"/>
      <c r="K14" s="1"/>
    </row>
    <row r="15" spans="1:11">
      <c r="A15" s="13" t="s">
        <v>55</v>
      </c>
      <c r="B15" s="13">
        <f>SUM(B17:B19)</f>
        <v>53050.8</v>
      </c>
      <c r="C15" s="13">
        <f t="shared" ref="C15:I15" si="0">SUM(C17:C19)</f>
        <v>14695.2</v>
      </c>
      <c r="D15" s="13">
        <f t="shared" si="0"/>
        <v>50785.2</v>
      </c>
      <c r="E15" s="13">
        <f t="shared" si="0"/>
        <v>16960.8</v>
      </c>
      <c r="F15" s="13">
        <f t="shared" si="0"/>
        <v>16960.8</v>
      </c>
      <c r="G15" s="13">
        <f t="shared" si="0"/>
        <v>22461.200000000001</v>
      </c>
      <c r="H15" s="13">
        <f t="shared" si="0"/>
        <v>17402.8</v>
      </c>
      <c r="I15" s="13">
        <f t="shared" si="0"/>
        <v>22019.200000000001</v>
      </c>
      <c r="J15" s="1"/>
      <c r="K15" s="1"/>
    </row>
    <row r="16" spans="1:11">
      <c r="A16" s="13" t="s">
        <v>56</v>
      </c>
      <c r="B16" s="13"/>
      <c r="C16" s="13"/>
      <c r="D16" s="13"/>
      <c r="E16" s="13"/>
      <c r="F16" s="13"/>
      <c r="G16" s="13"/>
      <c r="H16" s="13"/>
      <c r="I16" s="13"/>
      <c r="J16" s="1"/>
      <c r="K16" s="1"/>
    </row>
    <row r="17" spans="1:11" ht="23.25">
      <c r="A17" s="13" t="s">
        <v>57</v>
      </c>
      <c r="B17" s="13">
        <v>8632.2000000000007</v>
      </c>
      <c r="C17" s="13"/>
      <c r="D17" s="13">
        <f>1107.6</f>
        <v>1107.5999999999999</v>
      </c>
      <c r="E17" s="13">
        <f>B17+C17-D17</f>
        <v>7524.6</v>
      </c>
      <c r="F17" s="13">
        <f>E17</f>
        <v>7524.6</v>
      </c>
      <c r="G17" s="13">
        <v>0</v>
      </c>
      <c r="H17" s="13">
        <v>1445.2</v>
      </c>
      <c r="I17" s="13">
        <f>F17+G17-H17</f>
        <v>6079.4000000000005</v>
      </c>
      <c r="J17" s="1"/>
      <c r="K17" s="1"/>
    </row>
    <row r="18" spans="1:11" ht="23.25">
      <c r="A18" s="13" t="s">
        <v>58</v>
      </c>
      <c r="B18" s="13">
        <v>3418.6</v>
      </c>
      <c r="C18" s="13">
        <v>14695.2</v>
      </c>
      <c r="D18" s="13">
        <v>8677.6</v>
      </c>
      <c r="E18" s="13">
        <f>B18+C18-D18</f>
        <v>9436.1999999999989</v>
      </c>
      <c r="F18" s="13">
        <f>E18</f>
        <v>9436.1999999999989</v>
      </c>
      <c r="G18" s="13">
        <v>22461.200000000001</v>
      </c>
      <c r="H18" s="13">
        <v>15957.6</v>
      </c>
      <c r="I18" s="13">
        <f>F18+G18-H18</f>
        <v>15939.800000000001</v>
      </c>
      <c r="J18" s="1"/>
      <c r="K18" s="1"/>
    </row>
    <row r="19" spans="1:11">
      <c r="A19" s="18" t="s">
        <v>96</v>
      </c>
      <c r="B19" s="18">
        <v>41000</v>
      </c>
      <c r="C19" s="18"/>
      <c r="D19" s="18">
        <v>41000</v>
      </c>
      <c r="E19" s="13">
        <f>B19+C19-D19</f>
        <v>0</v>
      </c>
      <c r="F19" s="18">
        <v>0</v>
      </c>
      <c r="G19" s="18"/>
      <c r="H19" s="18"/>
      <c r="I19" s="18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</sheetData>
  <mergeCells count="1">
    <mergeCell ref="A11:I11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прил.21</vt:lpstr>
      <vt:lpstr>прил14</vt:lpstr>
      <vt:lpstr>прил15</vt:lpstr>
      <vt:lpstr>прил16</vt:lpstr>
      <vt:lpstr>прил.17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2018-10-25T09:37:56Z</dcterms:modified>
</cp:coreProperties>
</file>