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15"/>
  </bookViews>
  <sheets>
    <sheet name="прил.1" sheetId="71" r:id="rId1"/>
    <sheet name="прил. 2" sheetId="16" r:id="rId2"/>
    <sheet name="прил.3" sheetId="58" r:id="rId3"/>
    <sheet name="прил.4" sheetId="116" r:id="rId4"/>
    <sheet name="прил.5" sheetId="144" r:id="rId5"/>
    <sheet name="прил.6" sheetId="145" r:id="rId6"/>
    <sheet name="прил.7" sheetId="103" r:id="rId7"/>
    <sheet name="прил.8" sheetId="118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4" r:id="rId15"/>
    <sheet name="Лист1" sheetId="28" r:id="rId16"/>
  </sheets>
  <externalReferences>
    <externalReference r:id="rId17"/>
    <externalReference r:id="rId18"/>
  </externalReferences>
  <definedNames>
    <definedName name="_xlnm.Print_Area" localSheetId="0">прил.1!$A$1:$C$38</definedName>
  </definedNames>
  <calcPr calcId="125725" refMode="R1C1"/>
</workbook>
</file>

<file path=xl/calcChain.xml><?xml version="1.0" encoding="utf-8"?>
<calcChain xmlns="http://schemas.openxmlformats.org/spreadsheetml/2006/main">
  <c r="E1655" i="144"/>
  <c r="E1667"/>
  <c r="F1655" i="103"/>
  <c r="F1667"/>
  <c r="C22" i="54"/>
  <c r="F2266" i="145"/>
  <c r="E2266"/>
  <c r="F2264"/>
  <c r="F2263" s="1"/>
  <c r="F2262" s="1"/>
  <c r="F2215" s="1"/>
  <c r="E2264"/>
  <c r="E2263"/>
  <c r="E2262" s="1"/>
  <c r="E2215" s="1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C2233"/>
  <c r="D2233" s="1"/>
  <c r="F2232"/>
  <c r="E2232"/>
  <c r="D2232"/>
  <c r="F2231"/>
  <c r="E2231"/>
  <c r="D2231"/>
  <c r="F2230"/>
  <c r="E2230"/>
  <c r="D2230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8"/>
  <c r="E2218"/>
  <c r="D2218"/>
  <c r="F2217"/>
  <c r="E2217"/>
  <c r="D2217"/>
  <c r="F2216"/>
  <c r="E2216"/>
  <c r="D2216"/>
  <c r="F2213"/>
  <c r="F2212" s="1"/>
  <c r="F2211" s="1"/>
  <c r="E2213"/>
  <c r="E2212" s="1"/>
  <c r="E2211" s="1"/>
  <c r="F2209"/>
  <c r="F2208" s="1"/>
  <c r="F2207" s="1"/>
  <c r="F2206" s="1"/>
  <c r="E2209"/>
  <c r="E2208"/>
  <c r="E2207" s="1"/>
  <c r="E2206" s="1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C2092"/>
  <c r="D2092" s="1"/>
  <c r="F2091"/>
  <c r="E2091"/>
  <c r="C2091"/>
  <c r="D2091" s="1"/>
  <c r="F2090"/>
  <c r="E2090"/>
  <c r="C2090"/>
  <c r="D2090" s="1"/>
  <c r="F2089"/>
  <c r="E2089"/>
  <c r="F2086"/>
  <c r="F2085" s="1"/>
  <c r="F2084" s="1"/>
  <c r="E2086"/>
  <c r="E2085" s="1"/>
  <c r="E2084" s="1"/>
  <c r="F2082"/>
  <c r="E2082"/>
  <c r="F2081"/>
  <c r="F2080" s="1"/>
  <c r="E2081"/>
  <c r="E2080" s="1"/>
  <c r="F2078"/>
  <c r="F2077" s="1"/>
  <c r="F2076" s="1"/>
  <c r="F2075" s="1"/>
  <c r="F1664" s="1"/>
  <c r="E2078"/>
  <c r="E2077" s="1"/>
  <c r="E2076" s="1"/>
  <c r="E2075" s="1"/>
  <c r="E1664" s="1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C1668"/>
  <c r="D1668" s="1"/>
  <c r="F1667"/>
  <c r="E1667"/>
  <c r="C1667"/>
  <c r="D1667" s="1"/>
  <c r="F1666"/>
  <c r="E1666"/>
  <c r="F1665"/>
  <c r="E1665"/>
  <c r="F1661"/>
  <c r="E1661"/>
  <c r="E1660" s="1"/>
  <c r="F1660"/>
  <c r="F1657"/>
  <c r="E1657"/>
  <c r="E1656" s="1"/>
  <c r="F1656"/>
  <c r="F1654"/>
  <c r="E1654"/>
  <c r="E1653" s="1"/>
  <c r="E1652" s="1"/>
  <c r="F1653"/>
  <c r="F1652" s="1"/>
  <c r="F1648"/>
  <c r="F1646" s="1"/>
  <c r="F1645" s="1"/>
  <c r="E1648"/>
  <c r="E1646" s="1"/>
  <c r="E1645" s="1"/>
  <c r="F1641"/>
  <c r="F1640" s="1"/>
  <c r="E1641"/>
  <c r="E1640" s="1"/>
  <c r="F1635"/>
  <c r="E1635"/>
  <c r="D1635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F1372" s="1"/>
  <c r="E1373"/>
  <c r="E1372"/>
  <c r="E1371" s="1"/>
  <c r="E1370"/>
  <c r="E1369" s="1"/>
  <c r="F1367"/>
  <c r="F1366" s="1"/>
  <c r="F1365" s="1"/>
  <c r="E1367"/>
  <c r="E1366" s="1"/>
  <c r="E1365" s="1"/>
  <c r="F1363"/>
  <c r="F1362" s="1"/>
  <c r="F1361" s="1"/>
  <c r="F1360" s="1"/>
  <c r="E1363"/>
  <c r="E1362"/>
  <c r="E1361" s="1"/>
  <c r="E1360" s="1"/>
  <c r="F1358"/>
  <c r="F1357" s="1"/>
  <c r="F1356" s="1"/>
  <c r="E1358"/>
  <c r="E1357"/>
  <c r="E1356" s="1"/>
  <c r="F1353"/>
  <c r="F1352" s="1"/>
  <c r="F1351" s="1"/>
  <c r="E1353"/>
  <c r="E1352" s="1"/>
  <c r="E1351" s="1"/>
  <c r="F1349"/>
  <c r="E1349"/>
  <c r="F1348"/>
  <c r="E1348"/>
  <c r="F1346"/>
  <c r="E1346"/>
  <c r="F1345"/>
  <c r="F1344" s="1"/>
  <c r="E1345"/>
  <c r="E1344" s="1"/>
  <c r="F1335"/>
  <c r="F1334" s="1"/>
  <c r="F1333" s="1"/>
  <c r="E1335"/>
  <c r="E1334" s="1"/>
  <c r="E1333" s="1"/>
  <c r="F1330"/>
  <c r="F1329" s="1"/>
  <c r="F1328" s="1"/>
  <c r="E1330"/>
  <c r="E1329" s="1"/>
  <c r="E1328" s="1"/>
  <c r="E1327" s="1"/>
  <c r="F1325"/>
  <c r="F1324" s="1"/>
  <c r="F1323" s="1"/>
  <c r="F1322" s="1"/>
  <c r="E1325"/>
  <c r="E1324"/>
  <c r="E1323" s="1"/>
  <c r="E1322" s="1"/>
  <c r="F1319"/>
  <c r="E1319"/>
  <c r="E1318" s="1"/>
  <c r="E1317" s="1"/>
  <c r="E1316" s="1"/>
  <c r="F1318"/>
  <c r="F1317" s="1"/>
  <c r="F1316" s="1"/>
  <c r="F1314"/>
  <c r="F1313" s="1"/>
  <c r="E1314"/>
  <c r="E1313"/>
  <c r="F1305"/>
  <c r="E1305"/>
  <c r="D1305"/>
  <c r="F1304"/>
  <c r="E1304"/>
  <c r="D1304"/>
  <c r="F1303"/>
  <c r="E1303"/>
  <c r="D1303"/>
  <c r="F1302"/>
  <c r="E1302"/>
  <c r="D1302"/>
  <c r="F1301"/>
  <c r="E1301"/>
  <c r="D1301"/>
  <c r="F1300"/>
  <c r="E1300"/>
  <c r="D1300"/>
  <c r="F1299"/>
  <c r="E1299"/>
  <c r="D1299"/>
  <c r="F1298"/>
  <c r="E1298"/>
  <c r="D1298"/>
  <c r="F1297"/>
  <c r="E1297"/>
  <c r="D1297"/>
  <c r="F1295"/>
  <c r="F1294" s="1"/>
  <c r="F1293" s="1"/>
  <c r="F1292" s="1"/>
  <c r="F1291" s="1"/>
  <c r="E1295"/>
  <c r="E1294" s="1"/>
  <c r="E1293" s="1"/>
  <c r="F1288"/>
  <c r="E1288"/>
  <c r="E1287" s="1"/>
  <c r="F1287"/>
  <c r="F1285"/>
  <c r="E1285"/>
  <c r="E1284" s="1"/>
  <c r="E1283" s="1"/>
  <c r="F1284"/>
  <c r="F1283" s="1"/>
  <c r="F1279"/>
  <c r="E1279"/>
  <c r="F1275"/>
  <c r="E1275"/>
  <c r="E1274" s="1"/>
  <c r="E1273" s="1"/>
  <c r="F1274"/>
  <c r="F1273" s="1"/>
  <c r="F1271"/>
  <c r="F1270" s="1"/>
  <c r="F1269" s="1"/>
  <c r="F1268" s="1"/>
  <c r="E1271"/>
  <c r="E1270" s="1"/>
  <c r="E1269" s="1"/>
  <c r="E1268" s="1"/>
  <c r="F1264"/>
  <c r="F1263" s="1"/>
  <c r="F1262" s="1"/>
  <c r="F1261" s="1"/>
  <c r="E1264"/>
  <c r="E1263" s="1"/>
  <c r="E1262" s="1"/>
  <c r="E1261" s="1"/>
  <c r="E1260"/>
  <c r="F1259"/>
  <c r="E1259"/>
  <c r="F1256"/>
  <c r="E1256"/>
  <c r="F1248"/>
  <c r="F1247" s="1"/>
  <c r="F1246" s="1"/>
  <c r="F1245" s="1"/>
  <c r="F1244" s="1"/>
  <c r="E1248"/>
  <c r="E1247" s="1"/>
  <c r="E1246" s="1"/>
  <c r="E1245" s="1"/>
  <c r="E1244" s="1"/>
  <c r="F1241"/>
  <c r="E1241"/>
  <c r="E1238"/>
  <c r="E1236" s="1"/>
  <c r="E1235" s="1"/>
  <c r="E1234" s="1"/>
  <c r="F1236"/>
  <c r="F1235" s="1"/>
  <c r="F1234" s="1"/>
  <c r="F1228"/>
  <c r="E1228"/>
  <c r="E1227" s="1"/>
  <c r="E1024" s="1"/>
  <c r="F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33"/>
  <c r="E1033"/>
  <c r="D1033"/>
  <c r="F1032"/>
  <c r="E1032"/>
  <c r="D1032"/>
  <c r="F1031"/>
  <c r="E1031"/>
  <c r="D1031"/>
  <c r="F1030"/>
  <c r="E1030"/>
  <c r="D1030"/>
  <c r="F1029"/>
  <c r="E1029"/>
  <c r="D1029"/>
  <c r="F1028"/>
  <c r="E1028"/>
  <c r="D1028"/>
  <c r="F1027"/>
  <c r="E1027"/>
  <c r="D1027"/>
  <c r="F1026"/>
  <c r="E1026"/>
  <c r="D1026"/>
  <c r="F1025"/>
  <c r="E1025"/>
  <c r="D1025"/>
  <c r="F1024"/>
  <c r="F1020"/>
  <c r="F1019" s="1"/>
  <c r="E1020"/>
  <c r="E1019" s="1"/>
  <c r="F1017"/>
  <c r="F1016" s="1"/>
  <c r="E1017"/>
  <c r="E1016" s="1"/>
  <c r="F1013"/>
  <c r="F1012" s="1"/>
  <c r="E1013"/>
  <c r="E1012" s="1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C814"/>
  <c r="D814" s="1"/>
  <c r="F813"/>
  <c r="E813"/>
  <c r="F812"/>
  <c r="E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C598"/>
  <c r="D598" s="1"/>
  <c r="F597"/>
  <c r="E597"/>
  <c r="F596"/>
  <c r="E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84"/>
  <c r="E584"/>
  <c r="D584"/>
  <c r="F583"/>
  <c r="E583"/>
  <c r="D583"/>
  <c r="F582"/>
  <c r="E582"/>
  <c r="D582"/>
  <c r="F581"/>
  <c r="E581"/>
  <c r="D581"/>
  <c r="F580"/>
  <c r="E580"/>
  <c r="D580"/>
  <c r="F579"/>
  <c r="E579"/>
  <c r="D579"/>
  <c r="F578"/>
  <c r="E578"/>
  <c r="D578"/>
  <c r="F574"/>
  <c r="F573" s="1"/>
  <c r="E574"/>
  <c r="E573" s="1"/>
  <c r="F570"/>
  <c r="F569" s="1"/>
  <c r="E570"/>
  <c r="E569" s="1"/>
  <c r="F563"/>
  <c r="F562" s="1"/>
  <c r="E563"/>
  <c r="E562" s="1"/>
  <c r="F558"/>
  <c r="F557" s="1"/>
  <c r="E558"/>
  <c r="E557" s="1"/>
  <c r="F553"/>
  <c r="E553"/>
  <c r="D553"/>
  <c r="F552"/>
  <c r="E552"/>
  <c r="D552"/>
  <c r="F551"/>
  <c r="E551"/>
  <c r="D551"/>
  <c r="F550"/>
  <c r="E550"/>
  <c r="D550"/>
  <c r="F549"/>
  <c r="E549"/>
  <c r="D549"/>
  <c r="F548"/>
  <c r="E548"/>
  <c r="D548"/>
  <c r="F547"/>
  <c r="E547"/>
  <c r="D547"/>
  <c r="F546"/>
  <c r="E546"/>
  <c r="D546"/>
  <c r="F545"/>
  <c r="E545"/>
  <c r="D545"/>
  <c r="F544"/>
  <c r="E544"/>
  <c r="D544"/>
  <c r="F543"/>
  <c r="E543"/>
  <c r="D543"/>
  <c r="F539"/>
  <c r="E539"/>
  <c r="F537"/>
  <c r="E537"/>
  <c r="F535"/>
  <c r="F534" s="1"/>
  <c r="F533" s="1"/>
  <c r="F532" s="1"/>
  <c r="F531" s="1"/>
  <c r="F530" s="1"/>
  <c r="E535"/>
  <c r="E534" s="1"/>
  <c r="E533" s="1"/>
  <c r="E532" s="1"/>
  <c r="E531" s="1"/>
  <c r="E530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F344"/>
  <c r="F343" s="1"/>
  <c r="F342" s="1"/>
  <c r="F341" s="1"/>
  <c r="F340" s="1"/>
  <c r="E344"/>
  <c r="E343"/>
  <c r="E342" s="1"/>
  <c r="E341" s="1"/>
  <c r="E340" s="1"/>
  <c r="F338"/>
  <c r="E338"/>
  <c r="F337"/>
  <c r="F336" s="1"/>
  <c r="E337"/>
  <c r="E336" s="1"/>
  <c r="F333"/>
  <c r="E333"/>
  <c r="F331"/>
  <c r="E331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E308"/>
  <c r="E307" s="1"/>
  <c r="E306" s="1"/>
  <c r="E305" s="1"/>
  <c r="E199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3"/>
  <c r="F192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F173" s="1"/>
  <c r="F172" s="1"/>
  <c r="F171" s="1"/>
  <c r="F65" s="1"/>
  <c r="E175"/>
  <c r="E174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C30"/>
  <c r="D30" s="1"/>
  <c r="F29"/>
  <c r="E29"/>
  <c r="F28"/>
  <c r="E28"/>
  <c r="F23"/>
  <c r="F22" s="1"/>
  <c r="E23"/>
  <c r="E22" s="1"/>
  <c r="F18"/>
  <c r="E18"/>
  <c r="C18"/>
  <c r="D18" s="1"/>
  <c r="F17"/>
  <c r="E17"/>
  <c r="F16"/>
  <c r="E16"/>
  <c r="F15"/>
  <c r="E15"/>
  <c r="F14"/>
  <c r="E14"/>
  <c r="F1238" i="118"/>
  <c r="E2279" i="144"/>
  <c r="E2277"/>
  <c r="E2276" s="1"/>
  <c r="E2275" s="1"/>
  <c r="E2228" s="1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C2246"/>
  <c r="D2246" s="1"/>
  <c r="E2245"/>
  <c r="D2245"/>
  <c r="E2244"/>
  <c r="D2244"/>
  <c r="E2243"/>
  <c r="D2243"/>
  <c r="E2242"/>
  <c r="D2242"/>
  <c r="E2241"/>
  <c r="D2241"/>
  <c r="E2240"/>
  <c r="D2240"/>
  <c r="E2239"/>
  <c r="D2239"/>
  <c r="E2238"/>
  <c r="D2238"/>
  <c r="E2237"/>
  <c r="D2237"/>
  <c r="E2236"/>
  <c r="D2236"/>
  <c r="E2235"/>
  <c r="D2235"/>
  <c r="E2234"/>
  <c r="D2234"/>
  <c r="E2233"/>
  <c r="D2233"/>
  <c r="E2232"/>
  <c r="D2232"/>
  <c r="E2231"/>
  <c r="D2231"/>
  <c r="E2230"/>
  <c r="D2230"/>
  <c r="E2229"/>
  <c r="D2229"/>
  <c r="E2226"/>
  <c r="E2225" s="1"/>
  <c r="E2224" s="1"/>
  <c r="E2223"/>
  <c r="E2222"/>
  <c r="E2221" s="1"/>
  <c r="E2220" s="1"/>
  <c r="E2219"/>
  <c r="E2218"/>
  <c r="E2217" s="1"/>
  <c r="E2216" s="1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C2101"/>
  <c r="E2100"/>
  <c r="C2100"/>
  <c r="D2100" s="1"/>
  <c r="E2099"/>
  <c r="E2098"/>
  <c r="E2094"/>
  <c r="E2093" s="1"/>
  <c r="E2092"/>
  <c r="E2090"/>
  <c r="E2089" s="1"/>
  <c r="E2088" s="1"/>
  <c r="E2086"/>
  <c r="E2085" s="1"/>
  <c r="E2084" s="1"/>
  <c r="E2083" s="1"/>
  <c r="E1672" s="1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C1676"/>
  <c r="E1675"/>
  <c r="C1675"/>
  <c r="D1675" s="1"/>
  <c r="E1674"/>
  <c r="E1673"/>
  <c r="E1669"/>
  <c r="E1668" s="1"/>
  <c r="E1665"/>
  <c r="E1664" s="1"/>
  <c r="E1662"/>
  <c r="E1661"/>
  <c r="E1660" s="1"/>
  <c r="E1653"/>
  <c r="E1652" s="1"/>
  <c r="E1650"/>
  <c r="E1649"/>
  <c r="E1648"/>
  <c r="E1647" s="1"/>
  <c r="E1642"/>
  <c r="D1642"/>
  <c r="E1641"/>
  <c r="D1641"/>
  <c r="E1640"/>
  <c r="D1640"/>
  <c r="E1639"/>
  <c r="D1639"/>
  <c r="E1638"/>
  <c r="D1638"/>
  <c r="E1637"/>
  <c r="D1637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E1379" s="1"/>
  <c r="E1374"/>
  <c r="E1373" s="1"/>
  <c r="E1372" s="1"/>
  <c r="E1371"/>
  <c r="E1370" s="1"/>
  <c r="E1369" s="1"/>
  <c r="E1368" s="1"/>
  <c r="E1367" s="1"/>
  <c r="E1365"/>
  <c r="E1364" s="1"/>
  <c r="E1363" s="1"/>
  <c r="E1360"/>
  <c r="E1359" s="1"/>
  <c r="E1358" s="1"/>
  <c r="E1356"/>
  <c r="E1355"/>
  <c r="E1353"/>
  <c r="E1352" s="1"/>
  <c r="E1350"/>
  <c r="E1349"/>
  <c r="E1343"/>
  <c r="E1342" s="1"/>
  <c r="E1341" s="1"/>
  <c r="E1340" s="1"/>
  <c r="E1338"/>
  <c r="E1337"/>
  <c r="E1336" s="1"/>
  <c r="E1335" s="1"/>
  <c r="E1334" s="1"/>
  <c r="E1332"/>
  <c r="E1331" s="1"/>
  <c r="E1330" s="1"/>
  <c r="E1329" s="1"/>
  <c r="E1328" s="1"/>
  <c r="E1324"/>
  <c r="E1323"/>
  <c r="E1322" s="1"/>
  <c r="E1321" s="1"/>
  <c r="E1319"/>
  <c r="E1318" s="1"/>
  <c r="E1317"/>
  <c r="E1313"/>
  <c r="E1311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E1291"/>
  <c r="E1290" s="1"/>
  <c r="E1288"/>
  <c r="E1287" s="1"/>
  <c r="E1286" s="1"/>
  <c r="E1282"/>
  <c r="E1279"/>
  <c r="E1278" s="1"/>
  <c r="E1277" s="1"/>
  <c r="E1274"/>
  <c r="E1273" s="1"/>
  <c r="E1272" s="1"/>
  <c r="E1271" s="1"/>
  <c r="E1267"/>
  <c r="E1266" s="1"/>
  <c r="E1265" s="1"/>
  <c r="E1264" s="1"/>
  <c r="E1263"/>
  <c r="E1262" s="1"/>
  <c r="E1261"/>
  <c r="E1260" s="1"/>
  <c r="E1257"/>
  <c r="E1250"/>
  <c r="E1249" s="1"/>
  <c r="E1248" s="1"/>
  <c r="E1247" s="1"/>
  <c r="E1242"/>
  <c r="E1239"/>
  <c r="E1237" s="1"/>
  <c r="E1236" s="1"/>
  <c r="E1235" s="1"/>
  <c r="E1232"/>
  <c r="E1231"/>
  <c r="E1230" s="1"/>
  <c r="E1229" s="1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2"/>
  <c r="E1021"/>
  <c r="E1019"/>
  <c r="E1018" s="1"/>
  <c r="E1015"/>
  <c r="E1014" s="1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C816"/>
  <c r="D816" s="1"/>
  <c r="E815"/>
  <c r="E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C600"/>
  <c r="E599"/>
  <c r="C599"/>
  <c r="D599" s="1"/>
  <c r="E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5"/>
  <c r="E574"/>
  <c r="E573"/>
  <c r="E572"/>
  <c r="E571" s="1"/>
  <c r="E570" s="1"/>
  <c r="E564"/>
  <c r="E563"/>
  <c r="E559"/>
  <c r="E558" s="1"/>
  <c r="E557" s="1"/>
  <c r="E556" s="1"/>
  <c r="E555" s="1"/>
  <c r="E543" s="1"/>
  <c r="E542" s="1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0"/>
  <c r="E538"/>
  <c r="E535"/>
  <c r="E534" s="1"/>
  <c r="E533" s="1"/>
  <c r="E532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E344"/>
  <c r="E343"/>
  <c r="E342"/>
  <c r="E341" s="1"/>
  <c r="E340" s="1"/>
  <c r="E338"/>
  <c r="E337"/>
  <c r="E336" s="1"/>
  <c r="E333"/>
  <c r="E331"/>
  <c r="E330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6" s="1"/>
  <c r="E305" s="1"/>
  <c r="E199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8"/>
  <c r="E196"/>
  <c r="E195" s="1"/>
  <c r="E193"/>
  <c r="E192"/>
  <c r="E175" s="1"/>
  <c r="E174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2"/>
  <c r="E61"/>
  <c r="E60" s="1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C31"/>
  <c r="D31" s="1"/>
  <c r="E30"/>
  <c r="E29"/>
  <c r="E28"/>
  <c r="E26"/>
  <c r="E24"/>
  <c r="E23" s="1"/>
  <c r="E22" s="1"/>
  <c r="E18"/>
  <c r="C18"/>
  <c r="D18" s="1"/>
  <c r="E17"/>
  <c r="E16"/>
  <c r="E15"/>
  <c r="E14"/>
  <c r="F1250" i="103"/>
  <c r="D21" i="58"/>
  <c r="D25"/>
  <c r="D24"/>
  <c r="D23"/>
  <c r="D22"/>
  <c r="D59"/>
  <c r="D60"/>
  <c r="D61"/>
  <c r="F1231" i="103"/>
  <c r="F1371"/>
  <c r="F1343"/>
  <c r="F1350"/>
  <c r="F1337"/>
  <c r="F1332"/>
  <c r="F1317"/>
  <c r="F1300"/>
  <c r="F1274"/>
  <c r="F1232"/>
  <c r="F1239"/>
  <c r="F1650"/>
  <c r="F1649"/>
  <c r="F193"/>
  <c r="F192"/>
  <c r="F62"/>
  <c r="F61"/>
  <c r="F26"/>
  <c r="F24"/>
  <c r="E173" i="145" l="1"/>
  <c r="E172" s="1"/>
  <c r="E171" s="1"/>
  <c r="E65" s="1"/>
  <c r="E1292"/>
  <c r="E1291" s="1"/>
  <c r="F1639"/>
  <c r="F1638" s="1"/>
  <c r="F1637" s="1"/>
  <c r="C1666"/>
  <c r="F1663"/>
  <c r="C17"/>
  <c r="E1023"/>
  <c r="E1022" s="1"/>
  <c r="C2089"/>
  <c r="D2089" s="1"/>
  <c r="C29"/>
  <c r="C69"/>
  <c r="C597"/>
  <c r="C813"/>
  <c r="E556"/>
  <c r="E555" s="1"/>
  <c r="E554" s="1"/>
  <c r="E542" s="1"/>
  <c r="E541" s="1"/>
  <c r="E568"/>
  <c r="E567" s="1"/>
  <c r="F1023"/>
  <c r="F1022" s="1"/>
  <c r="E1321"/>
  <c r="E1639"/>
  <c r="E1638" s="1"/>
  <c r="E1637" s="1"/>
  <c r="F2088"/>
  <c r="F2205"/>
  <c r="F1321"/>
  <c r="E2205"/>
  <c r="E2088"/>
  <c r="F306"/>
  <c r="F305" s="1"/>
  <c r="F199" s="1"/>
  <c r="F1267"/>
  <c r="F1266" s="1"/>
  <c r="E1663"/>
  <c r="F20"/>
  <c r="F19" s="1"/>
  <c r="F13" s="1"/>
  <c r="F12" s="1"/>
  <c r="F21"/>
  <c r="F1010"/>
  <c r="F577" s="1"/>
  <c r="F1011"/>
  <c r="F556"/>
  <c r="F555" s="1"/>
  <c r="F554" s="1"/>
  <c r="F542" s="1"/>
  <c r="F541" s="1"/>
  <c r="F568"/>
  <c r="E1267"/>
  <c r="E1266" s="1"/>
  <c r="F1327"/>
  <c r="E21"/>
  <c r="E20"/>
  <c r="E19" s="1"/>
  <c r="E13" s="1"/>
  <c r="E12" s="1"/>
  <c r="E566"/>
  <c r="E1010"/>
  <c r="E577" s="1"/>
  <c r="E576" s="1"/>
  <c r="E1011"/>
  <c r="F1371"/>
  <c r="F1370"/>
  <c r="F1369" s="1"/>
  <c r="E1646" i="144"/>
  <c r="E1645" s="1"/>
  <c r="E1644" s="1"/>
  <c r="E1333"/>
  <c r="E1026"/>
  <c r="C815"/>
  <c r="C1674"/>
  <c r="D1674" s="1"/>
  <c r="E1671"/>
  <c r="E2215"/>
  <c r="E2214" s="1"/>
  <c r="E1298"/>
  <c r="E1297" s="1"/>
  <c r="E1296" s="1"/>
  <c r="E1295" s="1"/>
  <c r="E1294" s="1"/>
  <c r="E1351"/>
  <c r="E531"/>
  <c r="E530" s="1"/>
  <c r="E569"/>
  <c r="E1013"/>
  <c r="E1246"/>
  <c r="E1245" s="1"/>
  <c r="E173"/>
  <c r="E172" s="1"/>
  <c r="E171" s="1"/>
  <c r="E65" s="1"/>
  <c r="E1025"/>
  <c r="E1024" s="1"/>
  <c r="E2097"/>
  <c r="E1012"/>
  <c r="E579" s="1"/>
  <c r="E578" s="1"/>
  <c r="E21"/>
  <c r="E20"/>
  <c r="E19" s="1"/>
  <c r="E13" s="1"/>
  <c r="E567"/>
  <c r="E568"/>
  <c r="E1378"/>
  <c r="E1377"/>
  <c r="E1376" s="1"/>
  <c r="E1276"/>
  <c r="E1270" s="1"/>
  <c r="E1327"/>
  <c r="C69"/>
  <c r="C598"/>
  <c r="D598" s="1"/>
  <c r="C1673"/>
  <c r="D1673" s="1"/>
  <c r="C2099"/>
  <c r="C17"/>
  <c r="C30"/>
  <c r="F1298" i="103"/>
  <c r="F1297" s="1"/>
  <c r="F1296" s="1"/>
  <c r="F1295" s="1"/>
  <c r="F198"/>
  <c r="F1342"/>
  <c r="F1341" s="1"/>
  <c r="F1340" s="1"/>
  <c r="F1279"/>
  <c r="F14"/>
  <c r="F15"/>
  <c r="F16"/>
  <c r="F17"/>
  <c r="F18"/>
  <c r="F23"/>
  <c r="F22" s="1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60"/>
  <c r="F59" s="1"/>
  <c r="F58" s="1"/>
  <c r="F57" s="1"/>
  <c r="F56" s="1"/>
  <c r="F27" s="1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5"/>
  <c r="F174" s="1"/>
  <c r="F173" s="1"/>
  <c r="F176"/>
  <c r="F177"/>
  <c r="F178"/>
  <c r="F179"/>
  <c r="F180"/>
  <c r="F181"/>
  <c r="F182"/>
  <c r="F183"/>
  <c r="F184"/>
  <c r="F185"/>
  <c r="F186"/>
  <c r="F187"/>
  <c r="F188"/>
  <c r="F189"/>
  <c r="F190"/>
  <c r="F191"/>
  <c r="F196"/>
  <c r="F195" s="1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8"/>
  <c r="F307" s="1"/>
  <c r="F309"/>
  <c r="F310"/>
  <c r="F311"/>
  <c r="F312"/>
  <c r="F313"/>
  <c r="F314"/>
  <c r="F315"/>
  <c r="F316"/>
  <c r="F317"/>
  <c r="F318"/>
  <c r="F319"/>
  <c r="F320"/>
  <c r="F321"/>
  <c r="F322"/>
  <c r="F323"/>
  <c r="F324"/>
  <c r="F328"/>
  <c r="F327" s="1"/>
  <c r="F326" s="1"/>
  <c r="F330"/>
  <c r="F331"/>
  <c r="F333"/>
  <c r="F337"/>
  <c r="F336" s="1"/>
  <c r="F338"/>
  <c r="F343"/>
  <c r="F342" s="1"/>
  <c r="F341" s="1"/>
  <c r="F340" s="1"/>
  <c r="F344"/>
  <c r="F532"/>
  <c r="F531" s="1"/>
  <c r="F530" s="1"/>
  <c r="F533"/>
  <c r="F534"/>
  <c r="F535"/>
  <c r="F538"/>
  <c r="F540"/>
  <c r="F544"/>
  <c r="F545"/>
  <c r="F546"/>
  <c r="F547"/>
  <c r="F548"/>
  <c r="F549"/>
  <c r="F550"/>
  <c r="F551"/>
  <c r="F552"/>
  <c r="F553"/>
  <c r="F554"/>
  <c r="F559"/>
  <c r="F558" s="1"/>
  <c r="F557" s="1"/>
  <c r="F556" s="1"/>
  <c r="F555" s="1"/>
  <c r="F543" s="1"/>
  <c r="F542" s="1"/>
  <c r="F563"/>
  <c r="F564"/>
  <c r="F572"/>
  <c r="F571" s="1"/>
  <c r="F570" s="1"/>
  <c r="F569" s="1"/>
  <c r="F573"/>
  <c r="F574"/>
  <c r="F575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5"/>
  <c r="F1014" s="1"/>
  <c r="F1019"/>
  <c r="F1018" s="1"/>
  <c r="F1022"/>
  <c r="F1021" s="1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30"/>
  <c r="F1229" s="1"/>
  <c r="F1026" s="1"/>
  <c r="F1025" s="1"/>
  <c r="F1024" s="1"/>
  <c r="F1237"/>
  <c r="F1236" s="1"/>
  <c r="F1235" s="1"/>
  <c r="F1242"/>
  <c r="F1249"/>
  <c r="F1248" s="1"/>
  <c r="F1247" s="1"/>
  <c r="F1257"/>
  <c r="F1261"/>
  <c r="F1260" s="1"/>
  <c r="F1263"/>
  <c r="F1262" s="1"/>
  <c r="F1267"/>
  <c r="F1266" s="1"/>
  <c r="F1265" s="1"/>
  <c r="F1264" s="1"/>
  <c r="F1273"/>
  <c r="F1272" s="1"/>
  <c r="F1271" s="1"/>
  <c r="F1278"/>
  <c r="F1277" s="1"/>
  <c r="F1282"/>
  <c r="F1288"/>
  <c r="F1287" s="1"/>
  <c r="F1286" s="1"/>
  <c r="F1290"/>
  <c r="F1291"/>
  <c r="F1301"/>
  <c r="F1302"/>
  <c r="F1303"/>
  <c r="F1304"/>
  <c r="F1305"/>
  <c r="F1306"/>
  <c r="F1307"/>
  <c r="F1308"/>
  <c r="F1309"/>
  <c r="F1311"/>
  <c r="F1313"/>
  <c r="F1318"/>
  <c r="F1319"/>
  <c r="F1323"/>
  <c r="F1322" s="1"/>
  <c r="F1321" s="1"/>
  <c r="F1324"/>
  <c r="F1331"/>
  <c r="F1330" s="1"/>
  <c r="F1329" s="1"/>
  <c r="F1328" s="1"/>
  <c r="F1336"/>
  <c r="F1335" s="1"/>
  <c r="F1334" s="1"/>
  <c r="F1338"/>
  <c r="F1349"/>
  <c r="F1352"/>
  <c r="F1353"/>
  <c r="F1356"/>
  <c r="F1355" s="1"/>
  <c r="F1351" s="1"/>
  <c r="F1360"/>
  <c r="F1359" s="1"/>
  <c r="F1358" s="1"/>
  <c r="F1365"/>
  <c r="F1364" s="1"/>
  <c r="F1363" s="1"/>
  <c r="F1370"/>
  <c r="F1369" s="1"/>
  <c r="F1368" s="1"/>
  <c r="F1373"/>
  <c r="F1372" s="1"/>
  <c r="F1374"/>
  <c r="F1380"/>
  <c r="F1379" s="1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8"/>
  <c r="F1647" s="1"/>
  <c r="F1653"/>
  <c r="F1652" s="1"/>
  <c r="F1661"/>
  <c r="F1660" s="1"/>
  <c r="F1662"/>
  <c r="F1665"/>
  <c r="F1664" s="1"/>
  <c r="F1668"/>
  <c r="F1669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6"/>
  <c r="F2085" s="1"/>
  <c r="F2084" s="1"/>
  <c r="F2083" s="1"/>
  <c r="F1672" s="1"/>
  <c r="F1671" s="1"/>
  <c r="F2088"/>
  <c r="F2089"/>
  <c r="F2090"/>
  <c r="F2092"/>
  <c r="F2093"/>
  <c r="F2094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9"/>
  <c r="F2218" s="1"/>
  <c r="F2217" s="1"/>
  <c r="F2216" s="1"/>
  <c r="F2215" s="1"/>
  <c r="F2223"/>
  <c r="F2222" s="1"/>
  <c r="F2221" s="1"/>
  <c r="F2220" s="1"/>
  <c r="F2226"/>
  <c r="F2225" s="1"/>
  <c r="F2224" s="1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77"/>
  <c r="F2276" s="1"/>
  <c r="F2275" s="1"/>
  <c r="F2228" s="1"/>
  <c r="F2279"/>
  <c r="D1666" i="145" l="1"/>
  <c r="C1665"/>
  <c r="D1665" s="1"/>
  <c r="D29"/>
  <c r="C28"/>
  <c r="D28" s="1"/>
  <c r="F576"/>
  <c r="D69"/>
  <c r="C68"/>
  <c r="D17"/>
  <c r="C16"/>
  <c r="D597"/>
  <c r="C596"/>
  <c r="D596" s="1"/>
  <c r="D813"/>
  <c r="C812"/>
  <c r="D812" s="1"/>
  <c r="F566"/>
  <c r="F11" s="1"/>
  <c r="F567"/>
  <c r="E11"/>
  <c r="E1269" i="144"/>
  <c r="C814"/>
  <c r="D814" s="1"/>
  <c r="D815"/>
  <c r="C29"/>
  <c r="D30"/>
  <c r="D2099"/>
  <c r="C2098"/>
  <c r="D2098" s="1"/>
  <c r="C16"/>
  <c r="D17"/>
  <c r="D69"/>
  <c r="C68"/>
  <c r="E12"/>
  <c r="E11" s="1"/>
  <c r="F1646" i="103"/>
  <c r="F1645" s="1"/>
  <c r="F1644" s="1"/>
  <c r="F1013"/>
  <c r="F1012"/>
  <c r="F579" s="1"/>
  <c r="F567"/>
  <c r="F568"/>
  <c r="F1378"/>
  <c r="F1377"/>
  <c r="F1376" s="1"/>
  <c r="F1333"/>
  <c r="F1327" s="1"/>
  <c r="F1294"/>
  <c r="F1367"/>
  <c r="F1276"/>
  <c r="F1270" s="1"/>
  <c r="F306"/>
  <c r="F305" s="1"/>
  <c r="F199" s="1"/>
  <c r="F2097"/>
  <c r="F2214"/>
  <c r="F1246"/>
  <c r="F1245" s="1"/>
  <c r="F172"/>
  <c r="F171" s="1"/>
  <c r="F65" s="1"/>
  <c r="F21"/>
  <c r="F20"/>
  <c r="F19" s="1"/>
  <c r="F13" s="1"/>
  <c r="D68" i="58"/>
  <c r="D15"/>
  <c r="D68" i="145" l="1"/>
  <c r="C67"/>
  <c r="D16"/>
  <c r="C15"/>
  <c r="C15" i="144"/>
  <c r="D16"/>
  <c r="C28"/>
  <c r="D28" s="1"/>
  <c r="D29"/>
  <c r="D68"/>
  <c r="C67"/>
  <c r="F1269" i="103"/>
  <c r="F578"/>
  <c r="F12"/>
  <c r="D15" i="145" l="1"/>
  <c r="C14"/>
  <c r="D14" s="1"/>
  <c r="D67"/>
  <c r="C66"/>
  <c r="D66" s="1"/>
  <c r="D15" i="144"/>
  <c r="C14"/>
  <c r="D14" s="1"/>
  <c r="C66"/>
  <c r="D66" s="1"/>
  <c r="D67"/>
  <c r="F11" i="103"/>
  <c r="C13" i="69"/>
  <c r="D62" i="58" l="1"/>
  <c r="F12" i="39"/>
  <c r="C26" i="13" l="1"/>
  <c r="C30" s="1"/>
  <c r="E71" i="116" l="1"/>
  <c r="G1657" i="118"/>
  <c r="F1657"/>
  <c r="G1648"/>
  <c r="F1648"/>
  <c r="G193"/>
  <c r="G192"/>
  <c r="E15" i="39" l="1"/>
  <c r="D24" i="69"/>
  <c r="D23" s="1"/>
  <c r="D22" s="1"/>
  <c r="D21" s="1"/>
  <c r="C24" i="13"/>
  <c r="C23" s="1"/>
  <c r="C22" s="1"/>
  <c r="C21" s="1"/>
  <c r="C24" i="69"/>
  <c r="C23" s="1"/>
  <c r="C22" s="1"/>
  <c r="C21" s="1"/>
  <c r="D71" i="116" l="1"/>
  <c r="D10" i="39"/>
  <c r="B10"/>
  <c r="I12"/>
  <c r="I10" s="1"/>
  <c r="F10"/>
  <c r="G1358" i="118"/>
  <c r="G1357" s="1"/>
  <c r="G1356" s="1"/>
  <c r="F1358"/>
  <c r="F1357" s="1"/>
  <c r="F1356" s="1"/>
  <c r="E21" i="54"/>
  <c r="D21"/>
  <c r="H15" i="39" l="1"/>
  <c r="K15" s="1"/>
  <c r="C14" i="69" l="1"/>
  <c r="D1718" i="45"/>
  <c r="D1716"/>
  <c r="D1595"/>
  <c r="D202"/>
  <c r="D27"/>
  <c r="D26"/>
  <c r="D25" s="1"/>
  <c r="D24" s="1"/>
  <c r="G1228" i="118"/>
  <c r="F1228"/>
  <c r="G333"/>
  <c r="G2266" l="1"/>
  <c r="G2264"/>
  <c r="G2263" s="1"/>
  <c r="G2262" s="1"/>
  <c r="G2215" s="1"/>
  <c r="D1732" i="45" s="1"/>
  <c r="D1714" s="1"/>
  <c r="G2232" i="118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3"/>
  <c r="G2212" s="1"/>
  <c r="G2211" s="1"/>
  <c r="D1713" i="45" s="1"/>
  <c r="D1712" s="1"/>
  <c r="G2209" i="118"/>
  <c r="G2208" s="1"/>
  <c r="G2207" s="1"/>
  <c r="G2206" s="1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6"/>
  <c r="G2085" s="1"/>
  <c r="G2084" s="1"/>
  <c r="G2082"/>
  <c r="G2081" s="1"/>
  <c r="G2080" s="1"/>
  <c r="D1183" i="45" s="1"/>
  <c r="G2078" i="118"/>
  <c r="G2077" s="1"/>
  <c r="G2076" s="1"/>
  <c r="G2075" s="1"/>
  <c r="G1664" s="1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1"/>
  <c r="G1660" s="1"/>
  <c r="G1656"/>
  <c r="G1654"/>
  <c r="G1653" s="1"/>
  <c r="G1652" s="1"/>
  <c r="G1646"/>
  <c r="G1645" s="1"/>
  <c r="G1641"/>
  <c r="G1640" s="1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0" s="1"/>
  <c r="G1369" s="1"/>
  <c r="G1367"/>
  <c r="G1366" s="1"/>
  <c r="G1365" s="1"/>
  <c r="G1363"/>
  <c r="G1362"/>
  <c r="G1361" s="1"/>
  <c r="G1360" s="1"/>
  <c r="G1353"/>
  <c r="G1352" s="1"/>
  <c r="G1351" s="1"/>
  <c r="G1349"/>
  <c r="G1348" s="1"/>
  <c r="G1346"/>
  <c r="G1345" s="1"/>
  <c r="G1335"/>
  <c r="G1334" s="1"/>
  <c r="G1333" s="1"/>
  <c r="G1330"/>
  <c r="G1329" s="1"/>
  <c r="G1328" s="1"/>
  <c r="G1325"/>
  <c r="G1324" s="1"/>
  <c r="G1323" s="1"/>
  <c r="G1322" s="1"/>
  <c r="G1319"/>
  <c r="G1318"/>
  <c r="G1317" s="1"/>
  <c r="G1316" s="1"/>
  <c r="E16" i="54" s="1"/>
  <c r="G1314" i="118"/>
  <c r="G1313" s="1"/>
  <c r="G1305"/>
  <c r="G1304"/>
  <c r="G1303"/>
  <c r="G1302"/>
  <c r="G1301"/>
  <c r="G1300"/>
  <c r="G1299"/>
  <c r="G1298"/>
  <c r="G1297"/>
  <c r="G1295"/>
  <c r="G1294" s="1"/>
  <c r="G1293" s="1"/>
  <c r="G1288"/>
  <c r="G1287" s="1"/>
  <c r="G1285"/>
  <c r="G1284"/>
  <c r="G1283" s="1"/>
  <c r="G1279"/>
  <c r="G1274" s="1"/>
  <c r="G1275"/>
  <c r="G1271"/>
  <c r="G1270" s="1"/>
  <c r="G1269" s="1"/>
  <c r="G1268" s="1"/>
  <c r="G1264"/>
  <c r="G1263" s="1"/>
  <c r="G1262" s="1"/>
  <c r="G1261" s="1"/>
  <c r="G1259"/>
  <c r="G1256"/>
  <c r="G1248"/>
  <c r="G1247" s="1"/>
  <c r="G1241"/>
  <c r="G1236"/>
  <c r="G1235" s="1"/>
  <c r="G1234" s="1"/>
  <c r="G1227"/>
  <c r="G1024" s="1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0"/>
  <c r="G1019" s="1"/>
  <c r="D40" i="45" s="1"/>
  <c r="G1017" i="118"/>
  <c r="G1016" s="1"/>
  <c r="G1013"/>
  <c r="G1012" s="1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4"/>
  <c r="G573" s="1"/>
  <c r="G570"/>
  <c r="G569" s="1"/>
  <c r="G563"/>
  <c r="G562"/>
  <c r="G558"/>
  <c r="G557" s="1"/>
  <c r="G553"/>
  <c r="G552"/>
  <c r="G551"/>
  <c r="G550"/>
  <c r="G549"/>
  <c r="G548"/>
  <c r="G547"/>
  <c r="G546"/>
  <c r="G545"/>
  <c r="G544"/>
  <c r="G543"/>
  <c r="G539"/>
  <c r="G537"/>
  <c r="G535"/>
  <c r="G534"/>
  <c r="G533" s="1"/>
  <c r="G532" s="1"/>
  <c r="G531" s="1"/>
  <c r="G530" s="1"/>
  <c r="D21" i="45" s="1"/>
  <c r="G344" i="118"/>
  <c r="G343" s="1"/>
  <c r="G342" s="1"/>
  <c r="G341" s="1"/>
  <c r="G340" s="1"/>
  <c r="D20" i="45" s="1"/>
  <c r="G338" i="118"/>
  <c r="G337"/>
  <c r="G336" s="1"/>
  <c r="G331"/>
  <c r="G328"/>
  <c r="G327"/>
  <c r="G326" s="1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 s="1"/>
  <c r="G306" s="1"/>
  <c r="G305" s="1"/>
  <c r="G199" s="1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6"/>
  <c r="G195" s="1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 s="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0"/>
  <c r="G59" s="1"/>
  <c r="G58" s="1"/>
  <c r="G57" s="1"/>
  <c r="G56" s="1"/>
  <c r="G27" s="1"/>
  <c r="D16" i="45" s="1"/>
  <c r="G55" i="118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3"/>
  <c r="G22" s="1"/>
  <c r="G18"/>
  <c r="G17"/>
  <c r="G16"/>
  <c r="G15"/>
  <c r="G14"/>
  <c r="F2266"/>
  <c r="F2264"/>
  <c r="F2263" s="1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D2233"/>
  <c r="E2233" s="1"/>
  <c r="F2232"/>
  <c r="E2232"/>
  <c r="F2231"/>
  <c r="E2231"/>
  <c r="F2230"/>
  <c r="E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3"/>
  <c r="F2212" s="1"/>
  <c r="F2211" s="1"/>
  <c r="C1713" i="45" s="1"/>
  <c r="F2209" i="118"/>
  <c r="F2208" s="1"/>
  <c r="F2207" s="1"/>
  <c r="F2206" s="1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D2092"/>
  <c r="D2091" s="1"/>
  <c r="E2091" s="1"/>
  <c r="F2091"/>
  <c r="F2090"/>
  <c r="F2089"/>
  <c r="F2086"/>
  <c r="F2085" s="1"/>
  <c r="F2084" s="1"/>
  <c r="F2082"/>
  <c r="F2081" s="1"/>
  <c r="F2080" s="1"/>
  <c r="C1183" i="45" s="1"/>
  <c r="F2078" i="118"/>
  <c r="F2077" s="1"/>
  <c r="F2076" s="1"/>
  <c r="F2075" s="1"/>
  <c r="F1664" s="1"/>
  <c r="C1182" i="45" s="1"/>
  <c r="F2074" i="118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D1668"/>
  <c r="F1667"/>
  <c r="D1667"/>
  <c r="E1667" s="1"/>
  <c r="F1666"/>
  <c r="F1665"/>
  <c r="F1661"/>
  <c r="F1660" s="1"/>
  <c r="F1656"/>
  <c r="F1654"/>
  <c r="F1653"/>
  <c r="F1652" s="1"/>
  <c r="F1646"/>
  <c r="F1645" s="1"/>
  <c r="F1641"/>
  <c r="F1640" s="1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F1372"/>
  <c r="F1371" s="1"/>
  <c r="F1367"/>
  <c r="F1366" s="1"/>
  <c r="F1365" s="1"/>
  <c r="F1363"/>
  <c r="F1362" s="1"/>
  <c r="F1361" s="1"/>
  <c r="F1360" s="1"/>
  <c r="F1353"/>
  <c r="F1352" s="1"/>
  <c r="F1351" s="1"/>
  <c r="F1349"/>
  <c r="F1348" s="1"/>
  <c r="F1346"/>
  <c r="F1345" s="1"/>
  <c r="F1335"/>
  <c r="F1334" s="1"/>
  <c r="F1333" s="1"/>
  <c r="F1330"/>
  <c r="F1329" s="1"/>
  <c r="F1328" s="1"/>
  <c r="F1325"/>
  <c r="F1324" s="1"/>
  <c r="F1323" s="1"/>
  <c r="F1322" s="1"/>
  <c r="F1319"/>
  <c r="F1318"/>
  <c r="F1317" s="1"/>
  <c r="F1316" s="1"/>
  <c r="D16" i="54" s="1"/>
  <c r="F1314" i="118"/>
  <c r="F1313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97"/>
  <c r="E1297"/>
  <c r="F1295"/>
  <c r="F1294"/>
  <c r="F1293" s="1"/>
  <c r="F1292" s="1"/>
  <c r="F1288"/>
  <c r="F1287" s="1"/>
  <c r="F1285"/>
  <c r="F1284" s="1"/>
  <c r="F1283" s="1"/>
  <c r="F1279"/>
  <c r="F1275"/>
  <c r="F1274" s="1"/>
  <c r="F1273" s="1"/>
  <c r="D14" i="54" s="1"/>
  <c r="F1271" i="118"/>
  <c r="F1270"/>
  <c r="F1269" s="1"/>
  <c r="F1268" s="1"/>
  <c r="D10" i="54" s="1"/>
  <c r="F1264" i="118"/>
  <c r="F1263"/>
  <c r="F1262" s="1"/>
  <c r="F1261" s="1"/>
  <c r="F1260"/>
  <c r="F1259"/>
  <c r="F1256"/>
  <c r="F1248"/>
  <c r="F1247" s="1"/>
  <c r="F1246" s="1"/>
  <c r="F1245" s="1"/>
  <c r="F1244" s="1"/>
  <c r="C42" i="45" s="1"/>
  <c r="F1241" i="118"/>
  <c r="F1236"/>
  <c r="F1235" s="1"/>
  <c r="F1234" s="1"/>
  <c r="F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0"/>
  <c r="F1019" s="1"/>
  <c r="C40" i="45" s="1"/>
  <c r="F1017" i="118"/>
  <c r="F1016" s="1"/>
  <c r="F1013"/>
  <c r="F1012" s="1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D814"/>
  <c r="D813" s="1"/>
  <c r="E813" s="1"/>
  <c r="F813"/>
  <c r="F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D598"/>
  <c r="D597" s="1"/>
  <c r="E597" s="1"/>
  <c r="F597"/>
  <c r="F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4"/>
  <c r="F573" s="1"/>
  <c r="F570"/>
  <c r="F569" s="1"/>
  <c r="F563"/>
  <c r="F562"/>
  <c r="F558"/>
  <c r="F557" s="1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39"/>
  <c r="F537"/>
  <c r="F535"/>
  <c r="F534" s="1"/>
  <c r="F533" s="1"/>
  <c r="F532" s="1"/>
  <c r="F531" s="1"/>
  <c r="F530" s="1"/>
  <c r="C21" i="45" s="1"/>
  <c r="E528" i="11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C20" i="45" s="1"/>
  <c r="F338" i="118"/>
  <c r="F337"/>
  <c r="F336" s="1"/>
  <c r="F333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0"/>
  <c r="F59" s="1"/>
  <c r="F58" s="1"/>
  <c r="F57" s="1"/>
  <c r="F56" s="1"/>
  <c r="F27" s="1"/>
  <c r="C16" i="45" s="1"/>
  <c r="F55" i="118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D30" s="1"/>
  <c r="E30" s="1"/>
  <c r="F30"/>
  <c r="F29"/>
  <c r="F28"/>
  <c r="F23"/>
  <c r="F22" s="1"/>
  <c r="F18"/>
  <c r="D18"/>
  <c r="E18" s="1"/>
  <c r="F17"/>
  <c r="F16"/>
  <c r="F15"/>
  <c r="F14"/>
  <c r="G1023" l="1"/>
  <c r="E10" i="54"/>
  <c r="E2092" i="118"/>
  <c r="G568"/>
  <c r="C43" i="45"/>
  <c r="D13" i="54"/>
  <c r="F1291" i="118"/>
  <c r="C46" i="45" s="1"/>
  <c r="D15" i="54"/>
  <c r="F1639" i="118"/>
  <c r="F1638" s="1"/>
  <c r="F1637" s="1"/>
  <c r="G556"/>
  <c r="G555" s="1"/>
  <c r="G554" s="1"/>
  <c r="G542" s="1"/>
  <c r="G541" s="1"/>
  <c r="D23" i="45" s="1"/>
  <c r="D22" s="1"/>
  <c r="G1273" i="118"/>
  <c r="E14" i="54" s="1"/>
  <c r="G1663" i="118"/>
  <c r="D1182" i="45"/>
  <c r="D1181" s="1"/>
  <c r="F556" i="118"/>
  <c r="F555" s="1"/>
  <c r="F554" s="1"/>
  <c r="F542" s="1"/>
  <c r="F541" s="1"/>
  <c r="F2262"/>
  <c r="F2215" s="1"/>
  <c r="C1732" i="45" s="1"/>
  <c r="D43"/>
  <c r="E13" i="54"/>
  <c r="G1292" i="118"/>
  <c r="D471" i="45"/>
  <c r="D204" s="1"/>
  <c r="E18" i="54"/>
  <c r="G1639" i="118"/>
  <c r="C23" i="45"/>
  <c r="F1024" i="118"/>
  <c r="F1023" s="1"/>
  <c r="F1022" s="1"/>
  <c r="G1638"/>
  <c r="F1344"/>
  <c r="F1327" s="1"/>
  <c r="G173"/>
  <c r="G172" s="1"/>
  <c r="G171" s="1"/>
  <c r="G65" s="1"/>
  <c r="F173"/>
  <c r="F172" s="1"/>
  <c r="F171" s="1"/>
  <c r="F65" s="1"/>
  <c r="C17" i="45" s="1"/>
  <c r="G21" i="118"/>
  <c r="G20"/>
  <c r="G19" s="1"/>
  <c r="G13" s="1"/>
  <c r="D15" i="45" s="1"/>
  <c r="D17" i="118"/>
  <c r="E17" s="1"/>
  <c r="G1344"/>
  <c r="G1327" s="1"/>
  <c r="G566"/>
  <c r="G567"/>
  <c r="G2088"/>
  <c r="G2205"/>
  <c r="G1022"/>
  <c r="G1246"/>
  <c r="G1245" s="1"/>
  <c r="G1244" s="1"/>
  <c r="D42" i="45" s="1"/>
  <c r="G1011" i="118"/>
  <c r="G1010"/>
  <c r="G577" s="1"/>
  <c r="D39" i="45" s="1"/>
  <c r="G1371" i="118"/>
  <c r="F2088"/>
  <c r="F2205"/>
  <c r="F568"/>
  <c r="F20"/>
  <c r="F19" s="1"/>
  <c r="F13" s="1"/>
  <c r="C15" i="45" s="1"/>
  <c r="F21" i="118"/>
  <c r="F306"/>
  <c r="F305" s="1"/>
  <c r="F199" s="1"/>
  <c r="F1267"/>
  <c r="C45" i="45" s="1"/>
  <c r="F1010" i="118"/>
  <c r="F577" s="1"/>
  <c r="C39" i="45" s="1"/>
  <c r="F1011" i="118"/>
  <c r="F1663"/>
  <c r="D596"/>
  <c r="E596" s="1"/>
  <c r="F1370"/>
  <c r="F1369" s="1"/>
  <c r="D1666"/>
  <c r="D812"/>
  <c r="E812" s="1"/>
  <c r="D2090"/>
  <c r="D29"/>
  <c r="D69"/>
  <c r="D20" i="54" l="1"/>
  <c r="C1594" i="45"/>
  <c r="E11" i="54"/>
  <c r="D36" i="45"/>
  <c r="D35" s="1"/>
  <c r="D9" i="54"/>
  <c r="G1291" i="118"/>
  <c r="D46" i="45" s="1"/>
  <c r="E15" i="54"/>
  <c r="G1267" i="118"/>
  <c r="D45" i="45" s="1"/>
  <c r="C471"/>
  <c r="D18" i="54"/>
  <c r="E20"/>
  <c r="D1594" i="45"/>
  <c r="C41"/>
  <c r="D12" i="54"/>
  <c r="F576" i="118"/>
  <c r="E9" i="54"/>
  <c r="D17" i="45"/>
  <c r="D14" s="1"/>
  <c r="G1637" i="118"/>
  <c r="D735" i="45"/>
  <c r="D734" s="1"/>
  <c r="C735"/>
  <c r="G1321" i="118"/>
  <c r="D48" i="45" s="1"/>
  <c r="D44" s="1"/>
  <c r="E17" i="54"/>
  <c r="F1321" i="118"/>
  <c r="C48" i="45" s="1"/>
  <c r="D17" i="54"/>
  <c r="D41" i="45"/>
  <c r="D38" s="1"/>
  <c r="E12" i="54"/>
  <c r="D16" i="118"/>
  <c r="D15" s="1"/>
  <c r="G12"/>
  <c r="F12"/>
  <c r="G576"/>
  <c r="E2090"/>
  <c r="D2089"/>
  <c r="E2089" s="1"/>
  <c r="E29"/>
  <c r="D28"/>
  <c r="E28" s="1"/>
  <c r="E69"/>
  <c r="D68"/>
  <c r="E1666"/>
  <c r="D1665"/>
  <c r="E1665" s="1"/>
  <c r="F566"/>
  <c r="F567"/>
  <c r="C36" i="45" l="1"/>
  <c r="D11" i="54"/>
  <c r="E16" i="118"/>
  <c r="G1266"/>
  <c r="G11" s="1"/>
  <c r="E19" i="54"/>
  <c r="E23" s="1"/>
  <c r="D19"/>
  <c r="D23" s="1"/>
  <c r="F1266" i="118"/>
  <c r="F11" s="1"/>
  <c r="E68"/>
  <c r="D67"/>
  <c r="E15"/>
  <c r="D14"/>
  <c r="E14" s="1"/>
  <c r="E67" l="1"/>
  <c r="D66"/>
  <c r="E66" s="1"/>
  <c r="C17" i="61" l="1"/>
  <c r="E13" i="116" l="1"/>
  <c r="D13"/>
  <c r="D14" i="58"/>
  <c r="E76" i="116"/>
  <c r="D76"/>
  <c r="E75"/>
  <c r="E73"/>
  <c r="E70"/>
  <c r="E66" s="1"/>
  <c r="E64"/>
  <c r="E63" s="1"/>
  <c r="E57"/>
  <c r="E55"/>
  <c r="E54" s="1"/>
  <c r="E52"/>
  <c r="E51" s="1"/>
  <c r="E48"/>
  <c r="E47" s="1"/>
  <c r="E45"/>
  <c r="E44" s="1"/>
  <c r="E41"/>
  <c r="E40" s="1"/>
  <c r="E38"/>
  <c r="E37" s="1"/>
  <c r="E34"/>
  <c r="E32"/>
  <c r="E29"/>
  <c r="E26"/>
  <c r="E25" s="1"/>
  <c r="E20"/>
  <c r="E19" s="1"/>
  <c r="E12"/>
  <c r="D75"/>
  <c r="D73"/>
  <c r="D70"/>
  <c r="D66" s="1"/>
  <c r="D64"/>
  <c r="D63" s="1"/>
  <c r="D57"/>
  <c r="D55"/>
  <c r="D54" s="1"/>
  <c r="D52"/>
  <c r="D51" s="1"/>
  <c r="D48"/>
  <c r="D47" s="1"/>
  <c r="D45"/>
  <c r="D44" s="1"/>
  <c r="D41"/>
  <c r="D40" s="1"/>
  <c r="D38"/>
  <c r="D37" s="1"/>
  <c r="D34"/>
  <c r="D32"/>
  <c r="D29"/>
  <c r="D26"/>
  <c r="D25" s="1"/>
  <c r="D20"/>
  <c r="D19" s="1"/>
  <c r="D12"/>
  <c r="D72" l="1"/>
  <c r="D62" s="1"/>
  <c r="D61" s="1"/>
  <c r="E72"/>
  <c r="E62" s="1"/>
  <c r="E61" s="1"/>
  <c r="D50"/>
  <c r="D43"/>
  <c r="E36"/>
  <c r="E31"/>
  <c r="E28" s="1"/>
  <c r="D31"/>
  <c r="D28" s="1"/>
  <c r="E43"/>
  <c r="E50"/>
  <c r="D36"/>
  <c r="E11" l="1"/>
  <c r="E10" s="1"/>
  <c r="D11"/>
  <c r="D10" s="1"/>
  <c r="D58" i="58" l="1"/>
  <c r="C16" i="54" l="1"/>
  <c r="E2274" i="103" l="1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D2246"/>
  <c r="E2246" s="1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C1713" i="61"/>
  <c r="E2213" i="10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D2101"/>
  <c r="D2100" s="1"/>
  <c r="E2100" s="1"/>
  <c r="C1592" i="61"/>
  <c r="C1591"/>
  <c r="C1180"/>
  <c r="E2082" i="103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D1676"/>
  <c r="D1675" s="1"/>
  <c r="E1675" s="1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09"/>
  <c r="E1308"/>
  <c r="E1307"/>
  <c r="E1306"/>
  <c r="E1305"/>
  <c r="E1304"/>
  <c r="E1303"/>
  <c r="E1302"/>
  <c r="E1301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C38" i="61"/>
  <c r="E1011" i="103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D816"/>
  <c r="E816" s="1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D600"/>
  <c r="D599" s="1"/>
  <c r="E599" s="1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54"/>
  <c r="E553"/>
  <c r="E552"/>
  <c r="E551"/>
  <c r="E550"/>
  <c r="E549"/>
  <c r="E548"/>
  <c r="E547"/>
  <c r="E546"/>
  <c r="E545"/>
  <c r="E544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C18" i="61"/>
  <c r="E324" i="103"/>
  <c r="E323"/>
  <c r="E322"/>
  <c r="E321"/>
  <c r="E320"/>
  <c r="E319"/>
  <c r="E318"/>
  <c r="E317"/>
  <c r="E316"/>
  <c r="E315"/>
  <c r="E314"/>
  <c r="E313"/>
  <c r="E312"/>
  <c r="E311"/>
  <c r="E310"/>
  <c r="E309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1"/>
  <c r="E190"/>
  <c r="E189"/>
  <c r="E188"/>
  <c r="E187"/>
  <c r="E186"/>
  <c r="E185"/>
  <c r="E184"/>
  <c r="E183"/>
  <c r="E182"/>
  <c r="E181"/>
  <c r="E180"/>
  <c r="E179"/>
  <c r="E178"/>
  <c r="E177"/>
  <c r="E176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D71"/>
  <c r="E71" s="1"/>
  <c r="D70"/>
  <c r="E70" s="1"/>
  <c r="C14" i="61"/>
  <c r="E55" i="103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D31"/>
  <c r="E31" s="1"/>
  <c r="D18"/>
  <c r="E18" s="1"/>
  <c r="C15" i="54" l="1"/>
  <c r="C10"/>
  <c r="C40" i="61"/>
  <c r="E2101" i="103"/>
  <c r="C13" i="54"/>
  <c r="E1676" i="103"/>
  <c r="E600"/>
  <c r="C1732" i="61"/>
  <c r="D30" i="103"/>
  <c r="E30" s="1"/>
  <c r="C41" i="61"/>
  <c r="C1179"/>
  <c r="C37"/>
  <c r="C1711"/>
  <c r="C21"/>
  <c r="D17" i="103"/>
  <c r="D598"/>
  <c r="E598" s="1"/>
  <c r="D1674"/>
  <c r="D69"/>
  <c r="D2099"/>
  <c r="D815"/>
  <c r="D29" l="1"/>
  <c r="C9" i="54"/>
  <c r="C14"/>
  <c r="C201" i="61"/>
  <c r="C21" i="54"/>
  <c r="C20"/>
  <c r="C17"/>
  <c r="C11"/>
  <c r="C34" i="61"/>
  <c r="C12" i="54"/>
  <c r="C18"/>
  <c r="C469" i="61"/>
  <c r="C43"/>
  <c r="C733"/>
  <c r="C13"/>
  <c r="C44"/>
  <c r="C46"/>
  <c r="C39"/>
  <c r="C19"/>
  <c r="C15"/>
  <c r="E1674" i="103"/>
  <c r="D1673"/>
  <c r="E1673" s="1"/>
  <c r="E29"/>
  <c r="D28"/>
  <c r="E28" s="1"/>
  <c r="E2099"/>
  <c r="D2098"/>
  <c r="E2098" s="1"/>
  <c r="E815"/>
  <c r="D814"/>
  <c r="E814" s="1"/>
  <c r="E69"/>
  <c r="D68"/>
  <c r="E17"/>
  <c r="D16"/>
  <c r="C19" i="54" l="1"/>
  <c r="C23" s="1"/>
  <c r="E16" i="103"/>
  <c r="D15"/>
  <c r="E68"/>
  <c r="D67"/>
  <c r="E15" l="1"/>
  <c r="D14"/>
  <c r="E14" s="1"/>
  <c r="E67"/>
  <c r="D66"/>
  <c r="E66" s="1"/>
  <c r="C12" i="13" l="1"/>
  <c r="D15" i="69" l="1"/>
  <c r="D14" s="1"/>
  <c r="D33"/>
  <c r="D32" s="1"/>
  <c r="D31" s="1"/>
  <c r="C33"/>
  <c r="C32" s="1"/>
  <c r="C31" s="1"/>
  <c r="D29"/>
  <c r="D28" s="1"/>
  <c r="D27" s="1"/>
  <c r="D19"/>
  <c r="D17"/>
  <c r="C29"/>
  <c r="C28" s="1"/>
  <c r="C27" s="1"/>
  <c r="C19"/>
  <c r="C17"/>
  <c r="C12"/>
  <c r="C17" i="13"/>
  <c r="D12" i="69" l="1"/>
  <c r="D11" s="1"/>
  <c r="C11"/>
  <c r="D26"/>
  <c r="C26"/>
  <c r="C16"/>
  <c r="D10" l="1"/>
  <c r="C10"/>
  <c r="D13" i="45"/>
  <c r="D77" i="58" l="1"/>
  <c r="D74"/>
  <c r="D67"/>
  <c r="D56"/>
  <c r="D53"/>
  <c r="D49"/>
  <c r="D46"/>
  <c r="D42"/>
  <c r="D39"/>
  <c r="D35"/>
  <c r="D33"/>
  <c r="D30"/>
  <c r="D27"/>
  <c r="D69" l="1"/>
  <c r="D48"/>
  <c r="D41"/>
  <c r="D55"/>
  <c r="D66"/>
  <c r="D26"/>
  <c r="D38"/>
  <c r="D52"/>
  <c r="D51" s="1"/>
  <c r="D79"/>
  <c r="D13"/>
  <c r="D20"/>
  <c r="D45"/>
  <c r="D32"/>
  <c r="D37" l="1"/>
  <c r="D29"/>
  <c r="D76"/>
  <c r="D65" s="1"/>
  <c r="D64" s="1"/>
  <c r="D44"/>
  <c r="D12" l="1"/>
  <c r="D11" s="1"/>
  <c r="C202" i="45"/>
  <c r="C200" i="61"/>
  <c r="E17" i="39" l="1"/>
  <c r="H17" s="1"/>
  <c r="K17" s="1"/>
  <c r="C33" i="13" l="1"/>
  <c r="C32" s="1"/>
  <c r="C31" s="1"/>
  <c r="C29"/>
  <c r="C28" s="1"/>
  <c r="C27" s="1"/>
  <c r="C19"/>
  <c r="C16" s="1"/>
  <c r="C11"/>
  <c r="C12" i="39" s="1"/>
  <c r="C10" l="1"/>
  <c r="C10" i="13"/>
  <c r="E14" i="39"/>
  <c r="H14" s="1"/>
  <c r="K14" s="1"/>
  <c r="E12" l="1"/>
  <c r="C1181" i="45"/>
  <c r="C14"/>
  <c r="C22"/>
  <c r="C27"/>
  <c r="C26" s="1"/>
  <c r="C25" s="1"/>
  <c r="C24" s="1"/>
  <c r="C35"/>
  <c r="C44"/>
  <c r="C204"/>
  <c r="C734"/>
  <c r="C1595"/>
  <c r="C1712"/>
  <c r="C1714"/>
  <c r="C1716"/>
  <c r="C1718"/>
  <c r="C1714" i="61"/>
  <c r="E10" i="39" l="1"/>
  <c r="H12"/>
  <c r="G10"/>
  <c r="C1733" i="61"/>
  <c r="C1712"/>
  <c r="C1593"/>
  <c r="C732"/>
  <c r="C202"/>
  <c r="C42"/>
  <c r="C36"/>
  <c r="C33"/>
  <c r="C25"/>
  <c r="C24" s="1"/>
  <c r="C23" s="1"/>
  <c r="C22" s="1"/>
  <c r="C20"/>
  <c r="C12"/>
  <c r="H10" i="39" l="1"/>
  <c r="C11" i="61"/>
  <c r="J10" i="39" l="1"/>
  <c r="C38" i="45"/>
  <c r="C13" s="1"/>
  <c r="K12" i="39" l="1"/>
  <c r="K10" s="1"/>
</calcChain>
</file>

<file path=xl/sharedStrings.xml><?xml version="1.0" encoding="utf-8"?>
<sst xmlns="http://schemas.openxmlformats.org/spreadsheetml/2006/main" count="35382" uniqueCount="1151">
  <si>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</si>
  <si>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</si>
  <si>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</si>
  <si>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</si>
  <si>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</si>
  <si>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</si>
  <si>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</si>
  <si>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</si>
  <si>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</si>
  <si>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</si>
  <si>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</si>
  <si>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</si>
  <si>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</si>
  <si>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</si>
  <si>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</si>
  <si>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</si>
  <si>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</si>
  <si>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</si>
  <si>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</si>
  <si>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</si>
  <si>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</si>
  <si>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</si>
  <si>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</si>
  <si>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</si>
  <si>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</si>
  <si>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</si>
  <si>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</si>
  <si>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</si>
  <si>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</si>
  <si>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</si>
  <si>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</si>
  <si>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</si>
  <si>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</si>
  <si>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</si>
  <si>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</si>
  <si>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</si>
  <si>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</si>
  <si>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</si>
  <si>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</si>
  <si>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</si>
  <si>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</si>
  <si>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</si>
  <si>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</si>
  <si>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</si>
  <si>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</si>
  <si>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</si>
  <si>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</si>
  <si>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</si>
  <si>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</si>
  <si>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</si>
  <si>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</si>
  <si>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</si>
  <si>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</si>
  <si>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</si>
  <si>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</si>
  <si>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</si>
  <si>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</si>
  <si>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</si>
  <si>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</si>
  <si>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</si>
  <si>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</si>
  <si>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</si>
  <si>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</si>
  <si>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</si>
  <si>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</si>
  <si>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</si>
  <si>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</si>
  <si>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</si>
  <si>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</si>
  <si>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</si>
  <si>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</si>
  <si>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</si>
  <si>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</si>
  <si>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</si>
  <si>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</si>
  <si>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</si>
  <si>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</si>
  <si>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</si>
  <si>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</si>
  <si>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</si>
  <si>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</si>
  <si>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</si>
  <si>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</si>
  <si>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</si>
  <si>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</si>
  <si>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</si>
  <si>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</si>
  <si>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</si>
  <si>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</si>
  <si>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</si>
  <si>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</si>
  <si>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</si>
  <si>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</si>
  <si>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</si>
  <si>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</si>
  <si>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</si>
  <si>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</si>
  <si>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</si>
  <si>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</si>
  <si>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</si>
  <si>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</si>
  <si>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</si>
  <si>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</si>
  <si>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</si>
  <si>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</si>
  <si>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</si>
  <si>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</si>
  <si>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</si>
  <si>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</si>
  <si>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</si>
  <si>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</si>
  <si>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</si>
  <si>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</si>
  <si>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</si>
  <si>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</si>
  <si>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</si>
  <si>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</si>
  <si>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</si>
  <si>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</si>
  <si>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</si>
  <si>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</si>
  <si>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</si>
  <si>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</si>
  <si>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</si>
  <si>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</si>
  <si>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</si>
  <si>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</si>
  <si>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</si>
  <si>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</si>
  <si>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</si>
  <si>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</si>
  <si>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</si>
  <si>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</si>
  <si>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</si>
  <si>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</si>
  <si>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</si>
  <si>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</si>
  <si>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</si>
  <si>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</si>
  <si>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</si>
  <si>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</si>
  <si>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</si>
  <si>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</si>
  <si>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</si>
  <si>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</si>
  <si>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</si>
  <si>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</si>
  <si>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</si>
  <si>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</si>
  <si>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</si>
  <si>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</si>
  <si>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</si>
  <si>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</si>
  <si>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</si>
  <si>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</si>
  <si>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</si>
  <si>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</si>
  <si>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</si>
  <si>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</si>
  <si>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</si>
  <si>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</si>
  <si>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</si>
  <si>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</si>
  <si>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</si>
  <si>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</si>
  <si>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</si>
  <si>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</si>
  <si>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</si>
  <si>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</si>
  <si>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</si>
  <si>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</si>
  <si>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</si>
  <si>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</si>
  <si>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</si>
  <si>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</si>
  <si>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</si>
  <si>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</si>
  <si>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</si>
  <si>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</si>
  <si>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</si>
  <si>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</si>
  <si>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</si>
  <si>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</si>
  <si>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</si>
  <si>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</si>
  <si>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</si>
  <si>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</si>
  <si>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</si>
  <si>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</si>
  <si>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</si>
  <si>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</si>
  <si>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</si>
  <si>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</si>
  <si>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</si>
  <si>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</si>
  <si>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</si>
  <si>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</si>
  <si>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</si>
  <si>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</si>
  <si>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</si>
  <si>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</si>
  <si>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</si>
  <si>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</si>
  <si>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</si>
  <si>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</si>
  <si>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</si>
  <si>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</si>
  <si>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</si>
  <si>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</si>
  <si>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</si>
  <si>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</si>
  <si>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</si>
  <si>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</si>
  <si>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</si>
  <si>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</si>
  <si>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</si>
  <si>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</si>
  <si>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</si>
  <si>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</si>
  <si>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</si>
  <si>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</si>
  <si>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</si>
  <si>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</si>
  <si>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</si>
  <si>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</si>
  <si>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</si>
  <si>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</si>
  <si>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</si>
  <si>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</si>
  <si>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</si>
  <si>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</si>
  <si>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</si>
  <si>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</si>
  <si>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</si>
  <si>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</si>
  <si>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</si>
  <si>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</si>
  <si>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</si>
  <si>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</si>
  <si>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</si>
  <si>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</si>
  <si>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</si>
  <si>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</si>
  <si>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</si>
  <si>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</si>
  <si>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</si>
  <si>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</si>
  <si>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</si>
  <si>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</si>
  <si>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</si>
  <si>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</si>
  <si>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</si>
  <si>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</si>
  <si>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</si>
  <si>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</si>
  <si>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</si>
  <si>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</si>
  <si>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</si>
  <si>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</si>
  <si>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</si>
  <si>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</si>
  <si>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</si>
  <si>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</si>
  <si>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</si>
  <si>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</si>
  <si>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</si>
  <si>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</si>
  <si>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</si>
  <si>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</si>
  <si>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</si>
  <si>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</si>
  <si>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</si>
  <si>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</si>
  <si>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</si>
  <si>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</si>
  <si>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</si>
  <si>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</si>
  <si>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</si>
  <si>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</si>
  <si>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</si>
  <si>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</si>
  <si>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</si>
  <si>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</si>
  <si>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</si>
  <si>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</si>
  <si>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</si>
  <si>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</si>
  <si>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</si>
  <si>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</si>
  <si>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</si>
  <si>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</si>
  <si>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</si>
  <si>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</si>
  <si>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</si>
  <si>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</si>
  <si>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</si>
  <si>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</si>
  <si>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</si>
  <si>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</si>
  <si>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</si>
  <si>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</si>
  <si>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</si>
  <si>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</si>
  <si>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</si>
  <si>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</si>
  <si>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</si>
  <si>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</si>
  <si>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</si>
  <si>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</si>
  <si>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</si>
  <si>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</si>
  <si>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</si>
  <si>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</si>
  <si>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</si>
  <si>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</si>
  <si>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</si>
  <si>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</si>
  <si>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</si>
  <si>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</si>
  <si>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</si>
  <si>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</si>
  <si>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</si>
  <si>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</si>
  <si>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</si>
  <si>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</si>
  <si>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</si>
  <si>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</si>
  <si>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</si>
  <si>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</si>
  <si>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</si>
  <si>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</si>
  <si>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</si>
  <si>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</si>
  <si>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</si>
  <si>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</si>
  <si>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</si>
  <si>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</si>
  <si>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</si>
  <si>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</si>
  <si>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</si>
  <si>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</si>
  <si>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</si>
  <si>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</si>
  <si>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</si>
  <si>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</si>
  <si>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</si>
  <si>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</si>
  <si>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</si>
  <si>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</si>
  <si>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</si>
  <si>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</si>
  <si>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</si>
  <si>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</si>
  <si>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</si>
  <si>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</si>
  <si>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</si>
  <si>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</si>
  <si>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</si>
  <si>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</si>
  <si>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</si>
  <si>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</si>
  <si>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</si>
  <si>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</si>
  <si>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</si>
  <si>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</si>
  <si>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</si>
  <si>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</si>
  <si>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</si>
  <si>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</si>
  <si>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</si>
  <si>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</si>
  <si>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</si>
  <si>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</si>
  <si>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</si>
  <si>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</si>
  <si>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</si>
  <si>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</si>
  <si>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</si>
  <si>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</si>
  <si>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</si>
  <si>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</si>
  <si>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</si>
  <si>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</si>
  <si>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</si>
  <si>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</si>
  <si>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</si>
  <si>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</si>
  <si>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</si>
  <si>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</si>
  <si>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</si>
  <si>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</si>
  <si>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</si>
  <si>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</si>
  <si>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</si>
  <si>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</si>
  <si>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</si>
  <si>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</si>
  <si>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</si>
  <si>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</si>
  <si>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</si>
  <si>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</si>
  <si>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</si>
  <si>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</si>
  <si>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</si>
  <si>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</si>
  <si>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</si>
  <si>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</si>
  <si>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</si>
  <si>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</si>
  <si>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</si>
  <si>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</si>
  <si>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</si>
  <si>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</si>
  <si>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</si>
  <si>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</si>
  <si>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</si>
  <si>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</si>
  <si>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</si>
  <si>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</si>
  <si>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</si>
  <si>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</si>
  <si>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</si>
  <si>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</si>
  <si>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</si>
  <si>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</si>
  <si>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</si>
  <si>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</si>
  <si>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</si>
  <si>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</si>
  <si>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</si>
  <si>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</si>
  <si>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</si>
  <si>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</si>
  <si>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</si>
  <si>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</si>
  <si>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</si>
  <si>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</si>
  <si>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</si>
  <si>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</si>
  <si>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</si>
  <si>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</si>
  <si>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</si>
  <si>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</si>
  <si>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</si>
  <si>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</si>
  <si>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</si>
  <si>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</si>
  <si>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</si>
  <si>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</si>
  <si>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</si>
  <si>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</si>
  <si>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</si>
  <si>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</si>
  <si>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</si>
  <si>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</si>
  <si>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</si>
  <si>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</si>
  <si>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</si>
  <si>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</si>
  <si>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</si>
  <si>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</si>
  <si>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</si>
  <si>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</si>
  <si>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</si>
  <si>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</si>
  <si>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</si>
  <si>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</si>
  <si>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</si>
  <si>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</si>
  <si>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</si>
  <si>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</si>
  <si>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</si>
  <si>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</si>
  <si>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</si>
  <si>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</si>
  <si>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</si>
  <si>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</si>
  <si>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</si>
  <si>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</si>
  <si>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</si>
  <si>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</si>
  <si>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</si>
  <si>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</si>
  <si>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</si>
  <si>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</si>
  <si>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</si>
  <si>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</si>
  <si>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</si>
  <si>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</si>
  <si>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</si>
  <si>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</si>
  <si>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</si>
  <si>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</si>
  <si>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</si>
  <si>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</si>
  <si>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</si>
  <si>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</si>
  <si>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</si>
  <si>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</si>
  <si>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</si>
  <si>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</si>
  <si>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</si>
  <si>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</si>
  <si>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</si>
  <si>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</si>
  <si>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</si>
  <si>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</si>
  <si>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</si>
  <si>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</si>
  <si>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</si>
  <si>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</si>
  <si>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</si>
  <si>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</si>
  <si>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</si>
  <si>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</si>
  <si>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</si>
  <si>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</si>
  <si>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</si>
  <si>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</si>
  <si>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</si>
  <si>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</si>
  <si>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</si>
  <si>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</si>
  <si>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</si>
  <si>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</si>
  <si>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</si>
  <si>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</si>
  <si>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</si>
  <si>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</si>
  <si>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</si>
  <si>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</si>
  <si>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</si>
  <si>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</si>
  <si>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</si>
  <si>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</si>
  <si>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</si>
  <si>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</si>
  <si>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</si>
  <si>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</si>
  <si>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</si>
  <si>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</si>
  <si>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</si>
  <si>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</si>
  <si>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</si>
  <si>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</si>
  <si>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</si>
  <si>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</si>
  <si>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</si>
  <si>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</si>
  <si>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</si>
  <si>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</si>
  <si>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</si>
  <si>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</si>
  <si>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</si>
  <si>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</si>
  <si>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</si>
  <si>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</si>
  <si>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</si>
  <si>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</si>
  <si>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</si>
  <si>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</si>
  <si>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</si>
  <si>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</si>
  <si>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</si>
  <si>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</si>
  <si>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</si>
  <si>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</si>
  <si>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</si>
  <si>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</si>
  <si>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</si>
  <si>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</si>
  <si>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</si>
  <si>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</si>
  <si>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</si>
  <si>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</si>
  <si>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</si>
  <si>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</si>
  <si>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</si>
  <si>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</si>
  <si>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</si>
  <si>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</si>
  <si>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</si>
  <si>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</si>
  <si>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</si>
  <si>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</si>
  <si>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</si>
  <si>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</si>
  <si>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</si>
  <si>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</si>
  <si>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</si>
  <si>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</si>
  <si>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</si>
  <si>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</si>
  <si>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</si>
  <si>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</si>
  <si>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</si>
  <si>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</si>
  <si>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</si>
  <si>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Объемы заимствований, всего</t>
  </si>
  <si>
    <t>в том числе: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</si>
  <si>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</si>
  <si>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</si>
  <si>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</si>
  <si>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</si>
  <si>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</si>
  <si>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</si>
  <si>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</si>
  <si>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</si>
  <si>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</si>
  <si>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</si>
  <si>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</si>
  <si>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</si>
  <si>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</si>
  <si>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</si>
  <si>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</si>
  <si>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</si>
  <si>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</si>
  <si>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</si>
  <si>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</si>
  <si>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</si>
  <si>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</si>
  <si>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</si>
  <si>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</si>
  <si>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</si>
  <si>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</si>
  <si>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</si>
  <si>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</si>
  <si>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</si>
  <si>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</si>
  <si>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</si>
  <si>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</si>
  <si>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</si>
  <si>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</si>
  <si>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</si>
  <si>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</si>
  <si>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</si>
  <si>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</si>
  <si>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</si>
  <si>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</si>
  <si>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</si>
  <si>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</si>
  <si>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</si>
  <si>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</si>
  <si>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</si>
  <si>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</si>
  <si>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</si>
  <si>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</si>
  <si>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</si>
  <si>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</si>
  <si>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</si>
  <si>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</si>
  <si>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</si>
  <si>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</si>
  <si>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</si>
  <si>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</si>
  <si>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</si>
  <si>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</si>
  <si>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</si>
  <si>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</si>
  <si>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</si>
  <si>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</si>
  <si>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</si>
  <si>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</si>
  <si>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</si>
  <si>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</si>
  <si>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</si>
  <si>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</si>
  <si>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</si>
  <si>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</si>
  <si>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</si>
  <si>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</si>
  <si>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</si>
  <si>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</si>
  <si>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</si>
  <si>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</si>
  <si>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</si>
  <si>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</si>
  <si>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</si>
  <si>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</si>
  <si>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</si>
  <si>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</si>
  <si>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</si>
  <si>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</si>
  <si>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</si>
  <si>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</si>
  <si>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</si>
  <si>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</si>
  <si>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</si>
  <si>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</si>
  <si>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</si>
  <si>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</si>
  <si>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</si>
  <si>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</si>
  <si>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</si>
  <si>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</si>
  <si>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</si>
  <si>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</si>
  <si>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</si>
  <si>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</si>
  <si>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</si>
  <si>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</si>
  <si>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</si>
  <si>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</si>
  <si>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</si>
  <si>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</si>
  <si>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</si>
  <si>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</si>
  <si>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</si>
  <si>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</si>
  <si>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</si>
  <si>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</si>
  <si>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</si>
  <si>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</si>
  <si>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</si>
  <si>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</si>
  <si>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</si>
  <si>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</si>
  <si>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</si>
  <si>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</si>
  <si>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</si>
  <si>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</si>
  <si>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</si>
  <si>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</si>
  <si>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</si>
  <si>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</si>
  <si>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</si>
  <si>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</si>
  <si>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</si>
  <si>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</si>
  <si>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</si>
  <si>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</si>
  <si>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</si>
  <si>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</si>
  <si>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</si>
  <si>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</si>
  <si>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</si>
  <si>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</si>
  <si>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</si>
  <si>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</si>
  <si>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</si>
  <si>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</si>
  <si>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</si>
  <si>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</si>
  <si>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</si>
  <si>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</si>
  <si>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</si>
  <si>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</si>
  <si>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</si>
  <si>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</si>
  <si>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</si>
  <si>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</si>
  <si>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</si>
  <si>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</si>
  <si>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</si>
  <si>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</si>
  <si>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</si>
  <si>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</si>
  <si>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</si>
  <si>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</si>
  <si>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</si>
  <si>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</si>
  <si>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</si>
  <si>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</si>
  <si>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</si>
  <si>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</si>
  <si>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</si>
  <si>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</si>
  <si>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</si>
  <si>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</si>
  <si>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</si>
  <si>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</si>
  <si>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</si>
  <si>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</si>
  <si>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</si>
  <si>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</si>
  <si>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</si>
  <si>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>Прочие межбюджетные трансферты, передаваемые бюджетам городских поселений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</si>
  <si>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</si>
  <si>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</si>
  <si>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</si>
  <si>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</si>
  <si>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</si>
  <si>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</si>
  <si>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</si>
  <si>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</si>
  <si>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</si>
  <si>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</si>
  <si>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</si>
  <si>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</si>
  <si>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</si>
  <si>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</si>
  <si>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</si>
  <si>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</si>
  <si>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</si>
  <si>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</si>
  <si>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</si>
  <si>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</si>
  <si>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</si>
  <si>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</si>
  <si>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</si>
  <si>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</si>
  <si>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</si>
  <si>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</si>
  <si>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</si>
  <si>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</si>
  <si>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</si>
  <si>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</si>
  <si>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</si>
  <si>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</si>
  <si>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</si>
  <si>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</si>
  <si>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Приложение № 11</t>
  </si>
  <si>
    <t>Приложение № 12</t>
  </si>
  <si>
    <t>Приложение № 14</t>
  </si>
  <si>
    <t>Приложение № 15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</si>
  <si>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</si>
  <si>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</si>
  <si>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 01 02 00 00 13 0000 710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</si>
  <si>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</si>
  <si>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</si>
  <si>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</si>
  <si>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 01 03 01 00 13 0000 710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</si>
  <si>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</si>
  <si>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</si>
  <si>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</si>
  <si>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</si>
  <si>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</si>
  <si>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</si>
  <si>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</si>
  <si>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</si>
  <si>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</si>
  <si>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</si>
  <si>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</si>
  <si>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</si>
  <si>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</si>
  <si>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</si>
  <si>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</si>
  <si>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</si>
  <si>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</si>
  <si>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</si>
  <si>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</si>
  <si>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</si>
  <si>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</si>
  <si>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</si>
  <si>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</si>
  <si>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</si>
  <si>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</si>
  <si>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</si>
  <si>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</si>
  <si>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</si>
  <si>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</si>
  <si>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</si>
  <si>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</si>
  <si>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</si>
  <si>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</si>
  <si>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</si>
  <si>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02002 00000</t>
  </si>
  <si>
    <t>02002 29999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</si>
  <si>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</si>
  <si>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</si>
  <si>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</si>
  <si>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</si>
  <si>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</si>
  <si>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</si>
  <si>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</si>
  <si>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</si>
  <si>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</si>
  <si>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</si>
  <si>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</si>
  <si>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</si>
  <si>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</si>
  <si>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</si>
  <si>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</si>
  <si>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</si>
  <si>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</si>
  <si>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</si>
  <si>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</si>
  <si>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</si>
  <si>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</si>
  <si>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</si>
  <si>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</si>
  <si>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</si>
  <si>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</si>
  <si>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</si>
  <si>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</si>
  <si>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</si>
  <si>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</si>
  <si>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</si>
  <si>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</si>
  <si>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</si>
  <si>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</si>
  <si>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</si>
  <si>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</si>
  <si>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</si>
  <si>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</si>
  <si>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</si>
  <si>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</si>
  <si>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</si>
  <si>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</si>
  <si>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</si>
  <si>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</si>
  <si>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</si>
  <si>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</si>
  <si>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</si>
  <si>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</si>
  <si>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</si>
  <si>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</si>
  <si>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</si>
  <si>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</si>
  <si>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</si>
  <si>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</si>
  <si>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</si>
  <si>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</si>
  <si>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</si>
  <si>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</si>
  <si>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</si>
  <si>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</si>
  <si>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</si>
  <si>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</si>
  <si>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</si>
  <si>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</si>
  <si>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</si>
  <si>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</si>
  <si>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2022 г.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</si>
  <si>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</si>
  <si>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</si>
  <si>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</si>
  <si>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</si>
  <si>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</si>
  <si>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</si>
  <si>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</si>
  <si>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</si>
  <si>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</si>
  <si>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</si>
  <si>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</si>
  <si>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</si>
  <si>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</si>
  <si>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</si>
  <si>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</si>
  <si>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</si>
  <si>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</si>
  <si>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</si>
  <si>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</si>
  <si>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</si>
  <si>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</si>
  <si>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</si>
  <si>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</si>
  <si>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</si>
  <si>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</si>
  <si>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>000 2022999913 0000 150</t>
  </si>
  <si>
    <t>000 2196001013 0000 150</t>
  </si>
  <si>
    <t>2022г.</t>
  </si>
  <si>
    <t>Объем привлечения в 2022 году</t>
  </si>
  <si>
    <t>Объем погашения в 2022 году</t>
  </si>
  <si>
    <t>2022 год</t>
  </si>
  <si>
    <t>Приложение № 13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</si>
  <si>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</si>
  <si>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</si>
  <si>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</si>
  <si>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</si>
  <si>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</si>
  <si>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</si>
  <si>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</si>
  <si>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</si>
  <si>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</si>
  <si>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</si>
  <si>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</si>
  <si>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</si>
  <si>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</si>
  <si>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</si>
  <si>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</si>
  <si>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03004 S2300</t>
  </si>
  <si>
    <t>11004 00000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</si>
  <si>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</si>
  <si>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</si>
  <si>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</si>
  <si>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</si>
  <si>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</si>
  <si>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</si>
  <si>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</si>
  <si>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</si>
  <si>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</si>
  <si>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</si>
  <si>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09002 S4110</t>
  </si>
  <si>
    <t>Приложение № 5</t>
  </si>
  <si>
    <t>2023 г.</t>
  </si>
  <si>
    <t>Объем привлечения в 2023 году</t>
  </si>
  <si>
    <t>Объем погашения в 2023 году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</si>
  <si>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</si>
  <si>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</si>
  <si>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</si>
  <si>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2023 год</t>
  </si>
  <si>
    <t>МП "Развитие муниципального управления в Киренском муниципальном образовании» на 2019-2023 гг."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</si>
  <si>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</si>
  <si>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</si>
  <si>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</si>
  <si>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</si>
  <si>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</si>
  <si>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</si>
  <si>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</si>
  <si>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</si>
  <si>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</si>
  <si>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</si>
  <si>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</si>
  <si>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</si>
  <si>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</si>
  <si>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</si>
  <si>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</si>
  <si>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</si>
  <si>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</si>
  <si>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</si>
  <si>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</si>
  <si>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
</t>
  </si>
  <si>
    <t>247</t>
  </si>
  <si>
    <t>Закупка энергетических ресурсов</t>
  </si>
  <si>
    <t>90401 00000</t>
  </si>
  <si>
    <t>Финансовая помощь общественным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</si>
  <si>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</si>
  <si>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</si>
  <si>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 «Приобретение, содержание и ремонт объектов муниципальной собственности»</t>
  </si>
  <si>
    <t>Основное мероприятие «Услуги аутсорсинга учреждений культуры»</t>
  </si>
  <si>
    <t>11003 29999</t>
  </si>
  <si>
    <t>11004 29999</t>
  </si>
  <si>
    <t>090F2 00000</t>
  </si>
  <si>
    <t>090F2 54240</t>
  </si>
  <si>
    <t>000 20245424 13 0000 150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</si>
  <si>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</si>
  <si>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</si>
  <si>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</si>
  <si>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</si>
  <si>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000 1160202002 0000 140</t>
  </si>
  <si>
    <t xml:space="preserve">  000 1160701013 0000 140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</si>
  <si>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</si>
  <si>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 000 1161106401 0000 140</t>
  </si>
  <si>
    <t>11001 S2370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</si>
  <si>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</si>
  <si>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</si>
  <si>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</si>
  <si>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</si>
  <si>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</si>
  <si>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</si>
  <si>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</si>
  <si>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</si>
  <si>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Земельный налог с организаций, обладающих земельным участком, расположенным в границах городских поселений</t>
  </si>
  <si>
    <t xml:space="preserve"> Земельный налог с физических лиц, обладающих земельным участком, расположенным в границах городских поселений</t>
  </si>
  <si>
    <t xml:space="preserve">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</si>
  <si>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доходы от оказания платных услуг (работ) получателями средств бюджетов городских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</si>
  <si>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</si>
  <si>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</si>
  <si>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</si>
  <si>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</si>
  <si>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городских поселений на поддержку отрасли культуры</t>
  </si>
  <si>
    <t xml:space="preserve"> Прочие субсидии бюджетам городских поселений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</si>
  <si>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</si>
  <si>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городских поселений на выполнение передаваемых полномочий субъектов Российской Федерации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</si>
  <si>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</si>
  <si>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Доходы Киренского муниципального образования на 2022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</si>
  <si>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</si>
  <si>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</si>
  <si>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2 02 20299 13 0000 150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</si>
  <si>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</si>
  <si>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2 02 45424 13 0000 150</t>
  </si>
  <si>
    <t>2 02 49999 13 0000 150</t>
  </si>
  <si>
    <t>2 03 05040 13 0000 150</t>
  </si>
  <si>
    <t>2 07 05030 13 0000 150</t>
  </si>
  <si>
    <t>2 02  25519 13 0000 150</t>
  </si>
  <si>
    <t xml:space="preserve">Привлечение городскими поселениями кредитов от кредитных организаций в валюте Российской Федерации
</t>
  </si>
  <si>
    <t xml:space="preserve">Погашение городскими поселениями кредитов от кредитных организаций в валюте Российской Федерации
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</si>
  <si>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</si>
  <si>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Доходы Киренского муниципального образования на плановый период 2023 и 2024 годов</t>
  </si>
  <si>
    <t>2024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</si>
  <si>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</si>
  <si>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2023-2024 ГОДОВ</t>
  </si>
  <si>
    <t>2024 г.</t>
  </si>
  <si>
    <t>ВЕДОМСТВЕННАЯ СТРУКТУРА РАСХОДОВ БЮДЖЕТА КИРЕНСКОГО МУНИЦИПАЛЬНОГО ОБРАЗОВАНИЯ НА 2022 ГОД</t>
  </si>
  <si>
    <t>ВЕДОМСТВЕННАЯ СТРУКТУРА РАСХОДОВ БЮДЖЕТА КИРЕНСКОГО МУНИЦИПАЛЬНОГО ОБРАЗОВАНИЯ НА ПЛАНОВЫЙ ПЕРИОД 2023-2024 ГОДОВ</t>
  </si>
  <si>
    <t>РАСПРЕДЕЛЕНИЕ БЮДЖЕТНЫХ АССИГНОВАНИЙ, ПО РАЗДЕЛАМ, ПОДРАЗДЕЛАМ КЛАССИФИКАЦИИ РАСХОДОВ БЮДЖЕТОВ НА  2022  ГОД</t>
  </si>
  <si>
    <t>РАСПРЕДЕЛЕНИЕ БЮДЖЕТНЫХ АССИГНОВАНИЙ ПО РАЗДЕЛАМ, ПОДРАЗДЕЛАМ КЛАССИФИКАЦИИ РАСХОДОВ БЮДЖЕТОВ НА ПЛАНОВЫЙ ПЕРИОД 2023 И 2024 ГОДОВ</t>
  </si>
  <si>
    <t>Источники внутреннего финансирования дефицита бюджета Киренского муниципального образования на 2022г.</t>
  </si>
  <si>
    <t>Источники внутреннего финансирования дефицита бюджета Киренского муниципального образования на плановый период 2023-2024гг.</t>
  </si>
  <si>
    <t xml:space="preserve">Перечень главных распорядителей бюджетных средств Киренского муниципального образования на 2022-2024 годы </t>
  </si>
  <si>
    <t>Объем привлечения в 2024 году</t>
  </si>
  <si>
    <t>Объем погашения в 2024 году</t>
  </si>
  <si>
    <t>Объем бюджетных ассигнований на финансовое обеспечение реализации муниципальных программ  на 2022 - 2024 годы</t>
  </si>
  <si>
    <t>Решения Думы " О бюджете Киренского МО на 2022 год</t>
  </si>
  <si>
    <t>и на плановый период 2023 и 2024 годов"</t>
  </si>
  <si>
    <t>условно-утвержденные расходы</t>
  </si>
  <si>
    <t>МП "Развитие муниципального управления в Киренском муниципальном образовании» на 2019-2024 гг."</t>
  </si>
  <si>
    <t>МП "Управление муниципальным имуществом в Киренском муниципальном образовании» на 2019-2024 гг."</t>
  </si>
  <si>
    <t>МП "Обеспечение комплексных мер безопасности в Киренском муниципальном образовании» на 2019-2024 гг."</t>
  </si>
  <si>
    <t>МП "Развитие дорожного хозяйства и транспортной инфраструктуры в Киренском муниципальном образовании на 2019-2024 гг."</t>
  </si>
  <si>
    <t>МП "Поддержка и развитие субъектов малого и среднего предпринимательства в Киренском муниципальном образовании»  на 2019-2024 гг."</t>
  </si>
  <si>
    <t>МП "Переселение граждан из аварийного жилищного фонда Киренского муниципального образования на 2019-2024 гг."</t>
  </si>
  <si>
    <t>МП "Содержание и развитие коммунальной инфраструктуры  в Киренском муниципальном образовании на 2019-2024 гг."</t>
  </si>
  <si>
    <t>МП "Энергосбережение и повышение энергетической эффективности в Киренском муниципальном образовании на 2019-2024 гг."</t>
  </si>
  <si>
    <t>МП "Благоустройство в Киренском муниципальном образовании на 2019-2024 гг."</t>
  </si>
  <si>
    <t>МП "Молодежная политика в Киренском муниципальном образовании  на 2019-2024 гг."</t>
  </si>
  <si>
    <t>МП "Развитие культуры Киренского муниципального образования  на 2019-2024 гг."</t>
  </si>
  <si>
    <t>МП "Развитие физической культуры и спорта в  Киренском муниципальном образовании» на 2019-2024 гг."</t>
  </si>
  <si>
    <t>Программа муниципальных внутренних заимствований Киренского муниципального образования на 2022 год  и на плановый период 2023 и 2024 годов</t>
  </si>
  <si>
    <t xml:space="preserve">Виды долговых обязательств </t>
  </si>
  <si>
    <t>Верхний предел муниципального долга на 1 января 2022 года</t>
  </si>
  <si>
    <t>Верхний предел муниципального долга на 1 января 2023 года</t>
  </si>
  <si>
    <t>Верхний предел муниципального долга на 1 января 2024 года</t>
  </si>
  <si>
    <t>Верхний предел муниципального долга на 1 января 2025 года</t>
  </si>
  <si>
    <t>1.Кредиты кредитных организаций в валюте Российской Федерации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</si>
  <si>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</si>
  <si>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2.Бюджетные кредиты от других бюджетов бюджетной системы Российской Федерации, в том числе:</t>
  </si>
  <si>
    <t>реструктурированные бюджетные кредиты</t>
  </si>
  <si>
    <t>до____ лет</t>
  </si>
  <si>
    <t>в соответствии с бюджетным законодательством</t>
  </si>
  <si>
    <t>МП " Содействие и развитие сельскохозяйственного производства в Киренском муниципальном образовании" на 2020-2024 гг..</t>
  </si>
  <si>
    <t>МП "Охрана окружающей среды в  Киренском муниципальном образовании» на 2019-2024 гг."</t>
  </si>
  <si>
    <t>14001 00000</t>
  </si>
  <si>
    <t>14001 29999</t>
  </si>
  <si>
    <t>Основное мероприятие "Содействие и развитие сельскохозяйственного производства"</t>
  </si>
  <si>
    <t>000 1010208001 0000 110</t>
  </si>
  <si>
    <t>Иные источники внутреннего финансирования дефицитов бюджетов</t>
  </si>
  <si>
    <t xml:space="preserve"> 000 0106000000 0000 000</t>
  </si>
  <si>
    <t>Исполнение государственных и муниципальных гарантий</t>
  </si>
  <si>
    <t xml:space="preserve"> 000 0106040000 0000 000</t>
  </si>
  <si>
    <t xml:space="preserve">Исполнение государственных и муниципальных гарантий в валюте Российской Федерации
</t>
  </si>
  <si>
    <t>000 0106040100 0000 000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</si>
  <si>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</si>
  <si>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000 0106040100 0000 800</t>
  </si>
  <si>
    <t xml:space="preserve"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</si>
  <si>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000 0106040113 0000 810</t>
  </si>
  <si>
    <t>2 02 20077 13 0000 150</t>
  </si>
  <si>
    <t xml:space="preserve"> Субсидии бюджетам городских поселений на софинансирование капитальных вложений в объекты муниципальной собственности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</si>
  <si>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</si>
  <si>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</si>
  <si>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01 06 00 00 00 0000 000</t>
  </si>
  <si>
    <t>01 06 04 01 13 0000 810</t>
  </si>
  <si>
    <t>13001 29999</t>
  </si>
  <si>
    <t>от 23.12.2021г. № 218/4 " О бюджете Киренского МО на 2022 год</t>
  </si>
  <si>
    <t xml:space="preserve">к Решению Думы " О внесении изменений  в решение Думы Киренского МО </t>
  </si>
  <si>
    <t>11001 L4670</t>
  </si>
  <si>
    <t>09002 L5762</t>
  </si>
  <si>
    <t>ПРОЧИЕ НЕНАЛОГОВЫЕ ДОХОДЫ</t>
  </si>
  <si>
    <t>000 117050513 0000 180</t>
  </si>
  <si>
    <t>000 11700000 0000 000</t>
  </si>
  <si>
    <t>Субсидии бюджетам городских поселений на обеспечение комплексного развития сельских территорий</t>
  </si>
  <si>
    <t xml:space="preserve">  00   2 02 25576 13 0000 150
</t>
  </si>
  <si>
    <t>Основное мероприятие «приобретение оборудования и создание плоскостных спортивных сооружений в сельской местности»</t>
  </si>
  <si>
    <t>12002 00000</t>
  </si>
  <si>
    <t>12002 S2922</t>
  </si>
  <si>
    <t>90501 00000</t>
  </si>
  <si>
    <t>04004 00000</t>
  </si>
  <si>
    <t>Основное мероприятие «Ремонт автомобильных дорог местного значения в Киренском муниципальном образовании при софинансировании из бюджета муниципального района»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</si>
  <si>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2022 ГОД</t>
  </si>
  <si>
    <t>от 27 октября 2022г. № 10/5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</si>
</sst>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  <numFmt numFmtId="170" formatCode="#,##0.0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13">
      <alignment horizontal="left" wrapText="1" indent="2"/>
    </xf>
    <xf numFmtId="49" fontId="12" fillId="0" borderId="14">
      <alignment horizontal="center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49" fontId="12" fillId="0" borderId="16">
      <alignment horizontal="center"/>
    </xf>
    <xf numFmtId="0" fontId="14" fillId="0" borderId="17"/>
    <xf numFmtId="49" fontId="12" fillId="0" borderId="0">
      <alignment horizontal="center"/>
    </xf>
    <xf numFmtId="49" fontId="12" fillId="0" borderId="18">
      <alignment horizontal="center" wrapText="1"/>
    </xf>
    <xf numFmtId="49" fontId="12" fillId="0" borderId="19">
      <alignment horizontal="center" wrapText="1"/>
    </xf>
    <xf numFmtId="49" fontId="12" fillId="0" borderId="20">
      <alignment horizontal="center"/>
    </xf>
    <xf numFmtId="49" fontId="12" fillId="0" borderId="21"/>
    <xf numFmtId="4" fontId="12" fillId="0" borderId="20">
      <alignment horizontal="right"/>
    </xf>
    <xf numFmtId="4" fontId="12" fillId="0" borderId="18">
      <alignment horizontal="right"/>
    </xf>
    <xf numFmtId="49" fontId="12" fillId="0" borderId="0">
      <alignment horizontal="right"/>
    </xf>
    <xf numFmtId="0" fontId="14" fillId="2" borderId="22"/>
    <xf numFmtId="4" fontId="12" fillId="0" borderId="23">
      <alignment horizontal="right"/>
    </xf>
    <xf numFmtId="49" fontId="12" fillId="0" borderId="13">
      <alignment horizontal="center"/>
    </xf>
    <xf numFmtId="0" fontId="14" fillId="2" borderId="24"/>
    <xf numFmtId="4" fontId="12" fillId="0" borderId="25">
      <alignment horizontal="right"/>
    </xf>
    <xf numFmtId="0" fontId="14" fillId="2" borderId="26"/>
    <xf numFmtId="0" fontId="14" fillId="2" borderId="27"/>
    <xf numFmtId="0" fontId="14" fillId="2" borderId="28"/>
    <xf numFmtId="0" fontId="14" fillId="2" borderId="29"/>
    <xf numFmtId="0" fontId="12" fillId="0" borderId="30">
      <alignment horizontal="left" wrapText="1"/>
    </xf>
    <xf numFmtId="0" fontId="15" fillId="0" borderId="31">
      <alignment horizontal="left" wrapText="1"/>
    </xf>
    <xf numFmtId="0" fontId="12" fillId="0" borderId="32">
      <alignment horizontal="left" wrapText="1" indent="2"/>
    </xf>
    <xf numFmtId="0" fontId="14" fillId="2" borderId="33"/>
    <xf numFmtId="0" fontId="14" fillId="0" borderId="34"/>
    <xf numFmtId="0" fontId="12" fillId="0" borderId="21"/>
    <xf numFmtId="0" fontId="14" fillId="0" borderId="21"/>
    <xf numFmtId="0" fontId="15" fillId="0" borderId="0">
      <alignment horizontal="center"/>
    </xf>
    <xf numFmtId="0" fontId="15" fillId="0" borderId="21"/>
    <xf numFmtId="0" fontId="12" fillId="0" borderId="35">
      <alignment horizontal="left" wrapText="1"/>
    </xf>
    <xf numFmtId="0" fontId="12" fillId="0" borderId="36">
      <alignment horizontal="left" wrapText="1" indent="1"/>
    </xf>
    <xf numFmtId="0" fontId="12" fillId="0" borderId="35">
      <alignment horizontal="left" wrapText="1" indent="2"/>
    </xf>
    <xf numFmtId="0" fontId="14" fillId="2" borderId="37"/>
    <xf numFmtId="0" fontId="12" fillId="0" borderId="38">
      <alignment horizontal="left" wrapText="1" indent="2"/>
    </xf>
    <xf numFmtId="0" fontId="12" fillId="0" borderId="0">
      <alignment horizontal="center" wrapText="1"/>
    </xf>
    <xf numFmtId="49" fontId="12" fillId="0" borderId="21">
      <alignment horizontal="left"/>
    </xf>
    <xf numFmtId="49" fontId="12" fillId="0" borderId="16">
      <alignment horizontal="center" wrapText="1"/>
    </xf>
    <xf numFmtId="49" fontId="12" fillId="0" borderId="16">
      <alignment horizontal="center" shrinkToFit="1"/>
    </xf>
    <xf numFmtId="0" fontId="14" fillId="3" borderId="39"/>
    <xf numFmtId="49" fontId="12" fillId="0" borderId="20">
      <alignment horizontal="center" shrinkToFit="1"/>
    </xf>
    <xf numFmtId="0" fontId="12" fillId="0" borderId="40">
      <alignment horizontal="left" wrapText="1"/>
    </xf>
    <xf numFmtId="0" fontId="12" fillId="0" borderId="30">
      <alignment horizontal="left" wrapText="1" indent="1"/>
    </xf>
    <xf numFmtId="0" fontId="12" fillId="0" borderId="40">
      <alignment horizontal="left" wrapText="1" indent="2"/>
    </xf>
    <xf numFmtId="0" fontId="14" fillId="2" borderId="41"/>
    <xf numFmtId="0" fontId="12" fillId="0" borderId="30">
      <alignment horizontal="left" wrapText="1" indent="2"/>
    </xf>
    <xf numFmtId="0" fontId="14" fillId="3" borderId="21"/>
    <xf numFmtId="0" fontId="14" fillId="0" borderId="42"/>
    <xf numFmtId="0" fontId="14" fillId="0" borderId="43"/>
    <xf numFmtId="0" fontId="15" fillId="0" borderId="44">
      <alignment horizontal="center" vertical="center" textRotation="90" wrapText="1"/>
    </xf>
    <xf numFmtId="0" fontId="15" fillId="0" borderId="34">
      <alignment horizontal="center" vertical="center" textRotation="90" wrapText="1"/>
    </xf>
    <xf numFmtId="0" fontId="12" fillId="0" borderId="0">
      <alignment vertical="center"/>
    </xf>
    <xf numFmtId="0" fontId="15" fillId="0" borderId="21">
      <alignment horizontal="center" vertical="center" textRotation="90" wrapText="1"/>
    </xf>
    <xf numFmtId="0" fontId="15" fillId="0" borderId="34">
      <alignment horizontal="center" vertical="center" textRotation="90"/>
    </xf>
    <xf numFmtId="0" fontId="15" fillId="0" borderId="21">
      <alignment horizontal="center" vertical="center" textRotation="90"/>
    </xf>
    <xf numFmtId="0" fontId="15" fillId="0" borderId="44">
      <alignment horizontal="center" vertical="center" textRotation="90"/>
    </xf>
    <xf numFmtId="0" fontId="15" fillId="0" borderId="14">
      <alignment horizontal="center" vertical="center" textRotation="90"/>
    </xf>
    <xf numFmtId="0" fontId="16" fillId="0" borderId="21">
      <alignment wrapText="1"/>
    </xf>
    <xf numFmtId="0" fontId="16" fillId="0" borderId="14">
      <alignment wrapText="1"/>
    </xf>
    <xf numFmtId="0" fontId="16" fillId="0" borderId="34">
      <alignment wrapText="1"/>
    </xf>
    <xf numFmtId="0" fontId="12" fillId="0" borderId="14">
      <alignment horizontal="center" vertical="top" wrapText="1"/>
    </xf>
    <xf numFmtId="0" fontId="15" fillId="0" borderId="45"/>
    <xf numFmtId="49" fontId="17" fillId="0" borderId="46">
      <alignment horizontal="left" vertical="center" wrapText="1"/>
    </xf>
    <xf numFmtId="49" fontId="12" fillId="0" borderId="47">
      <alignment horizontal="left" vertical="center" wrapText="1" indent="2"/>
    </xf>
    <xf numFmtId="49" fontId="12" fillId="0" borderId="38">
      <alignment horizontal="left" vertical="center" wrapText="1" indent="3"/>
    </xf>
    <xf numFmtId="49" fontId="12" fillId="0" borderId="46">
      <alignment horizontal="left" vertical="center" wrapText="1" indent="3"/>
    </xf>
    <xf numFmtId="49" fontId="12" fillId="0" borderId="48">
      <alignment horizontal="left" vertical="center" wrapText="1" indent="3"/>
    </xf>
    <xf numFmtId="0" fontId="17" fillId="0" borderId="45">
      <alignment horizontal="left" vertical="center" wrapText="1"/>
    </xf>
    <xf numFmtId="49" fontId="12" fillId="0" borderId="34">
      <alignment horizontal="left" vertical="center" wrapText="1" indent="3"/>
    </xf>
    <xf numFmtId="49" fontId="12" fillId="0" borderId="0">
      <alignment horizontal="left" vertical="center" wrapText="1" indent="3"/>
    </xf>
    <xf numFmtId="49" fontId="12" fillId="0" borderId="21">
      <alignment horizontal="left" vertical="center" wrapText="1" indent="3"/>
    </xf>
    <xf numFmtId="49" fontId="17" fillId="0" borderId="45">
      <alignment horizontal="left" vertical="center" wrapText="1"/>
    </xf>
    <xf numFmtId="0" fontId="12" fillId="0" borderId="46">
      <alignment horizontal="left" vertical="center" wrapText="1"/>
    </xf>
    <xf numFmtId="0" fontId="12" fillId="0" borderId="48">
      <alignment horizontal="left" vertical="center" wrapText="1"/>
    </xf>
    <xf numFmtId="49" fontId="12" fillId="0" borderId="46">
      <alignment horizontal="left" vertical="center" wrapText="1"/>
    </xf>
    <xf numFmtId="49" fontId="12" fillId="0" borderId="48">
      <alignment horizontal="left" vertical="center" wrapText="1"/>
    </xf>
    <xf numFmtId="49" fontId="15" fillId="0" borderId="49">
      <alignment horizontal="center"/>
    </xf>
    <xf numFmtId="49" fontId="15" fillId="0" borderId="50">
      <alignment horizontal="center" vertical="center" wrapText="1"/>
    </xf>
    <xf numFmtId="49" fontId="12" fillId="0" borderId="51">
      <alignment horizontal="center" vertical="center" wrapText="1"/>
    </xf>
    <xf numFmtId="49" fontId="12" fillId="0" borderId="16">
      <alignment horizontal="center" vertical="center" wrapText="1"/>
    </xf>
    <xf numFmtId="49" fontId="12" fillId="0" borderId="50">
      <alignment horizontal="center" vertical="center" wrapText="1"/>
    </xf>
    <xf numFmtId="49" fontId="12" fillId="0" borderId="52">
      <alignment horizontal="center" vertical="center" wrapText="1"/>
    </xf>
    <xf numFmtId="49" fontId="12" fillId="0" borderId="17">
      <alignment horizontal="center" vertical="center" wrapText="1"/>
    </xf>
    <xf numFmtId="49" fontId="12" fillId="0" borderId="0">
      <alignment horizontal="center" vertical="center" wrapText="1"/>
    </xf>
    <xf numFmtId="49" fontId="12" fillId="0" borderId="21">
      <alignment horizontal="center" vertical="center" wrapText="1"/>
    </xf>
    <xf numFmtId="49" fontId="15" fillId="0" borderId="49">
      <alignment horizontal="center" vertical="center" wrapText="1"/>
    </xf>
    <xf numFmtId="0" fontId="15" fillId="0" borderId="49">
      <alignment horizontal="center" vertical="center"/>
    </xf>
    <xf numFmtId="0" fontId="12" fillId="0" borderId="51">
      <alignment horizontal="center" vertical="center"/>
    </xf>
    <xf numFmtId="0" fontId="12" fillId="0" borderId="16">
      <alignment horizontal="center" vertical="center"/>
    </xf>
    <xf numFmtId="0" fontId="12" fillId="0" borderId="50">
      <alignment horizontal="center" vertical="center"/>
    </xf>
    <xf numFmtId="0" fontId="15" fillId="0" borderId="50">
      <alignment horizontal="center" vertical="center"/>
    </xf>
    <xf numFmtId="0" fontId="12" fillId="0" borderId="52">
      <alignment horizontal="center" vertical="center"/>
    </xf>
    <xf numFmtId="49" fontId="15" fillId="0" borderId="49">
      <alignment horizontal="center" vertical="center"/>
    </xf>
    <xf numFmtId="49" fontId="12" fillId="0" borderId="51">
      <alignment horizontal="center" vertical="center"/>
    </xf>
    <xf numFmtId="49" fontId="12" fillId="0" borderId="16">
      <alignment horizontal="center" vertical="center"/>
    </xf>
    <xf numFmtId="49" fontId="12" fillId="0" borderId="50">
      <alignment horizontal="center" vertical="center"/>
    </xf>
    <xf numFmtId="49" fontId="12" fillId="0" borderId="52">
      <alignment horizontal="center" vertical="center"/>
    </xf>
    <xf numFmtId="49" fontId="12" fillId="0" borderId="21">
      <alignment horizontal="center"/>
    </xf>
    <xf numFmtId="0" fontId="12" fillId="0" borderId="34">
      <alignment horizontal="center"/>
    </xf>
    <xf numFmtId="0" fontId="12" fillId="0" borderId="0">
      <alignment horizontal="center"/>
    </xf>
    <xf numFmtId="49" fontId="12" fillId="0" borderId="21"/>
    <xf numFmtId="0" fontId="12" fillId="0" borderId="14">
      <alignment horizontal="center" vertical="top"/>
    </xf>
    <xf numFmtId="49" fontId="12" fillId="0" borderId="14">
      <alignment horizontal="center" vertical="top" wrapText="1"/>
    </xf>
    <xf numFmtId="0" fontId="12" fillId="0" borderId="42"/>
    <xf numFmtId="4" fontId="12" fillId="0" borderId="53">
      <alignment horizontal="right"/>
    </xf>
    <xf numFmtId="4" fontId="12" fillId="0" borderId="17">
      <alignment horizontal="right"/>
    </xf>
    <xf numFmtId="4" fontId="12" fillId="0" borderId="0">
      <alignment horizontal="right" shrinkToFit="1"/>
    </xf>
    <xf numFmtId="4" fontId="12" fillId="0" borderId="21">
      <alignment horizontal="right"/>
    </xf>
    <xf numFmtId="0" fontId="12" fillId="0" borderId="34"/>
    <xf numFmtId="0" fontId="12" fillId="0" borderId="14">
      <alignment horizontal="center" vertical="top" wrapText="1"/>
    </xf>
    <xf numFmtId="0" fontId="12" fillId="0" borderId="21">
      <alignment horizontal="center"/>
    </xf>
    <xf numFmtId="49" fontId="12" fillId="0" borderId="34">
      <alignment horizontal="center"/>
    </xf>
    <xf numFmtId="0" fontId="14" fillId="2" borderId="0"/>
    <xf numFmtId="49" fontId="12" fillId="0" borderId="0">
      <alignment horizontal="left"/>
    </xf>
    <xf numFmtId="4" fontId="12" fillId="0" borderId="42">
      <alignment horizontal="right"/>
    </xf>
    <xf numFmtId="0" fontId="12" fillId="0" borderId="14">
      <alignment horizontal="center" vertical="top"/>
    </xf>
    <xf numFmtId="4" fontId="12" fillId="0" borderId="43">
      <alignment horizontal="right"/>
    </xf>
    <xf numFmtId="4" fontId="12" fillId="0" borderId="54">
      <alignment horizontal="right"/>
    </xf>
    <xf numFmtId="0" fontId="12" fillId="0" borderId="43"/>
    <xf numFmtId="0" fontId="15" fillId="0" borderId="0"/>
    <xf numFmtId="0" fontId="18" fillId="0" borderId="0"/>
    <xf numFmtId="0" fontId="12" fillId="0" borderId="0">
      <alignment horizontal="left"/>
    </xf>
    <xf numFmtId="0" fontId="12" fillId="0" borderId="0"/>
    <xf numFmtId="0" fontId="19" fillId="0" borderId="0"/>
    <xf numFmtId="0" fontId="14" fillId="0" borderId="0"/>
    <xf numFmtId="0" fontId="14" fillId="2" borderId="21"/>
    <xf numFmtId="49" fontId="12" fillId="0" borderId="14">
      <alignment horizontal="center" vertical="center" wrapText="1"/>
    </xf>
    <xf numFmtId="49" fontId="12" fillId="0" borderId="14">
      <alignment horizontal="center" vertical="center" wrapText="1"/>
    </xf>
    <xf numFmtId="0" fontId="14" fillId="2" borderId="55"/>
    <xf numFmtId="0" fontId="12" fillId="0" borderId="56">
      <alignment horizontal="left" wrapText="1"/>
    </xf>
    <xf numFmtId="0" fontId="12" fillId="0" borderId="35">
      <alignment horizontal="left" wrapText="1" indent="1"/>
    </xf>
    <xf numFmtId="0" fontId="14" fillId="2" borderId="34"/>
    <xf numFmtId="0" fontId="20" fillId="0" borderId="0">
      <alignment horizontal="center" wrapText="1"/>
    </xf>
    <xf numFmtId="0" fontId="21" fillId="0" borderId="0">
      <alignment horizontal="center" vertical="top"/>
    </xf>
    <xf numFmtId="0" fontId="12" fillId="0" borderId="21">
      <alignment wrapText="1"/>
    </xf>
    <xf numFmtId="0" fontId="12" fillId="0" borderId="55">
      <alignment wrapText="1"/>
    </xf>
    <xf numFmtId="0" fontId="12" fillId="0" borderId="34">
      <alignment horizontal="left"/>
    </xf>
    <xf numFmtId="0" fontId="14" fillId="2" borderId="57"/>
    <xf numFmtId="49" fontId="12" fillId="0" borderId="49">
      <alignment horizontal="center" wrapText="1"/>
    </xf>
    <xf numFmtId="49" fontId="12" fillId="0" borderId="51">
      <alignment horizontal="center" wrapText="1"/>
    </xf>
    <xf numFmtId="49" fontId="12" fillId="0" borderId="50">
      <alignment horizontal="center"/>
    </xf>
    <xf numFmtId="0" fontId="14" fillId="2" borderId="39"/>
    <xf numFmtId="0" fontId="12" fillId="0" borderId="17"/>
    <xf numFmtId="0" fontId="12" fillId="0" borderId="0">
      <alignment horizontal="center"/>
    </xf>
    <xf numFmtId="49" fontId="12" fillId="0" borderId="34"/>
    <xf numFmtId="49" fontId="12" fillId="0" borderId="0"/>
    <xf numFmtId="49" fontId="12" fillId="0" borderId="18">
      <alignment horizontal="center"/>
    </xf>
    <xf numFmtId="49" fontId="12" fillId="0" borderId="42">
      <alignment horizontal="center"/>
    </xf>
    <xf numFmtId="49" fontId="12" fillId="0" borderId="14">
      <alignment horizontal="center" vertical="center" wrapText="1"/>
    </xf>
    <xf numFmtId="49" fontId="12" fillId="0" borderId="53">
      <alignment horizontal="center" vertical="center" wrapText="1"/>
    </xf>
    <xf numFmtId="0" fontId="14" fillId="2" borderId="58"/>
    <xf numFmtId="4" fontId="12" fillId="0" borderId="14">
      <alignment horizontal="right"/>
    </xf>
    <xf numFmtId="0" fontId="12" fillId="4" borderId="17"/>
    <xf numFmtId="0" fontId="12" fillId="4" borderId="0"/>
    <xf numFmtId="0" fontId="20" fillId="0" borderId="0">
      <alignment horizontal="center" wrapText="1"/>
    </xf>
    <xf numFmtId="0" fontId="22" fillId="0" borderId="59"/>
    <xf numFmtId="49" fontId="23" fillId="0" borderId="27">
      <alignment horizontal="right"/>
    </xf>
    <xf numFmtId="0" fontId="12" fillId="0" borderId="27">
      <alignment horizontal="right"/>
    </xf>
    <xf numFmtId="0" fontId="22" fillId="0" borderId="21"/>
    <xf numFmtId="0" fontId="12" fillId="0" borderId="53">
      <alignment horizontal="center"/>
    </xf>
    <xf numFmtId="49" fontId="14" fillId="0" borderId="60">
      <alignment horizontal="center"/>
    </xf>
    <xf numFmtId="169" fontId="12" fillId="0" borderId="31">
      <alignment horizontal="center"/>
    </xf>
    <xf numFmtId="0" fontId="12" fillId="0" borderId="61">
      <alignment horizontal="center"/>
    </xf>
    <xf numFmtId="49" fontId="12" fillId="0" borderId="32">
      <alignment horizontal="center"/>
    </xf>
    <xf numFmtId="49" fontId="12" fillId="0" borderId="31">
      <alignment horizontal="center"/>
    </xf>
    <xf numFmtId="0" fontId="12" fillId="0" borderId="31">
      <alignment horizontal="center"/>
    </xf>
    <xf numFmtId="49" fontId="12" fillId="0" borderId="62">
      <alignment horizontal="center"/>
    </xf>
    <xf numFmtId="0" fontId="19" fillId="0" borderId="17"/>
    <xf numFmtId="0" fontId="22" fillId="0" borderId="0"/>
    <xf numFmtId="0" fontId="14" fillId="0" borderId="63"/>
    <xf numFmtId="0" fontId="14" fillId="0" borderId="33"/>
    <xf numFmtId="4" fontId="12" fillId="0" borderId="13">
      <alignment horizontal="right"/>
    </xf>
    <xf numFmtId="49" fontId="12" fillId="0" borderId="43">
      <alignment horizontal="center"/>
    </xf>
    <xf numFmtId="0" fontId="14" fillId="2" borderId="64"/>
    <xf numFmtId="0" fontId="12" fillId="0" borderId="65">
      <alignment horizontal="left" wrapText="1"/>
    </xf>
    <xf numFmtId="0" fontId="12" fillId="0" borderId="40">
      <alignment horizontal="left" wrapText="1" indent="1"/>
    </xf>
    <xf numFmtId="0" fontId="14" fillId="2" borderId="66"/>
    <xf numFmtId="0" fontId="12" fillId="0" borderId="31">
      <alignment horizontal="left" wrapText="1" indent="2"/>
    </xf>
    <xf numFmtId="0" fontId="14" fillId="2" borderId="67"/>
    <xf numFmtId="0" fontId="12" fillId="4" borderId="37"/>
    <xf numFmtId="0" fontId="20" fillId="0" borderId="0">
      <alignment horizontal="left" wrapText="1"/>
    </xf>
    <xf numFmtId="49" fontId="14" fillId="0" borderId="0"/>
    <xf numFmtId="0" fontId="12" fillId="0" borderId="0">
      <alignment horizontal="right"/>
    </xf>
    <xf numFmtId="49" fontId="12" fillId="0" borderId="0">
      <alignment horizontal="right"/>
    </xf>
    <xf numFmtId="0" fontId="12" fillId="0" borderId="0">
      <alignment horizontal="left" wrapText="1"/>
    </xf>
    <xf numFmtId="0" fontId="12" fillId="0" borderId="21">
      <alignment horizontal="left"/>
    </xf>
    <xf numFmtId="0" fontId="12" fillId="0" borderId="36">
      <alignment horizontal="left" wrapText="1"/>
    </xf>
    <xf numFmtId="0" fontId="12" fillId="0" borderId="55"/>
    <xf numFmtId="0" fontId="15" fillId="0" borderId="68">
      <alignment horizontal="left" wrapText="1"/>
    </xf>
    <xf numFmtId="0" fontId="12" fillId="0" borderId="23">
      <alignment horizontal="left" wrapText="1" indent="2"/>
    </xf>
    <xf numFmtId="49" fontId="12" fillId="0" borderId="0">
      <alignment horizontal="center" wrapText="1"/>
    </xf>
    <xf numFmtId="49" fontId="12" fillId="0" borderId="50">
      <alignment horizontal="center" wrapText="1"/>
    </xf>
    <xf numFmtId="0" fontId="12" fillId="0" borderId="69"/>
    <xf numFmtId="0" fontId="12" fillId="0" borderId="70">
      <alignment horizontal="center" wrapText="1"/>
    </xf>
    <xf numFmtId="0" fontId="14" fillId="2" borderId="17"/>
  </cellStyleXfs>
  <cellXfs count="21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1" applyFont="1"/>
    <xf numFmtId="0" fontId="2" fillId="0" borderId="0" xfId="1" applyFont="1" applyFill="1"/>
    <xf numFmtId="0" fontId="25" fillId="0" borderId="0" xfId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4" fillId="0" borderId="0" xfId="1" applyFont="1"/>
    <xf numFmtId="49" fontId="2" fillId="0" borderId="0" xfId="1" applyNumberFormat="1" applyFont="1" applyFill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49" fontId="24" fillId="0" borderId="0" xfId="4" applyNumberFormat="1" applyFont="1" applyBorder="1" applyAlignment="1">
      <alignment horizontal="center" vertical="center" wrapText="1"/>
    </xf>
    <xf numFmtId="166" fontId="24" fillId="0" borderId="0" xfId="2" applyNumberFormat="1" applyFont="1" applyBorder="1" applyAlignment="1">
      <alignment horizontal="center" vertical="center" wrapText="1"/>
    </xf>
    <xf numFmtId="49" fontId="24" fillId="0" borderId="0" xfId="4" applyNumberFormat="1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 wrapText="1"/>
    </xf>
    <xf numFmtId="165" fontId="11" fillId="0" borderId="0" xfId="0" applyNumberFormat="1" applyFont="1" applyAlignment="1">
      <alignment wrapText="1"/>
    </xf>
    <xf numFmtId="0" fontId="12" fillId="0" borderId="1" xfId="7" applyNumberFormat="1" applyFont="1" applyBorder="1" applyProtection="1">
      <alignment horizontal="left" wrapText="1" indent="2"/>
    </xf>
    <xf numFmtId="3" fontId="2" fillId="0" borderId="3" xfId="0" applyNumberFormat="1" applyFont="1" applyBorder="1" applyAlignment="1">
      <alignment horizontal="center" vertical="center"/>
    </xf>
    <xf numFmtId="0" fontId="3" fillId="6" borderId="0" xfId="1" applyFont="1" applyFill="1"/>
    <xf numFmtId="165" fontId="0" fillId="0" borderId="0" xfId="0" applyNumberFormat="1"/>
    <xf numFmtId="0" fontId="8" fillId="0" borderId="0" xfId="1" applyFont="1" applyAlignment="1">
      <alignment horizontal="center" wrapText="1"/>
    </xf>
    <xf numFmtId="0" fontId="26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7" fillId="0" borderId="0" xfId="1" applyFont="1"/>
    <xf numFmtId="0" fontId="28" fillId="0" borderId="0" xfId="0" applyFont="1" applyAlignment="1">
      <alignment horizontal="right"/>
    </xf>
    <xf numFmtId="0" fontId="2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0" fillId="0" borderId="1" xfId="1" applyFont="1" applyBorder="1" applyAlignment="1">
      <alignment horizontal="center" vertical="center" wrapText="1"/>
    </xf>
    <xf numFmtId="0" fontId="30" fillId="0" borderId="7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30" fillId="0" borderId="5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/>
    </xf>
    <xf numFmtId="0" fontId="30" fillId="0" borderId="5" xfId="1" applyFont="1" applyBorder="1" applyAlignment="1">
      <alignment horizontal="center"/>
    </xf>
    <xf numFmtId="0" fontId="30" fillId="0" borderId="4" xfId="1" applyFont="1" applyBorder="1" applyAlignment="1">
      <alignment horizont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3" xfId="1" applyFont="1" applyBorder="1" applyAlignment="1">
      <alignment horizontal="left" vertical="center" wrapText="1"/>
    </xf>
    <xf numFmtId="0" fontId="30" fillId="0" borderId="5" xfId="1" applyFont="1" applyBorder="1" applyAlignment="1">
      <alignment horizontal="left" vertical="center" wrapText="1"/>
    </xf>
    <xf numFmtId="0" fontId="30" fillId="0" borderId="4" xfId="1" applyFont="1" applyBorder="1" applyAlignment="1">
      <alignment horizontal="left" vertical="center" wrapText="1"/>
    </xf>
    <xf numFmtId="0" fontId="32" fillId="0" borderId="0" xfId="0" applyFont="1" applyAlignment="1">
      <alignment horizontal="center" wrapText="1"/>
    </xf>
    <xf numFmtId="0" fontId="30" fillId="0" borderId="0" xfId="1" applyFont="1"/>
    <xf numFmtId="0" fontId="30" fillId="0" borderId="0" xfId="1" applyFont="1" applyAlignment="1">
      <alignment horizontal="right"/>
    </xf>
    <xf numFmtId="0" fontId="28" fillId="0" borderId="0" xfId="0" applyFont="1"/>
    <xf numFmtId="0" fontId="32" fillId="0" borderId="0" xfId="0" applyFont="1"/>
    <xf numFmtId="0" fontId="33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4" xfId="0" applyFont="1" applyBorder="1" applyAlignment="1">
      <alignment wrapText="1"/>
    </xf>
    <xf numFmtId="49" fontId="28" fillId="0" borderId="3" xfId="0" applyNumberFormat="1" applyFont="1" applyBorder="1" applyAlignment="1">
      <alignment wrapText="1"/>
    </xf>
    <xf numFmtId="165" fontId="28" fillId="0" borderId="1" xfId="0" applyNumberFormat="1" applyFont="1" applyBorder="1" applyAlignment="1">
      <alignment wrapText="1"/>
    </xf>
    <xf numFmtId="0" fontId="34" fillId="0" borderId="68" xfId="7" applyNumberFormat="1" applyFont="1" applyBorder="1" applyProtection="1">
      <alignment horizontal="left" wrapText="1" indent="2"/>
    </xf>
    <xf numFmtId="49" fontId="34" fillId="0" borderId="15" xfId="8" applyNumberFormat="1" applyFont="1" applyBorder="1" applyProtection="1">
      <alignment horizontal="center"/>
    </xf>
    <xf numFmtId="165" fontId="34" fillId="0" borderId="1" xfId="8" applyNumberFormat="1" applyFont="1" applyBorder="1" applyAlignment="1" applyProtection="1">
      <alignment horizontal="right"/>
    </xf>
    <xf numFmtId="0" fontId="34" fillId="0" borderId="68" xfId="7" applyNumberFormat="1" applyFont="1" applyBorder="1" applyAlignment="1" applyProtection="1">
      <alignment horizontal="left" vertical="center" wrapText="1" indent="2" readingOrder="1"/>
    </xf>
    <xf numFmtId="165" fontId="28" fillId="0" borderId="1" xfId="0" applyNumberFormat="1" applyFont="1" applyBorder="1"/>
    <xf numFmtId="0" fontId="34" fillId="0" borderId="68" xfId="7" applyNumberFormat="1" applyFont="1" applyBorder="1" applyAlignment="1" applyProtection="1">
      <alignment horizontal="left" wrapText="1" indent="2"/>
    </xf>
    <xf numFmtId="0" fontId="30" fillId="0" borderId="1" xfId="0" applyFont="1" applyBorder="1" applyAlignment="1">
      <alignment horizontal="left" wrapText="1" indent="2"/>
    </xf>
    <xf numFmtId="49" fontId="34" fillId="0" borderId="1" xfId="8" applyNumberFormat="1" applyFont="1" applyBorder="1" applyProtection="1">
      <alignment horizontal="center"/>
    </xf>
    <xf numFmtId="0" fontId="28" fillId="0" borderId="1" xfId="0" applyFont="1" applyBorder="1" applyAlignment="1">
      <alignment horizontal="left" wrapText="1" indent="2"/>
    </xf>
    <xf numFmtId="49" fontId="34" fillId="0" borderId="1" xfId="8" applyNumberFormat="1" applyFont="1" applyBorder="1" applyAlignment="1" applyProtection="1">
      <alignment horizontal="center"/>
    </xf>
    <xf numFmtId="0" fontId="34" fillId="0" borderId="1" xfId="7" applyNumberFormat="1" applyFont="1" applyBorder="1" applyAlignment="1" applyProtection="1">
      <alignment horizontal="left" wrapText="1" indent="2"/>
    </xf>
    <xf numFmtId="0" fontId="28" fillId="0" borderId="1" xfId="0" applyFont="1" applyBorder="1" applyAlignment="1">
      <alignment horizontal="left" vertical="center" wrapText="1"/>
    </xf>
    <xf numFmtId="165" fontId="28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 indent="2"/>
    </xf>
    <xf numFmtId="0" fontId="34" fillId="0" borderId="1" xfId="7" applyNumberFormat="1" applyFont="1" applyFill="1" applyBorder="1" applyAlignment="1" applyProtection="1">
      <alignment horizontal="left" vertical="center" wrapText="1"/>
    </xf>
    <xf numFmtId="0" fontId="32" fillId="0" borderId="0" xfId="0" applyFont="1" applyAlignment="1">
      <alignment wrapText="1"/>
    </xf>
    <xf numFmtId="49" fontId="30" fillId="0" borderId="0" xfId="1" applyNumberFormat="1" applyFont="1" applyFill="1" applyAlignment="1"/>
    <xf numFmtId="49" fontId="30" fillId="0" borderId="0" xfId="1" applyNumberFormat="1" applyFont="1" applyFill="1" applyAlignment="1">
      <alignment horizontal="right"/>
    </xf>
    <xf numFmtId="0" fontId="35" fillId="0" borderId="0" xfId="1" applyFont="1" applyFill="1" applyAlignment="1">
      <alignment horizontal="left" vertical="center"/>
    </xf>
    <xf numFmtId="0" fontId="29" fillId="0" borderId="0" xfId="3" applyFont="1" applyFill="1" applyAlignment="1">
      <alignment horizontal="center" wrapText="1"/>
    </xf>
    <xf numFmtId="0" fontId="29" fillId="0" borderId="0" xfId="3" applyFont="1" applyFill="1" applyAlignment="1">
      <alignment wrapText="1"/>
    </xf>
    <xf numFmtId="0" fontId="31" fillId="0" borderId="0" xfId="3" applyFont="1" applyFill="1" applyAlignment="1">
      <alignment vertical="justify"/>
    </xf>
    <xf numFmtId="0" fontId="31" fillId="0" borderId="0" xfId="3" applyFont="1" applyFill="1" applyAlignment="1">
      <alignment horizontal="center" vertical="justify"/>
    </xf>
    <xf numFmtId="49" fontId="31" fillId="0" borderId="0" xfId="3" applyNumberFormat="1" applyFont="1" applyFill="1"/>
    <xf numFmtId="166" fontId="31" fillId="0" borderId="0" xfId="2" applyNumberFormat="1" applyFont="1" applyFill="1" applyAlignment="1">
      <alignment horizontal="right"/>
    </xf>
    <xf numFmtId="49" fontId="31" fillId="0" borderId="1" xfId="4" applyNumberFormat="1" applyFont="1" applyBorder="1" applyAlignment="1">
      <alignment horizontal="center" vertical="center" wrapText="1"/>
    </xf>
    <xf numFmtId="166" fontId="31" fillId="0" borderId="1" xfId="2" applyNumberFormat="1" applyFont="1" applyBorder="1" applyAlignment="1">
      <alignment horizontal="center" vertical="center" wrapText="1"/>
    </xf>
    <xf numFmtId="49" fontId="31" fillId="0" borderId="1" xfId="4" applyNumberFormat="1" applyFont="1" applyFill="1" applyBorder="1" applyAlignment="1">
      <alignment horizontal="center" vertical="center" wrapText="1"/>
    </xf>
    <xf numFmtId="49" fontId="31" fillId="0" borderId="1" xfId="1" applyNumberFormat="1" applyFont="1" applyBorder="1" applyAlignment="1">
      <alignment horizontal="left" vertical="center" wrapText="1"/>
    </xf>
    <xf numFmtId="0" fontId="30" fillId="0" borderId="1" xfId="1" applyFont="1" applyBorder="1"/>
    <xf numFmtId="165" fontId="31" fillId="0" borderId="1" xfId="2" applyNumberFormat="1" applyFont="1" applyBorder="1" applyAlignment="1">
      <alignment horizontal="right" vertical="center" wrapText="1"/>
    </xf>
    <xf numFmtId="49" fontId="31" fillId="0" borderId="1" xfId="1" applyNumberFormat="1" applyFont="1" applyBorder="1" applyAlignment="1">
      <alignment horizontal="center" vertical="center" wrapText="1"/>
    </xf>
    <xf numFmtId="166" fontId="31" fillId="0" borderId="1" xfId="1" applyNumberFormat="1" applyFont="1" applyBorder="1" applyAlignment="1">
      <alignment vertical="center"/>
    </xf>
    <xf numFmtId="165" fontId="31" fillId="0" borderId="1" xfId="1" applyNumberFormat="1" applyFont="1" applyBorder="1" applyAlignment="1">
      <alignment horizontal="right" vertical="center"/>
    </xf>
    <xf numFmtId="49" fontId="30" fillId="0" borderId="1" xfId="1" applyNumberFormat="1" applyFont="1" applyBorder="1" applyAlignment="1">
      <alignment horizontal="center" vertical="center" wrapText="1"/>
    </xf>
    <xf numFmtId="166" fontId="30" fillId="0" borderId="1" xfId="2" applyNumberFormat="1" applyFont="1" applyBorder="1" applyAlignment="1">
      <alignment horizontal="center" vertical="center" wrapText="1"/>
    </xf>
    <xf numFmtId="166" fontId="30" fillId="0" borderId="1" xfId="1" applyNumberFormat="1" applyFont="1" applyBorder="1" applyAlignment="1">
      <alignment vertical="center"/>
    </xf>
    <xf numFmtId="165" fontId="30" fillId="0" borderId="1" xfId="1" applyNumberFormat="1" applyFont="1" applyBorder="1" applyAlignment="1">
      <alignment horizontal="right" vertical="center"/>
    </xf>
    <xf numFmtId="49" fontId="30" fillId="0" borderId="1" xfId="1" applyNumberFormat="1" applyFont="1" applyBorder="1" applyAlignment="1">
      <alignment horizontal="left" vertical="center" wrapText="1"/>
    </xf>
    <xf numFmtId="49" fontId="30" fillId="0" borderId="1" xfId="2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30" fillId="0" borderId="1" xfId="1" applyNumberFormat="1" applyFont="1" applyBorder="1" applyAlignment="1">
      <alignment horizontal="center" vertical="center"/>
    </xf>
    <xf numFmtId="165" fontId="31" fillId="0" borderId="1" xfId="1" applyNumberFormat="1" applyFont="1" applyBorder="1" applyAlignment="1">
      <alignment horizontal="right"/>
    </xf>
    <xf numFmtId="0" fontId="36" fillId="0" borderId="1" xfId="0" applyFont="1" applyBorder="1" applyAlignment="1">
      <alignment horizontal="left" vertical="center" wrapText="1"/>
    </xf>
    <xf numFmtId="0" fontId="28" fillId="0" borderId="1" xfId="0" applyFont="1" applyBorder="1"/>
    <xf numFmtId="49" fontId="30" fillId="0" borderId="1" xfId="1" applyNumberFormat="1" applyFont="1" applyBorder="1" applyAlignment="1">
      <alignment horizontal="center" vertical="center"/>
    </xf>
    <xf numFmtId="167" fontId="31" fillId="0" borderId="1" xfId="1" applyNumberFormat="1" applyFont="1" applyBorder="1" applyAlignment="1">
      <alignment horizontal="left" vertical="center" wrapText="1"/>
    </xf>
    <xf numFmtId="49" fontId="30" fillId="6" borderId="1" xfId="1" applyNumberFormat="1" applyFont="1" applyFill="1" applyBorder="1" applyAlignment="1">
      <alignment horizontal="left" vertical="center" wrapText="1"/>
    </xf>
    <xf numFmtId="49" fontId="31" fillId="0" borderId="1" xfId="2" applyNumberFormat="1" applyFont="1" applyBorder="1" applyAlignment="1">
      <alignment horizontal="center" vertical="center" wrapText="1"/>
    </xf>
    <xf numFmtId="49" fontId="31" fillId="0" borderId="1" xfId="1" applyNumberFormat="1" applyFont="1" applyBorder="1" applyAlignment="1">
      <alignment horizontal="center" vertical="center"/>
    </xf>
    <xf numFmtId="49" fontId="30" fillId="6" borderId="1" xfId="2" applyNumberFormat="1" applyFont="1" applyFill="1" applyBorder="1" applyAlignment="1">
      <alignment horizontal="center" vertical="center" wrapText="1"/>
    </xf>
    <xf numFmtId="167" fontId="30" fillId="0" borderId="1" xfId="1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left" wrapText="1"/>
    </xf>
    <xf numFmtId="0" fontId="37" fillId="0" borderId="0" xfId="0" applyFont="1"/>
    <xf numFmtId="165" fontId="30" fillId="0" borderId="1" xfId="2" applyNumberFormat="1" applyFont="1" applyBorder="1" applyAlignment="1">
      <alignment horizontal="right" vertical="center" wrapText="1"/>
    </xf>
    <xf numFmtId="0" fontId="28" fillId="6" borderId="1" xfId="0" applyFont="1" applyFill="1" applyBorder="1" applyAlignment="1">
      <alignment wrapText="1"/>
    </xf>
    <xf numFmtId="49" fontId="30" fillId="6" borderId="1" xfId="1" applyNumberFormat="1" applyFont="1" applyFill="1" applyBorder="1" applyAlignment="1">
      <alignment horizontal="center" vertical="center" wrapText="1"/>
    </xf>
    <xf numFmtId="165" fontId="30" fillId="6" borderId="1" xfId="2" applyNumberFormat="1" applyFont="1" applyFill="1" applyBorder="1" applyAlignment="1">
      <alignment horizontal="right" vertical="center" wrapText="1"/>
    </xf>
    <xf numFmtId="0" fontId="36" fillId="0" borderId="1" xfId="0" applyFont="1" applyBorder="1" applyAlignment="1">
      <alignment wrapText="1"/>
    </xf>
    <xf numFmtId="165" fontId="30" fillId="0" borderId="1" xfId="1" applyNumberFormat="1" applyFont="1" applyBorder="1" applyAlignment="1">
      <alignment horizontal="right"/>
    </xf>
    <xf numFmtId="166" fontId="30" fillId="0" borderId="1" xfId="1" applyNumberFormat="1" applyFont="1" applyBorder="1"/>
    <xf numFmtId="49" fontId="31" fillId="0" borderId="0" xfId="4" applyNumberFormat="1" applyFont="1" applyBorder="1" applyAlignment="1">
      <alignment horizontal="center" vertical="center" wrapText="1"/>
    </xf>
    <xf numFmtId="166" fontId="31" fillId="0" borderId="0" xfId="2" applyNumberFormat="1" applyFont="1" applyBorder="1" applyAlignment="1">
      <alignment horizontal="center" vertical="center" wrapText="1"/>
    </xf>
    <xf numFmtId="49" fontId="31" fillId="0" borderId="0" xfId="4" applyNumberFormat="1" applyFont="1" applyFill="1" applyBorder="1" applyAlignment="1">
      <alignment horizontal="center" vertical="center" wrapText="1"/>
    </xf>
    <xf numFmtId="49" fontId="31" fillId="0" borderId="1" xfId="1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166" fontId="28" fillId="0" borderId="0" xfId="2" applyNumberFormat="1" applyFont="1"/>
    <xf numFmtId="0" fontId="31" fillId="0" borderId="0" xfId="3" applyFont="1" applyFill="1" applyAlignment="1">
      <alignment horizontal="center" wrapText="1"/>
    </xf>
    <xf numFmtId="166" fontId="31" fillId="0" borderId="0" xfId="2" applyNumberFormat="1" applyFont="1" applyFill="1" applyAlignment="1">
      <alignment horizontal="center" wrapText="1"/>
    </xf>
    <xf numFmtId="166" fontId="31" fillId="0" borderId="1" xfId="2" applyNumberFormat="1" applyFont="1" applyBorder="1" applyAlignment="1">
      <alignment horizontal="right" vertical="center" wrapText="1"/>
    </xf>
    <xf numFmtId="166" fontId="30" fillId="0" borderId="1" xfId="2" applyNumberFormat="1" applyFont="1" applyBorder="1" applyAlignment="1">
      <alignment horizontal="right" vertical="center" wrapText="1"/>
    </xf>
    <xf numFmtId="168" fontId="31" fillId="0" borderId="1" xfId="2" applyNumberFormat="1" applyFont="1" applyBorder="1" applyAlignment="1">
      <alignment horizontal="right" vertical="center" wrapText="1"/>
    </xf>
    <xf numFmtId="0" fontId="31" fillId="0" borderId="0" xfId="5" applyFont="1" applyBorder="1" applyAlignment="1">
      <alignment wrapText="1"/>
    </xf>
    <xf numFmtId="49" fontId="31" fillId="0" borderId="0" xfId="1" applyNumberFormat="1" applyFont="1" applyFill="1" applyBorder="1" applyAlignment="1">
      <alignment horizontal="left" wrapText="1"/>
    </xf>
    <xf numFmtId="166" fontId="32" fillId="0" borderId="0" xfId="2" applyNumberFormat="1" applyFont="1"/>
    <xf numFmtId="166" fontId="30" fillId="0" borderId="0" xfId="1" applyNumberFormat="1" applyFont="1"/>
    <xf numFmtId="168" fontId="27" fillId="0" borderId="0" xfId="1" applyNumberFormat="1" applyFont="1"/>
    <xf numFmtId="49" fontId="32" fillId="0" borderId="0" xfId="0" applyNumberFormat="1" applyFont="1" applyAlignment="1">
      <alignment wrapText="1"/>
    </xf>
    <xf numFmtId="168" fontId="32" fillId="0" borderId="0" xfId="0" applyNumberFormat="1" applyFont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wrapText="1"/>
    </xf>
    <xf numFmtId="49" fontId="28" fillId="0" borderId="0" xfId="0" applyNumberFormat="1" applyFont="1" applyAlignment="1">
      <alignment wrapText="1"/>
    </xf>
    <xf numFmtId="49" fontId="30" fillId="0" borderId="1" xfId="4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1" fontId="31" fillId="0" borderId="0" xfId="1" applyNumberFormat="1" applyFont="1" applyFill="1" applyAlignment="1">
      <alignment horizontal="right"/>
    </xf>
    <xf numFmtId="0" fontId="32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1" xfId="0" applyFont="1" applyBorder="1"/>
    <xf numFmtId="0" fontId="33" fillId="0" borderId="0" xfId="0" applyFont="1" applyAlignment="1">
      <alignment horizontal="center"/>
    </xf>
    <xf numFmtId="0" fontId="33" fillId="0" borderId="0" xfId="0" applyFont="1"/>
    <xf numFmtId="170" fontId="28" fillId="0" borderId="1" xfId="0" applyNumberFormat="1" applyFont="1" applyBorder="1" applyAlignment="1">
      <alignment wrapText="1"/>
    </xf>
    <xf numFmtId="170" fontId="28" fillId="0" borderId="1" xfId="0" applyNumberFormat="1" applyFont="1" applyBorder="1"/>
    <xf numFmtId="170" fontId="28" fillId="0" borderId="1" xfId="0" applyNumberFormat="1" applyFont="1" applyBorder="1" applyAlignment="1">
      <alignment horizontal="right"/>
    </xf>
    <xf numFmtId="170" fontId="28" fillId="0" borderId="1" xfId="0" applyNumberFormat="1" applyFont="1" applyBorder="1" applyAlignment="1">
      <alignment horizontal="right" wrapText="1"/>
    </xf>
    <xf numFmtId="0" fontId="38" fillId="0" borderId="0" xfId="0" applyFont="1" applyAlignment="1">
      <alignment horizontal="center" wrapText="1"/>
    </xf>
    <xf numFmtId="0" fontId="32" fillId="0" borderId="1" xfId="0" applyFont="1" applyBorder="1" applyAlignment="1">
      <alignment horizontal="justify"/>
    </xf>
    <xf numFmtId="165" fontId="32" fillId="0" borderId="1" xfId="0" applyNumberFormat="1" applyFont="1" applyBorder="1"/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Normal="100" workbookViewId="0">
      <selection activeCell="C4" sqref="C4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751</v>
      </c>
    </row>
    <row r="2" spans="1:5">
      <c r="B2" s="23"/>
      <c r="C2" s="23" t="s">
        <v>1084</v>
      </c>
    </row>
    <row r="3" spans="1:5">
      <c r="B3" s="23"/>
      <c r="C3" s="23" t="s">
        <v>1085</v>
      </c>
    </row>
    <row r="4" spans="1:5">
      <c r="B4" s="23"/>
      <c r="C4" s="23"/>
    </row>
    <row r="5" spans="1:5">
      <c r="B5" s="20"/>
      <c r="C5" s="20"/>
      <c r="D5" s="20"/>
    </row>
    <row r="6" spans="1:5" ht="35.25" customHeight="1">
      <c r="A6" s="66" t="s">
        <v>618</v>
      </c>
      <c r="B6" s="66"/>
      <c r="C6" s="66"/>
      <c r="D6" s="20"/>
    </row>
    <row r="7" spans="1:5">
      <c r="A7" s="25"/>
      <c r="B7" s="26"/>
      <c r="C7" s="26"/>
      <c r="D7" s="20"/>
    </row>
    <row r="8" spans="1:5" s="42" customFormat="1">
      <c r="A8" s="68" t="s">
        <v>566</v>
      </c>
      <c r="B8" s="69"/>
      <c r="C8" s="69"/>
    </row>
    <row r="9" spans="1:5" s="42" customFormat="1" ht="33.75">
      <c r="A9" s="50" t="s">
        <v>966</v>
      </c>
      <c r="B9" s="41" t="s">
        <v>564</v>
      </c>
      <c r="C9" s="41" t="s">
        <v>565</v>
      </c>
    </row>
    <row r="10" spans="1:5" s="42" customFormat="1" ht="56.25">
      <c r="A10" s="50">
        <v>951</v>
      </c>
      <c r="B10" s="48" t="s">
        <v>753</v>
      </c>
      <c r="C10" s="62" t="s">
        <v>1058</v>
      </c>
    </row>
    <row r="11" spans="1:5" s="42" customFormat="1" ht="56.25">
      <c r="A11" s="50">
        <v>951</v>
      </c>
      <c r="B11" s="49" t="s">
        <v>773</v>
      </c>
      <c r="C11" s="32" t="s">
        <v>1057</v>
      </c>
    </row>
    <row r="12" spans="1:5" s="42" customFormat="1" ht="56.25">
      <c r="A12" s="48">
        <v>951</v>
      </c>
      <c r="B12" s="46" t="s">
        <v>613</v>
      </c>
      <c r="C12" s="27" t="s">
        <v>608</v>
      </c>
      <c r="D12" s="67"/>
      <c r="E12" s="67"/>
    </row>
    <row r="13" spans="1:5" s="42" customFormat="1" ht="22.5">
      <c r="A13" s="48">
        <v>951</v>
      </c>
      <c r="B13" s="46" t="s">
        <v>614</v>
      </c>
      <c r="C13" s="27" t="s">
        <v>1046</v>
      </c>
    </row>
    <row r="14" spans="1:5" s="42" customFormat="1" ht="33.75">
      <c r="A14" s="44">
        <v>951</v>
      </c>
      <c r="B14" s="44" t="s">
        <v>647</v>
      </c>
      <c r="C14" s="27" t="s">
        <v>648</v>
      </c>
    </row>
    <row r="15" spans="1:5" s="42" customFormat="1" ht="67.5">
      <c r="A15" s="44">
        <v>951</v>
      </c>
      <c r="B15" s="44" t="s">
        <v>649</v>
      </c>
      <c r="C15" s="52" t="s">
        <v>650</v>
      </c>
    </row>
    <row r="16" spans="1:5" s="42" customFormat="1" ht="33.75">
      <c r="A16" s="48">
        <v>951</v>
      </c>
      <c r="B16" s="46" t="s">
        <v>615</v>
      </c>
      <c r="C16" s="27" t="s">
        <v>1047</v>
      </c>
    </row>
    <row r="17" spans="1:3" s="42" customFormat="1" ht="34.5" thickBot="1">
      <c r="A17" s="43">
        <v>951</v>
      </c>
      <c r="B17" s="46" t="s">
        <v>959</v>
      </c>
      <c r="C17" s="51" t="s">
        <v>1029</v>
      </c>
    </row>
    <row r="18" spans="1:3" s="42" customFormat="1" ht="56.25">
      <c r="A18" s="56">
        <v>951</v>
      </c>
      <c r="B18" s="46" t="s">
        <v>962</v>
      </c>
      <c r="C18" s="57" t="s">
        <v>963</v>
      </c>
    </row>
    <row r="19" spans="1:3" s="42" customFormat="1" ht="45">
      <c r="A19" s="44">
        <v>951</v>
      </c>
      <c r="B19" s="46" t="s">
        <v>960</v>
      </c>
      <c r="C19" s="27" t="s">
        <v>961</v>
      </c>
    </row>
    <row r="20" spans="1:3" s="42" customFormat="1" ht="67.5">
      <c r="A20" s="44">
        <v>951</v>
      </c>
      <c r="B20" s="58" t="s">
        <v>969</v>
      </c>
      <c r="C20" s="27" t="s">
        <v>970</v>
      </c>
    </row>
    <row r="21" spans="1:3" s="42" customFormat="1" ht="22.5">
      <c r="A21" s="48">
        <v>951</v>
      </c>
      <c r="B21" s="40" t="s">
        <v>616</v>
      </c>
      <c r="C21" s="27" t="s">
        <v>1010</v>
      </c>
    </row>
    <row r="22" spans="1:3" s="42" customFormat="1">
      <c r="A22" s="48">
        <v>951</v>
      </c>
      <c r="B22" s="40" t="s">
        <v>964</v>
      </c>
      <c r="C22" s="27" t="s">
        <v>965</v>
      </c>
    </row>
    <row r="23" spans="1:3" s="42" customFormat="1" ht="22.5">
      <c r="A23" s="48">
        <v>951</v>
      </c>
      <c r="B23" s="58" t="s">
        <v>1012</v>
      </c>
      <c r="C23" s="28" t="s">
        <v>1011</v>
      </c>
    </row>
    <row r="24" spans="1:3" s="42" customFormat="1" ht="33.75">
      <c r="A24" s="48">
        <v>951</v>
      </c>
      <c r="B24" s="40" t="s">
        <v>1129</v>
      </c>
      <c r="C24" s="28" t="s">
        <v>1130</v>
      </c>
    </row>
    <row r="25" spans="1:3" s="42" customFormat="1" ht="22.5">
      <c r="A25" s="48">
        <v>951</v>
      </c>
      <c r="B25" s="40" t="s">
        <v>829</v>
      </c>
      <c r="C25" s="28" t="s">
        <v>609</v>
      </c>
    </row>
    <row r="26" spans="1:3" s="42" customFormat="1" ht="22.5">
      <c r="A26" s="44">
        <v>951</v>
      </c>
      <c r="B26" s="44" t="s">
        <v>1127</v>
      </c>
      <c r="C26" s="45" t="s">
        <v>1128</v>
      </c>
    </row>
    <row r="27" spans="1:3" s="42" customFormat="1" ht="78.75">
      <c r="A27" s="44">
        <v>951</v>
      </c>
      <c r="B27" s="44" t="s">
        <v>1059</v>
      </c>
      <c r="C27" s="45" t="s">
        <v>973</v>
      </c>
    </row>
    <row r="28" spans="1:3" s="42" customFormat="1" ht="22.5">
      <c r="A28" s="44">
        <v>951</v>
      </c>
      <c r="B28" s="44" t="s">
        <v>1065</v>
      </c>
      <c r="C28" s="45" t="s">
        <v>1051</v>
      </c>
    </row>
    <row r="29" spans="1:3" s="42" customFormat="1" ht="22.5">
      <c r="A29" s="59">
        <v>951</v>
      </c>
      <c r="B29" s="44" t="s">
        <v>956</v>
      </c>
      <c r="C29" s="60" t="s">
        <v>957</v>
      </c>
    </row>
    <row r="30" spans="1:3" s="42" customFormat="1">
      <c r="A30" s="48">
        <v>951</v>
      </c>
      <c r="B30" s="44" t="s">
        <v>830</v>
      </c>
      <c r="C30" s="27" t="s">
        <v>610</v>
      </c>
    </row>
    <row r="31" spans="1:3" s="42" customFormat="1" ht="22.5">
      <c r="A31" s="48">
        <v>951</v>
      </c>
      <c r="B31" s="44" t="s">
        <v>831</v>
      </c>
      <c r="C31" s="27" t="s">
        <v>611</v>
      </c>
    </row>
    <row r="32" spans="1:3" s="42" customFormat="1" ht="33.75">
      <c r="A32" s="48">
        <v>951</v>
      </c>
      <c r="B32" s="44" t="s">
        <v>832</v>
      </c>
      <c r="C32" s="27" t="s">
        <v>1060</v>
      </c>
    </row>
    <row r="33" spans="1:8" s="42" customFormat="1" ht="45">
      <c r="A33" s="48">
        <v>951</v>
      </c>
      <c r="B33" s="63" t="s">
        <v>1061</v>
      </c>
      <c r="C33" s="27" t="s">
        <v>1026</v>
      </c>
    </row>
    <row r="34" spans="1:8" s="42" customFormat="1" ht="22.5">
      <c r="A34" s="48">
        <v>951</v>
      </c>
      <c r="B34" s="63" t="s">
        <v>1062</v>
      </c>
      <c r="C34" s="27" t="s">
        <v>776</v>
      </c>
    </row>
    <row r="35" spans="1:8" s="42" customFormat="1" ht="78.75">
      <c r="A35" s="48">
        <v>951</v>
      </c>
      <c r="B35" s="63" t="s">
        <v>1063</v>
      </c>
      <c r="C35" s="27" t="s">
        <v>1055</v>
      </c>
    </row>
    <row r="36" spans="1:8" s="42" customFormat="1" ht="22.5">
      <c r="A36" s="48">
        <v>951</v>
      </c>
      <c r="B36" s="63" t="s">
        <v>1064</v>
      </c>
      <c r="C36" s="27" t="s">
        <v>976</v>
      </c>
    </row>
    <row r="37" spans="1:8" customFormat="1" ht="67.5">
      <c r="A37" s="48">
        <v>951</v>
      </c>
      <c r="B37" s="40" t="s">
        <v>833</v>
      </c>
      <c r="C37" s="52" t="s">
        <v>617</v>
      </c>
      <c r="D37" s="1"/>
      <c r="E37" s="1"/>
      <c r="F37" s="1"/>
      <c r="G37" s="1"/>
      <c r="H37" s="1"/>
    </row>
    <row r="38" spans="1:8" ht="33.75">
      <c r="A38" s="48">
        <v>951</v>
      </c>
      <c r="B38" s="40" t="s">
        <v>834</v>
      </c>
      <c r="C38" s="27" t="s">
        <v>756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5"/>
  <sheetViews>
    <sheetView workbookViewId="0">
      <selection activeCell="D1" sqref="A1:D1765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129"/>
      <c r="B1" s="72"/>
      <c r="C1" s="72"/>
      <c r="D1" s="72" t="s">
        <v>745</v>
      </c>
      <c r="E1" s="5"/>
      <c r="F1" s="30"/>
      <c r="G1" s="30"/>
      <c r="H1" s="29"/>
      <c r="I1" s="29"/>
      <c r="J1" s="29"/>
      <c r="K1" s="29"/>
    </row>
    <row r="2" spans="1:11" s="6" customFormat="1" ht="16.5" customHeight="1">
      <c r="A2" s="129"/>
      <c r="B2" s="72"/>
      <c r="C2" s="72"/>
      <c r="D2" s="72" t="s">
        <v>1135</v>
      </c>
      <c r="E2" s="39"/>
      <c r="F2" s="30"/>
      <c r="G2" s="30"/>
      <c r="H2" s="29"/>
      <c r="I2" s="29"/>
      <c r="J2" s="29"/>
      <c r="K2" s="29"/>
    </row>
    <row r="3" spans="1:11" s="6" customFormat="1" ht="15" customHeight="1">
      <c r="A3" s="129"/>
      <c r="B3" s="72"/>
      <c r="C3" s="72"/>
      <c r="D3" s="72" t="s">
        <v>1134</v>
      </c>
      <c r="E3" s="31"/>
      <c r="F3" s="30"/>
      <c r="G3" s="30"/>
      <c r="H3" s="29"/>
      <c r="I3" s="29"/>
      <c r="J3" s="29"/>
      <c r="K3" s="29"/>
    </row>
    <row r="4" spans="1:11" ht="12.75">
      <c r="A4" s="131"/>
      <c r="B4" s="72"/>
      <c r="C4" s="72"/>
      <c r="D4" s="72" t="s">
        <v>1085</v>
      </c>
      <c r="E4" s="29"/>
      <c r="F4" s="29"/>
      <c r="G4" s="29"/>
      <c r="H4" s="29"/>
      <c r="I4" s="29"/>
      <c r="J4" s="29"/>
      <c r="K4" s="29"/>
    </row>
    <row r="5" spans="1:11" ht="12.75">
      <c r="A5" s="131"/>
      <c r="B5" s="95"/>
      <c r="C5" s="180"/>
      <c r="D5" s="72" t="s">
        <v>1150</v>
      </c>
      <c r="E5" s="29"/>
      <c r="F5" s="29"/>
      <c r="G5" s="29"/>
      <c r="H5" s="29"/>
      <c r="I5" s="29"/>
      <c r="J5" s="29"/>
      <c r="K5" s="29"/>
    </row>
    <row r="6" spans="1:11" ht="12.75">
      <c r="A6" s="95"/>
      <c r="B6" s="95"/>
      <c r="C6" s="180"/>
      <c r="D6" s="180"/>
      <c r="E6" s="29"/>
      <c r="F6" s="29"/>
      <c r="G6" s="29"/>
      <c r="H6" s="29"/>
      <c r="I6" s="29"/>
      <c r="J6" s="29"/>
      <c r="K6" s="29"/>
    </row>
    <row r="7" spans="1:11" ht="39" customHeight="1">
      <c r="A7" s="132" t="s">
        <v>1077</v>
      </c>
      <c r="B7" s="132"/>
      <c r="C7" s="132"/>
      <c r="D7" s="132"/>
      <c r="E7" s="29"/>
      <c r="F7" s="29"/>
      <c r="G7" s="29"/>
      <c r="H7" s="29"/>
      <c r="I7" s="29"/>
      <c r="J7" s="29"/>
      <c r="K7" s="29"/>
    </row>
    <row r="8" spans="1:11" ht="12.75">
      <c r="A8" s="132"/>
      <c r="B8" s="132"/>
      <c r="C8" s="132"/>
      <c r="D8" s="132"/>
      <c r="E8" s="29"/>
      <c r="F8" s="29"/>
      <c r="G8" s="29"/>
      <c r="H8" s="29"/>
      <c r="I8" s="29"/>
      <c r="J8" s="29"/>
      <c r="K8" s="29"/>
    </row>
    <row r="9" spans="1:11" ht="12.75">
      <c r="A9" s="132"/>
      <c r="B9" s="132"/>
      <c r="C9" s="132"/>
      <c r="D9" s="132"/>
      <c r="E9" s="29"/>
      <c r="F9" s="29"/>
      <c r="G9" s="29"/>
      <c r="H9" s="29"/>
      <c r="I9" s="29"/>
      <c r="J9" s="29"/>
      <c r="K9" s="29"/>
    </row>
    <row r="10" spans="1:11" ht="12.75">
      <c r="A10" s="181"/>
      <c r="B10" s="181"/>
      <c r="C10" s="182"/>
      <c r="D10" s="189"/>
      <c r="E10" s="29"/>
      <c r="F10" s="29"/>
      <c r="G10" s="29"/>
      <c r="H10" s="29"/>
      <c r="I10" s="29"/>
      <c r="J10" s="29"/>
      <c r="K10" s="29"/>
    </row>
    <row r="11" spans="1:11" ht="16.5" customHeight="1">
      <c r="A11" s="134"/>
      <c r="B11" s="136"/>
      <c r="C11" s="137"/>
      <c r="D11" s="137" t="s">
        <v>4</v>
      </c>
      <c r="E11" s="29"/>
      <c r="F11" s="29"/>
      <c r="G11" s="29"/>
      <c r="H11" s="29"/>
      <c r="I11" s="29"/>
      <c r="J11" s="29"/>
      <c r="K11" s="29"/>
    </row>
    <row r="12" spans="1:11" ht="12.75">
      <c r="A12" s="138" t="s">
        <v>5</v>
      </c>
      <c r="B12" s="138" t="s">
        <v>6</v>
      </c>
      <c r="C12" s="140" t="s">
        <v>985</v>
      </c>
      <c r="D12" s="140" t="s">
        <v>1073</v>
      </c>
      <c r="E12" s="29"/>
      <c r="F12" s="29"/>
      <c r="G12" s="29"/>
      <c r="H12" s="29"/>
      <c r="I12" s="29"/>
      <c r="J12" s="29"/>
      <c r="K12" s="29"/>
    </row>
    <row r="13" spans="1:11" ht="12.75">
      <c r="A13" s="141" t="s">
        <v>7</v>
      </c>
      <c r="B13" s="142"/>
      <c r="C13" s="183">
        <f>C14+C22+C35+C38+C44+C204+C734+C1181+C1594+C1712+C1714+C202</f>
        <v>163334.59999999998</v>
      </c>
      <c r="D13" s="183">
        <f>D14+D22+D35+D38+D44+D204+D734+D1181+D1594+D1712+D1714+D202</f>
        <v>139912.79999999996</v>
      </c>
      <c r="E13" s="29"/>
      <c r="F13" s="29"/>
      <c r="G13" s="29"/>
      <c r="H13" s="29"/>
      <c r="I13" s="29"/>
      <c r="J13" s="29"/>
      <c r="K13" s="29"/>
    </row>
    <row r="14" spans="1:11" s="7" customFormat="1" ht="15.75">
      <c r="A14" s="141" t="s">
        <v>8</v>
      </c>
      <c r="B14" s="144" t="s">
        <v>9</v>
      </c>
      <c r="C14" s="183">
        <f>SUM(C15:C21)</f>
        <v>49680.2</v>
      </c>
      <c r="D14" s="183">
        <f>SUM(D15:D21)</f>
        <v>51392.1</v>
      </c>
      <c r="E14" s="29"/>
      <c r="F14" s="29"/>
      <c r="G14" s="29"/>
      <c r="H14" s="29"/>
      <c r="I14" s="29"/>
      <c r="J14" s="29"/>
      <c r="K14" s="29"/>
    </row>
    <row r="15" spans="1:11" s="7" customFormat="1" ht="21" outlineLevel="1">
      <c r="A15" s="141" t="s">
        <v>10</v>
      </c>
      <c r="B15" s="144" t="s">
        <v>11</v>
      </c>
      <c r="C15" s="183">
        <f>прил.8!F13</f>
        <v>2476</v>
      </c>
      <c r="D15" s="183">
        <f>прил.8!G13</f>
        <v>2983.2000000000003</v>
      </c>
      <c r="E15" s="29"/>
      <c r="F15" s="29"/>
      <c r="G15" s="29"/>
      <c r="H15" s="29"/>
      <c r="I15" s="29"/>
      <c r="J15" s="29"/>
      <c r="K15" s="29"/>
    </row>
    <row r="16" spans="1:11" s="7" customFormat="1" ht="21" outlineLevel="1">
      <c r="A16" s="141" t="s">
        <v>21</v>
      </c>
      <c r="B16" s="144" t="s">
        <v>22</v>
      </c>
      <c r="C16" s="183">
        <f>прил.8!F27</f>
        <v>651.79999999999995</v>
      </c>
      <c r="D16" s="183">
        <f>прил.8!G27</f>
        <v>775.09999999999991</v>
      </c>
      <c r="E16" s="29"/>
      <c r="F16" s="29"/>
      <c r="G16" s="29"/>
      <c r="H16" s="29"/>
      <c r="I16" s="29"/>
      <c r="J16" s="29"/>
      <c r="K16" s="29"/>
    </row>
    <row r="17" spans="1:11" s="7" customFormat="1" ht="21" outlineLevel="1">
      <c r="A17" s="141" t="s">
        <v>39</v>
      </c>
      <c r="B17" s="144" t="s">
        <v>40</v>
      </c>
      <c r="C17" s="183">
        <f>прил.8!F65</f>
        <v>44637.2</v>
      </c>
      <c r="D17" s="183">
        <f>прил.8!G65</f>
        <v>45718.6</v>
      </c>
      <c r="E17" s="29"/>
      <c r="F17" s="29"/>
      <c r="G17" s="29"/>
      <c r="H17" s="29"/>
      <c r="I17" s="29"/>
      <c r="J17" s="29"/>
      <c r="K17" s="29"/>
    </row>
    <row r="18" spans="1:11" s="7" customFormat="1" ht="21" outlineLevel="1">
      <c r="A18" s="141" t="s">
        <v>51</v>
      </c>
      <c r="B18" s="144" t="s">
        <v>52</v>
      </c>
      <c r="C18" s="183">
        <v>0</v>
      </c>
      <c r="D18" s="183">
        <v>0</v>
      </c>
      <c r="E18" s="29"/>
      <c r="F18" s="29"/>
      <c r="G18" s="29"/>
      <c r="H18" s="29"/>
      <c r="I18" s="29"/>
      <c r="J18" s="29"/>
      <c r="K18" s="29"/>
    </row>
    <row r="19" spans="1:11" s="7" customFormat="1" ht="15.75" outlineLevel="1">
      <c r="A19" s="141" t="s">
        <v>57</v>
      </c>
      <c r="B19" s="144" t="s">
        <v>58</v>
      </c>
      <c r="C19" s="183">
        <v>0</v>
      </c>
      <c r="D19" s="183">
        <v>0</v>
      </c>
      <c r="E19" s="29"/>
      <c r="F19" s="29"/>
      <c r="G19" s="29"/>
      <c r="H19" s="29"/>
      <c r="I19" s="29"/>
      <c r="J19" s="29"/>
      <c r="K19" s="29"/>
    </row>
    <row r="20" spans="1:11" s="7" customFormat="1" ht="15.75" outlineLevel="1">
      <c r="A20" s="141" t="s">
        <v>69</v>
      </c>
      <c r="B20" s="144" t="s">
        <v>70</v>
      </c>
      <c r="C20" s="183">
        <f>прил.8!F340</f>
        <v>250</v>
      </c>
      <c r="D20" s="183">
        <f>прил.8!G340</f>
        <v>250</v>
      </c>
      <c r="E20" s="29"/>
      <c r="F20" s="29"/>
      <c r="G20" s="29"/>
      <c r="H20" s="29"/>
      <c r="I20" s="29"/>
      <c r="J20" s="29"/>
      <c r="K20" s="29"/>
    </row>
    <row r="21" spans="1:11" s="7" customFormat="1" ht="15.75" outlineLevel="1">
      <c r="A21" s="141" t="s">
        <v>82</v>
      </c>
      <c r="B21" s="144" t="s">
        <v>83</v>
      </c>
      <c r="C21" s="183">
        <f>прил.8!F530</f>
        <v>1665.2</v>
      </c>
      <c r="D21" s="183">
        <f>прил.8!G530</f>
        <v>1665.2</v>
      </c>
      <c r="E21" s="29"/>
      <c r="F21" s="29"/>
      <c r="G21" s="29"/>
      <c r="H21" s="29"/>
      <c r="I21" s="29"/>
      <c r="J21" s="29"/>
      <c r="K21" s="29"/>
    </row>
    <row r="22" spans="1:11" s="7" customFormat="1" ht="15.75">
      <c r="A22" s="141" t="s">
        <v>121</v>
      </c>
      <c r="B22" s="144" t="s">
        <v>122</v>
      </c>
      <c r="C22" s="183">
        <f>C23</f>
        <v>1523.5</v>
      </c>
      <c r="D22" s="183">
        <f>D23</f>
        <v>1703.5</v>
      </c>
      <c r="E22" s="29"/>
      <c r="F22" s="29"/>
      <c r="G22" s="29"/>
      <c r="H22" s="29"/>
      <c r="I22" s="29"/>
      <c r="J22" s="29"/>
      <c r="K22" s="29"/>
    </row>
    <row r="23" spans="1:11" s="7" customFormat="1" ht="15.75" outlineLevel="1">
      <c r="A23" s="141" t="s">
        <v>123</v>
      </c>
      <c r="B23" s="144" t="s">
        <v>124</v>
      </c>
      <c r="C23" s="183">
        <f>прил.8!F541</f>
        <v>1523.5</v>
      </c>
      <c r="D23" s="183">
        <f>прил.8!G541</f>
        <v>1703.5</v>
      </c>
      <c r="E23" s="29"/>
      <c r="F23" s="29"/>
      <c r="G23" s="29"/>
      <c r="H23" s="29"/>
      <c r="I23" s="29"/>
      <c r="J23" s="29"/>
      <c r="K23" s="29"/>
    </row>
    <row r="24" spans="1:11" s="7" customFormat="1" ht="15.75" hidden="1" outlineLevel="2">
      <c r="A24" s="141" t="s">
        <v>84</v>
      </c>
      <c r="B24" s="144" t="s">
        <v>124</v>
      </c>
      <c r="C24" s="183">
        <f t="shared" ref="C24:D27" si="0">C25</f>
        <v>712</v>
      </c>
      <c r="D24" s="183">
        <f t="shared" si="0"/>
        <v>712</v>
      </c>
      <c r="E24" s="29"/>
      <c r="F24" s="29"/>
      <c r="G24" s="29"/>
      <c r="H24" s="29"/>
      <c r="I24" s="29"/>
      <c r="J24" s="29"/>
      <c r="K24" s="29"/>
    </row>
    <row r="25" spans="1:11" s="7" customFormat="1" ht="15.75" hidden="1" outlineLevel="3">
      <c r="A25" s="141" t="s">
        <v>125</v>
      </c>
      <c r="B25" s="144" t="s">
        <v>124</v>
      </c>
      <c r="C25" s="183">
        <f t="shared" si="0"/>
        <v>712</v>
      </c>
      <c r="D25" s="183">
        <f t="shared" si="0"/>
        <v>712</v>
      </c>
      <c r="E25" s="29"/>
      <c r="F25" s="29"/>
      <c r="G25" s="29"/>
      <c r="H25" s="29"/>
      <c r="I25" s="29"/>
      <c r="J25" s="29"/>
      <c r="K25" s="29"/>
    </row>
    <row r="26" spans="1:11" s="7" customFormat="1" ht="15.75" hidden="1" outlineLevel="5">
      <c r="A26" s="141" t="s">
        <v>98</v>
      </c>
      <c r="B26" s="144" t="s">
        <v>124</v>
      </c>
      <c r="C26" s="183">
        <f t="shared" si="0"/>
        <v>712</v>
      </c>
      <c r="D26" s="183">
        <f t="shared" si="0"/>
        <v>712</v>
      </c>
      <c r="E26" s="29"/>
      <c r="F26" s="29"/>
      <c r="G26" s="29"/>
      <c r="H26" s="29"/>
      <c r="I26" s="29"/>
      <c r="J26" s="29"/>
      <c r="K26" s="29"/>
    </row>
    <row r="27" spans="1:11" s="7" customFormat="1" ht="15.75" hidden="1" outlineLevel="6">
      <c r="A27" s="141" t="s">
        <v>99</v>
      </c>
      <c r="B27" s="144" t="s">
        <v>124</v>
      </c>
      <c r="C27" s="183">
        <f t="shared" si="0"/>
        <v>712</v>
      </c>
      <c r="D27" s="183">
        <f t="shared" si="0"/>
        <v>712</v>
      </c>
      <c r="E27" s="29"/>
      <c r="F27" s="29"/>
      <c r="G27" s="29"/>
      <c r="H27" s="29"/>
      <c r="I27" s="29"/>
      <c r="J27" s="29"/>
      <c r="K27" s="29"/>
    </row>
    <row r="28" spans="1:11" s="7" customFormat="1" ht="15.75" hidden="1" outlineLevel="7">
      <c r="A28" s="151" t="s">
        <v>99</v>
      </c>
      <c r="B28" s="147" t="s">
        <v>124</v>
      </c>
      <c r="C28" s="184">
        <v>712</v>
      </c>
      <c r="D28" s="184">
        <v>712</v>
      </c>
      <c r="E28" s="29"/>
      <c r="F28" s="29"/>
      <c r="G28" s="29"/>
      <c r="H28" s="29"/>
      <c r="I28" s="29"/>
      <c r="J28" s="29"/>
      <c r="K28" s="29"/>
    </row>
    <row r="29" spans="1:11" s="7" customFormat="1" ht="15.75" hidden="1" outlineLevel="1">
      <c r="A29" s="141" t="s">
        <v>126</v>
      </c>
      <c r="B29" s="144" t="s">
        <v>127</v>
      </c>
      <c r="C29" s="183">
        <v>78240</v>
      </c>
      <c r="D29" s="183">
        <v>78240</v>
      </c>
      <c r="E29" s="29"/>
      <c r="F29" s="29"/>
      <c r="G29" s="29"/>
      <c r="H29" s="29"/>
      <c r="I29" s="29"/>
      <c r="J29" s="29"/>
      <c r="K29" s="29"/>
    </row>
    <row r="30" spans="1:11" s="7" customFormat="1" ht="15.75" hidden="1" outlineLevel="2">
      <c r="A30" s="141" t="s">
        <v>128</v>
      </c>
      <c r="B30" s="144" t="s">
        <v>127</v>
      </c>
      <c r="C30" s="183">
        <v>78240</v>
      </c>
      <c r="D30" s="183">
        <v>78240</v>
      </c>
      <c r="E30" s="29"/>
      <c r="F30" s="29"/>
      <c r="G30" s="29"/>
      <c r="H30" s="29"/>
      <c r="I30" s="29"/>
      <c r="J30" s="29"/>
      <c r="K30" s="29"/>
    </row>
    <row r="31" spans="1:11" s="7" customFormat="1" ht="15.75" hidden="1" outlineLevel="3">
      <c r="A31" s="141" t="s">
        <v>129</v>
      </c>
      <c r="B31" s="144" t="s">
        <v>127</v>
      </c>
      <c r="C31" s="183">
        <v>78240</v>
      </c>
      <c r="D31" s="183">
        <v>78240</v>
      </c>
      <c r="E31" s="29"/>
      <c r="F31" s="29"/>
      <c r="G31" s="29"/>
      <c r="H31" s="29"/>
      <c r="I31" s="29"/>
      <c r="J31" s="29"/>
      <c r="K31" s="29"/>
    </row>
    <row r="32" spans="1:11" s="7" customFormat="1" ht="15.75" hidden="1" outlineLevel="5">
      <c r="A32" s="141" t="s">
        <v>26</v>
      </c>
      <c r="B32" s="144" t="s">
        <v>127</v>
      </c>
      <c r="C32" s="183">
        <v>78240</v>
      </c>
      <c r="D32" s="183">
        <v>78240</v>
      </c>
      <c r="E32" s="29"/>
      <c r="F32" s="29"/>
      <c r="G32" s="29"/>
      <c r="H32" s="29"/>
      <c r="I32" s="29"/>
      <c r="J32" s="29"/>
      <c r="K32" s="29"/>
    </row>
    <row r="33" spans="1:11" s="7" customFormat="1" ht="15.75" hidden="1" outlineLevel="6">
      <c r="A33" s="141" t="s">
        <v>28</v>
      </c>
      <c r="B33" s="144" t="s">
        <v>127</v>
      </c>
      <c r="C33" s="183">
        <v>78240</v>
      </c>
      <c r="D33" s="183">
        <v>78240</v>
      </c>
      <c r="E33" s="29"/>
      <c r="F33" s="29"/>
      <c r="G33" s="29"/>
      <c r="H33" s="29"/>
      <c r="I33" s="29"/>
      <c r="J33" s="29"/>
      <c r="K33" s="29"/>
    </row>
    <row r="34" spans="1:11" s="7" customFormat="1" ht="15.75" hidden="1" outlineLevel="7">
      <c r="A34" s="151" t="s">
        <v>32</v>
      </c>
      <c r="B34" s="147" t="s">
        <v>127</v>
      </c>
      <c r="C34" s="184">
        <v>78240</v>
      </c>
      <c r="D34" s="184">
        <v>78240</v>
      </c>
      <c r="E34" s="29"/>
      <c r="F34" s="29"/>
      <c r="G34" s="29"/>
      <c r="H34" s="29"/>
      <c r="I34" s="29"/>
      <c r="J34" s="29"/>
      <c r="K34" s="29"/>
    </row>
    <row r="35" spans="1:11" s="7" customFormat="1" ht="15.75" collapsed="1">
      <c r="A35" s="141" t="s">
        <v>130</v>
      </c>
      <c r="B35" s="144" t="s">
        <v>131</v>
      </c>
      <c r="C35" s="183">
        <f>C36+C37</f>
        <v>1826</v>
      </c>
      <c r="D35" s="183">
        <f>D36+D37</f>
        <v>1826</v>
      </c>
      <c r="E35" s="29"/>
      <c r="F35" s="29"/>
      <c r="G35" s="29"/>
      <c r="H35" s="29"/>
      <c r="I35" s="29"/>
      <c r="J35" s="29"/>
      <c r="K35" s="29"/>
    </row>
    <row r="36" spans="1:11" s="7" customFormat="1" ht="21" outlineLevel="1">
      <c r="A36" s="141" t="s">
        <v>1009</v>
      </c>
      <c r="B36" s="144" t="s">
        <v>1008</v>
      </c>
      <c r="C36" s="183">
        <f>прил.8!F567</f>
        <v>1826</v>
      </c>
      <c r="D36" s="183">
        <f>прил.8!G567</f>
        <v>1826</v>
      </c>
      <c r="E36" s="29"/>
      <c r="F36" s="29"/>
      <c r="G36" s="29"/>
      <c r="H36" s="29"/>
      <c r="I36" s="29"/>
      <c r="J36" s="29"/>
      <c r="K36" s="29"/>
    </row>
    <row r="37" spans="1:11" s="7" customFormat="1" ht="15.75" outlineLevel="1">
      <c r="A37" s="141" t="s">
        <v>137</v>
      </c>
      <c r="B37" s="144" t="s">
        <v>138</v>
      </c>
      <c r="C37" s="183">
        <v>0</v>
      </c>
      <c r="D37" s="183">
        <v>0</v>
      </c>
      <c r="E37" s="29"/>
      <c r="F37" s="29"/>
      <c r="G37" s="29"/>
      <c r="H37" s="29"/>
      <c r="I37" s="29"/>
      <c r="J37" s="29"/>
      <c r="K37" s="29"/>
    </row>
    <row r="38" spans="1:11" s="7" customFormat="1" ht="15.75">
      <c r="A38" s="141" t="s">
        <v>140</v>
      </c>
      <c r="B38" s="144" t="s">
        <v>141</v>
      </c>
      <c r="C38" s="185">
        <f>C39+C40+C41+C42+C43</f>
        <v>57217.2</v>
      </c>
      <c r="D38" s="185">
        <f>D39+D40+D41+D42+D43</f>
        <v>25541.699999999997</v>
      </c>
      <c r="E38" s="29"/>
      <c r="F38" s="29"/>
      <c r="G38" s="29"/>
      <c r="H38" s="29"/>
      <c r="I38" s="29"/>
      <c r="J38" s="29"/>
      <c r="K38" s="29"/>
    </row>
    <row r="39" spans="1:11" s="7" customFormat="1" ht="15.75" outlineLevel="1">
      <c r="A39" s="141" t="s">
        <v>142</v>
      </c>
      <c r="B39" s="144" t="s">
        <v>143</v>
      </c>
      <c r="C39" s="183">
        <f>прил.8!F577</f>
        <v>304.10000000000002</v>
      </c>
      <c r="D39" s="183">
        <f>прил.8!G577</f>
        <v>304.10000000000002</v>
      </c>
      <c r="E39" s="29"/>
      <c r="F39" s="29"/>
      <c r="G39" s="29"/>
      <c r="H39" s="29"/>
      <c r="I39" s="29"/>
      <c r="J39" s="29"/>
      <c r="K39" s="29"/>
    </row>
    <row r="40" spans="1:11" s="7" customFormat="1" ht="15.75" outlineLevel="1">
      <c r="A40" s="141" t="s">
        <v>172</v>
      </c>
      <c r="B40" s="144" t="s">
        <v>173</v>
      </c>
      <c r="C40" s="183">
        <f>прил.8!F1019</f>
        <v>0</v>
      </c>
      <c r="D40" s="183">
        <f>прил.8!G1019</f>
        <v>0</v>
      </c>
      <c r="E40" s="29"/>
      <c r="F40" s="29"/>
      <c r="G40" s="29"/>
      <c r="H40" s="29"/>
      <c r="I40" s="29"/>
      <c r="J40" s="29"/>
      <c r="K40" s="29"/>
    </row>
    <row r="41" spans="1:11" s="7" customFormat="1" ht="15.75" customHeight="1" outlineLevel="1">
      <c r="A41" s="141" t="s">
        <v>192</v>
      </c>
      <c r="B41" s="144" t="s">
        <v>193</v>
      </c>
      <c r="C41" s="183">
        <f>прил.8!F1022</f>
        <v>22349.3</v>
      </c>
      <c r="D41" s="183">
        <f>прил.8!G1022</f>
        <v>17750.7</v>
      </c>
      <c r="E41" s="29"/>
      <c r="F41" s="29"/>
      <c r="G41" s="29"/>
      <c r="H41" s="29"/>
      <c r="I41" s="29"/>
      <c r="J41" s="29"/>
      <c r="K41" s="29"/>
    </row>
    <row r="42" spans="1:11" s="7" customFormat="1" ht="15.75" outlineLevel="1">
      <c r="A42" s="141" t="s">
        <v>211</v>
      </c>
      <c r="B42" s="144" t="s">
        <v>210</v>
      </c>
      <c r="C42" s="183">
        <f>прил.8!F1244</f>
        <v>34463.800000000003</v>
      </c>
      <c r="D42" s="183">
        <f>прил.8!G1244</f>
        <v>7386.9</v>
      </c>
      <c r="E42" s="29"/>
      <c r="F42" s="29"/>
      <c r="G42" s="29"/>
      <c r="H42" s="29"/>
      <c r="I42" s="29"/>
      <c r="J42" s="29"/>
      <c r="K42" s="29"/>
    </row>
    <row r="43" spans="1:11" s="17" customFormat="1" ht="15.75" outlineLevel="7">
      <c r="A43" s="141" t="s">
        <v>227</v>
      </c>
      <c r="B43" s="144" t="s">
        <v>228</v>
      </c>
      <c r="C43" s="183">
        <f>прил.8!F1261</f>
        <v>100</v>
      </c>
      <c r="D43" s="183">
        <f>прил.8!G1261</f>
        <v>100</v>
      </c>
      <c r="E43" s="38"/>
      <c r="F43" s="38"/>
      <c r="G43" s="38"/>
      <c r="H43" s="38"/>
      <c r="I43" s="38"/>
      <c r="J43" s="38"/>
      <c r="K43" s="38"/>
    </row>
    <row r="44" spans="1:11" s="7" customFormat="1" ht="15.75">
      <c r="A44" s="141" t="s">
        <v>243</v>
      </c>
      <c r="B44" s="144" t="s">
        <v>244</v>
      </c>
      <c r="C44" s="183">
        <f>C45+C46+C48</f>
        <v>17228.400000000001</v>
      </c>
      <c r="D44" s="183">
        <f>D45+D46+D48</f>
        <v>17228.400000000001</v>
      </c>
      <c r="E44" s="29"/>
      <c r="F44" s="29"/>
      <c r="G44" s="29"/>
      <c r="H44" s="29"/>
      <c r="I44" s="29"/>
      <c r="J44" s="29"/>
      <c r="K44" s="29"/>
    </row>
    <row r="45" spans="1:11" s="7" customFormat="1" ht="15.75" outlineLevel="1">
      <c r="A45" s="141" t="s">
        <v>245</v>
      </c>
      <c r="B45" s="144" t="s">
        <v>246</v>
      </c>
      <c r="C45" s="183">
        <f>прил.8!F1267</f>
        <v>1050</v>
      </c>
      <c r="D45" s="183">
        <f>прил.8!G1267</f>
        <v>1050</v>
      </c>
      <c r="E45" s="29"/>
      <c r="F45" s="29"/>
      <c r="G45" s="29"/>
      <c r="H45" s="29"/>
      <c r="I45" s="29"/>
      <c r="J45" s="29"/>
      <c r="K45" s="29"/>
    </row>
    <row r="46" spans="1:11" s="7" customFormat="1" ht="15.75" outlineLevel="1">
      <c r="A46" s="141" t="s">
        <v>248</v>
      </c>
      <c r="B46" s="144" t="s">
        <v>249</v>
      </c>
      <c r="C46" s="183">
        <f>прил.8!F1291</f>
        <v>2285.4</v>
      </c>
      <c r="D46" s="183">
        <f>прил.8!G1291</f>
        <v>2285.4</v>
      </c>
      <c r="E46" s="29"/>
      <c r="F46" s="29"/>
      <c r="G46" s="29"/>
      <c r="H46" s="29"/>
      <c r="I46" s="29"/>
      <c r="J46" s="29"/>
      <c r="K46" s="29"/>
    </row>
    <row r="47" spans="1:11" s="7" customFormat="1" ht="15.75" hidden="1" outlineLevel="2">
      <c r="A47" s="141" t="s">
        <v>250</v>
      </c>
      <c r="B47" s="144" t="s">
        <v>249</v>
      </c>
      <c r="C47" s="183"/>
      <c r="D47" s="183"/>
      <c r="E47" s="29"/>
      <c r="F47" s="29"/>
      <c r="G47" s="29"/>
      <c r="H47" s="29"/>
      <c r="I47" s="29"/>
      <c r="J47" s="29"/>
      <c r="K47" s="29"/>
    </row>
    <row r="48" spans="1:11" s="7" customFormat="1" ht="15.75" outlineLevel="2">
      <c r="A48" s="141" t="s">
        <v>253</v>
      </c>
      <c r="B48" s="144" t="s">
        <v>254</v>
      </c>
      <c r="C48" s="183">
        <f>прил.8!F1321</f>
        <v>13893</v>
      </c>
      <c r="D48" s="183">
        <f>прил.8!G1321</f>
        <v>13893</v>
      </c>
      <c r="E48" s="29"/>
      <c r="F48" s="29"/>
      <c r="G48" s="29"/>
      <c r="H48" s="29"/>
      <c r="I48" s="29"/>
      <c r="J48" s="29"/>
      <c r="K48" s="29"/>
    </row>
    <row r="49" spans="1:11" s="7" customFormat="1" ht="15.75" hidden="1" outlineLevel="3">
      <c r="A49" s="186" t="s">
        <v>253</v>
      </c>
      <c r="B49" s="144" t="s">
        <v>254</v>
      </c>
      <c r="C49" s="183"/>
      <c r="D49" s="183"/>
      <c r="E49" s="29"/>
      <c r="F49" s="29"/>
      <c r="G49" s="29"/>
      <c r="H49" s="29"/>
      <c r="I49" s="29"/>
      <c r="J49" s="29"/>
      <c r="K49" s="29"/>
    </row>
    <row r="50" spans="1:11" s="7" customFormat="1" ht="15.75" hidden="1" outlineLevel="4">
      <c r="A50" s="187" t="s">
        <v>255</v>
      </c>
      <c r="B50" s="144" t="s">
        <v>254</v>
      </c>
      <c r="C50" s="183"/>
      <c r="D50" s="183"/>
      <c r="E50" s="29"/>
      <c r="F50" s="29"/>
      <c r="G50" s="29"/>
      <c r="H50" s="29"/>
      <c r="I50" s="29"/>
      <c r="J50" s="29"/>
      <c r="K50" s="29"/>
    </row>
    <row r="51" spans="1:11" s="7" customFormat="1" ht="15.75" hidden="1" outlineLevel="5">
      <c r="A51" s="141" t="s">
        <v>45</v>
      </c>
      <c r="B51" s="144" t="s">
        <v>254</v>
      </c>
      <c r="C51" s="183"/>
      <c r="D51" s="183"/>
      <c r="E51" s="29"/>
      <c r="F51" s="29"/>
      <c r="G51" s="29"/>
      <c r="H51" s="29"/>
      <c r="I51" s="29"/>
      <c r="J51" s="29"/>
      <c r="K51" s="29"/>
    </row>
    <row r="52" spans="1:11" s="7" customFormat="1" ht="21" hidden="1" outlineLevel="6">
      <c r="A52" s="141" t="s">
        <v>149</v>
      </c>
      <c r="B52" s="144" t="s">
        <v>254</v>
      </c>
      <c r="C52" s="183"/>
      <c r="D52" s="183"/>
      <c r="E52" s="29"/>
      <c r="F52" s="29"/>
      <c r="G52" s="29"/>
      <c r="H52" s="29"/>
      <c r="I52" s="29"/>
      <c r="J52" s="29"/>
      <c r="K52" s="29"/>
    </row>
    <row r="53" spans="1:11" s="7" customFormat="1" ht="22.5" hidden="1" outlineLevel="7">
      <c r="A53" s="151" t="s">
        <v>149</v>
      </c>
      <c r="B53" s="147" t="s">
        <v>254</v>
      </c>
      <c r="C53" s="184"/>
      <c r="D53" s="184"/>
      <c r="E53" s="29"/>
      <c r="F53" s="29"/>
      <c r="G53" s="29"/>
      <c r="H53" s="29"/>
      <c r="I53" s="29"/>
      <c r="J53" s="29"/>
      <c r="K53" s="29"/>
    </row>
    <row r="54" spans="1:11" s="7" customFormat="1" ht="22.5" hidden="1" outlineLevel="4">
      <c r="A54" s="187" t="s">
        <v>256</v>
      </c>
      <c r="B54" s="144" t="s">
        <v>254</v>
      </c>
      <c r="C54" s="183"/>
      <c r="D54" s="183"/>
      <c r="E54" s="29"/>
      <c r="F54" s="29"/>
      <c r="G54" s="29"/>
      <c r="H54" s="29"/>
      <c r="I54" s="29"/>
      <c r="J54" s="29"/>
      <c r="K54" s="29"/>
    </row>
    <row r="55" spans="1:11" s="7" customFormat="1" ht="15.75" hidden="1" outlineLevel="5">
      <c r="A55" s="141" t="s">
        <v>45</v>
      </c>
      <c r="B55" s="144" t="s">
        <v>254</v>
      </c>
      <c r="C55" s="183"/>
      <c r="D55" s="183"/>
      <c r="E55" s="29"/>
      <c r="F55" s="29"/>
      <c r="G55" s="29"/>
      <c r="H55" s="29"/>
      <c r="I55" s="29"/>
      <c r="J55" s="29"/>
      <c r="K55" s="29"/>
    </row>
    <row r="56" spans="1:11" s="7" customFormat="1" ht="21" hidden="1" outlineLevel="6">
      <c r="A56" s="141" t="s">
        <v>149</v>
      </c>
      <c r="B56" s="144" t="s">
        <v>254</v>
      </c>
      <c r="C56" s="183"/>
      <c r="D56" s="183"/>
      <c r="E56" s="29"/>
      <c r="F56" s="29"/>
      <c r="G56" s="29"/>
      <c r="H56" s="29"/>
      <c r="I56" s="29"/>
      <c r="J56" s="29"/>
      <c r="K56" s="29"/>
    </row>
    <row r="57" spans="1:11" s="7" customFormat="1" ht="22.5" hidden="1" outlineLevel="7">
      <c r="A57" s="151" t="s">
        <v>149</v>
      </c>
      <c r="B57" s="144" t="s">
        <v>254</v>
      </c>
      <c r="C57" s="184"/>
      <c r="D57" s="184"/>
      <c r="E57" s="29"/>
      <c r="F57" s="29"/>
      <c r="G57" s="29"/>
      <c r="H57" s="29"/>
      <c r="I57" s="29"/>
      <c r="J57" s="29"/>
      <c r="K57" s="29"/>
    </row>
    <row r="58" spans="1:11" s="7" customFormat="1" ht="15.75" hidden="1" outlineLevel="3">
      <c r="A58" s="187" t="s">
        <v>257</v>
      </c>
      <c r="B58" s="144" t="s">
        <v>254</v>
      </c>
      <c r="C58" s="183"/>
      <c r="D58" s="183"/>
      <c r="E58" s="29"/>
      <c r="F58" s="29"/>
      <c r="G58" s="29"/>
      <c r="H58" s="29"/>
      <c r="I58" s="29"/>
      <c r="J58" s="29"/>
      <c r="K58" s="29"/>
    </row>
    <row r="59" spans="1:11" s="7" customFormat="1" ht="15.75" hidden="1" outlineLevel="4">
      <c r="A59" s="141" t="s">
        <v>45</v>
      </c>
      <c r="B59" s="144" t="s">
        <v>254</v>
      </c>
      <c r="C59" s="183"/>
      <c r="D59" s="183"/>
      <c r="E59" s="29"/>
      <c r="F59" s="29"/>
      <c r="G59" s="29"/>
      <c r="H59" s="29"/>
      <c r="I59" s="29"/>
      <c r="J59" s="29"/>
      <c r="K59" s="29"/>
    </row>
    <row r="60" spans="1:11" s="7" customFormat="1" ht="21" hidden="1" outlineLevel="5">
      <c r="A60" s="141" t="s">
        <v>149</v>
      </c>
      <c r="B60" s="144" t="s">
        <v>254</v>
      </c>
      <c r="C60" s="183"/>
      <c r="D60" s="183"/>
      <c r="E60" s="29"/>
      <c r="F60" s="29"/>
      <c r="G60" s="29"/>
      <c r="H60" s="29"/>
      <c r="I60" s="29"/>
      <c r="J60" s="29"/>
      <c r="K60" s="29"/>
    </row>
    <row r="61" spans="1:11" s="7" customFormat="1" ht="22.5" hidden="1" outlineLevel="6">
      <c r="A61" s="151" t="s">
        <v>149</v>
      </c>
      <c r="B61" s="144" t="s">
        <v>254</v>
      </c>
      <c r="C61" s="183"/>
      <c r="D61" s="183"/>
      <c r="E61" s="29"/>
      <c r="F61" s="29"/>
      <c r="G61" s="29"/>
      <c r="H61" s="29"/>
      <c r="I61" s="29"/>
      <c r="J61" s="29"/>
      <c r="K61" s="29"/>
    </row>
    <row r="62" spans="1:11" s="7" customFormat="1" ht="22.5" hidden="1" outlineLevel="7">
      <c r="A62" s="151" t="s">
        <v>179</v>
      </c>
      <c r="B62" s="144" t="s">
        <v>254</v>
      </c>
      <c r="C62" s="184"/>
      <c r="D62" s="184"/>
      <c r="E62" s="29"/>
      <c r="F62" s="29"/>
      <c r="G62" s="29"/>
      <c r="H62" s="29"/>
      <c r="I62" s="29"/>
      <c r="J62" s="29"/>
      <c r="K62" s="29"/>
    </row>
    <row r="63" spans="1:11" s="7" customFormat="1" ht="15.75" hidden="1" outlineLevel="4" collapsed="1">
      <c r="A63" s="187" t="s">
        <v>258</v>
      </c>
      <c r="B63" s="144" t="s">
        <v>254</v>
      </c>
      <c r="C63" s="183"/>
      <c r="D63" s="183"/>
      <c r="E63" s="29"/>
      <c r="F63" s="29"/>
      <c r="G63" s="29"/>
      <c r="H63" s="29"/>
      <c r="I63" s="29"/>
      <c r="J63" s="29"/>
      <c r="K63" s="29"/>
    </row>
    <row r="64" spans="1:11" s="7" customFormat="1" ht="15.75" hidden="1" outlineLevel="5">
      <c r="A64" s="141" t="s">
        <v>98</v>
      </c>
      <c r="B64" s="144" t="s">
        <v>254</v>
      </c>
      <c r="C64" s="183"/>
      <c r="D64" s="183"/>
      <c r="E64" s="29"/>
      <c r="F64" s="29"/>
      <c r="G64" s="29"/>
      <c r="H64" s="29"/>
      <c r="I64" s="29"/>
      <c r="J64" s="29"/>
      <c r="K64" s="29"/>
    </row>
    <row r="65" spans="1:11" s="7" customFormat="1" ht="15.75" hidden="1" outlineLevel="6">
      <c r="A65" s="141" t="s">
        <v>178</v>
      </c>
      <c r="B65" s="144" t="s">
        <v>254</v>
      </c>
      <c r="C65" s="183"/>
      <c r="D65" s="183"/>
      <c r="E65" s="29"/>
      <c r="F65" s="29"/>
      <c r="G65" s="29"/>
      <c r="H65" s="29"/>
      <c r="I65" s="29"/>
      <c r="J65" s="29"/>
      <c r="K65" s="29"/>
    </row>
    <row r="66" spans="1:11" s="7" customFormat="1" ht="22.5" hidden="1" outlineLevel="7">
      <c r="A66" s="151" t="s">
        <v>179</v>
      </c>
      <c r="B66" s="144" t="s">
        <v>254</v>
      </c>
      <c r="C66" s="184"/>
      <c r="D66" s="184"/>
      <c r="E66" s="29"/>
      <c r="F66" s="29"/>
      <c r="G66" s="29"/>
      <c r="H66" s="29"/>
      <c r="I66" s="29"/>
      <c r="J66" s="29"/>
      <c r="K66" s="29"/>
    </row>
    <row r="67" spans="1:11" s="7" customFormat="1" ht="15.75" hidden="1" outlineLevel="3">
      <c r="A67" s="141" t="s">
        <v>236</v>
      </c>
      <c r="B67" s="144" t="s">
        <v>249</v>
      </c>
      <c r="C67" s="183"/>
      <c r="D67" s="183"/>
      <c r="E67" s="29"/>
      <c r="F67" s="29"/>
      <c r="G67" s="29"/>
      <c r="H67" s="29"/>
      <c r="I67" s="29"/>
      <c r="J67" s="29"/>
      <c r="K67" s="29"/>
    </row>
    <row r="68" spans="1:11" s="7" customFormat="1" ht="15.75" hidden="1" outlineLevel="5">
      <c r="A68" s="141" t="s">
        <v>98</v>
      </c>
      <c r="B68" s="144" t="s">
        <v>249</v>
      </c>
      <c r="C68" s="183"/>
      <c r="D68" s="183"/>
      <c r="E68" s="29"/>
      <c r="F68" s="29"/>
      <c r="G68" s="29"/>
      <c r="H68" s="29"/>
      <c r="I68" s="29"/>
      <c r="J68" s="29"/>
      <c r="K68" s="29"/>
    </row>
    <row r="69" spans="1:11" s="7" customFormat="1" ht="15.75" hidden="1" outlineLevel="6">
      <c r="A69" s="141" t="s">
        <v>178</v>
      </c>
      <c r="B69" s="144" t="s">
        <v>249</v>
      </c>
      <c r="C69" s="183"/>
      <c r="D69" s="183"/>
      <c r="E69" s="29"/>
      <c r="F69" s="29"/>
      <c r="G69" s="29"/>
      <c r="H69" s="29"/>
      <c r="I69" s="29"/>
      <c r="J69" s="29"/>
      <c r="K69" s="29"/>
    </row>
    <row r="70" spans="1:11" s="7" customFormat="1" ht="22.5" hidden="1" outlineLevel="7">
      <c r="A70" s="151" t="s">
        <v>179</v>
      </c>
      <c r="B70" s="147" t="s">
        <v>249</v>
      </c>
      <c r="C70" s="184"/>
      <c r="D70" s="184"/>
      <c r="E70" s="29"/>
      <c r="F70" s="29"/>
      <c r="G70" s="29"/>
      <c r="H70" s="29"/>
      <c r="I70" s="29"/>
      <c r="J70" s="29"/>
      <c r="K70" s="29"/>
    </row>
    <row r="71" spans="1:11" s="7" customFormat="1" ht="21" hidden="1" outlineLevel="3">
      <c r="A71" s="141" t="s">
        <v>239</v>
      </c>
      <c r="B71" s="144" t="s">
        <v>249</v>
      </c>
      <c r="C71" s="183"/>
      <c r="D71" s="183"/>
      <c r="E71" s="29"/>
      <c r="F71" s="29"/>
      <c r="G71" s="29"/>
      <c r="H71" s="29"/>
      <c r="I71" s="29"/>
      <c r="J71" s="29"/>
      <c r="K71" s="29"/>
    </row>
    <row r="72" spans="1:11" s="7" customFormat="1" ht="15.75" hidden="1" outlineLevel="5">
      <c r="A72" s="141" t="s">
        <v>26</v>
      </c>
      <c r="B72" s="144" t="s">
        <v>249</v>
      </c>
      <c r="C72" s="183"/>
      <c r="D72" s="183"/>
      <c r="E72" s="29"/>
      <c r="F72" s="29"/>
      <c r="G72" s="29"/>
      <c r="H72" s="29"/>
      <c r="I72" s="29"/>
      <c r="J72" s="29"/>
      <c r="K72" s="29"/>
    </row>
    <row r="73" spans="1:11" s="7" customFormat="1" ht="15.75" hidden="1" outlineLevel="6">
      <c r="A73" s="141" t="s">
        <v>28</v>
      </c>
      <c r="B73" s="144" t="s">
        <v>249</v>
      </c>
      <c r="C73" s="183"/>
      <c r="D73" s="183"/>
      <c r="E73" s="29"/>
      <c r="F73" s="29"/>
      <c r="G73" s="29"/>
      <c r="H73" s="29"/>
      <c r="I73" s="29"/>
      <c r="J73" s="29"/>
      <c r="K73" s="29"/>
    </row>
    <row r="74" spans="1:11" s="7" customFormat="1" ht="15.75" hidden="1" outlineLevel="7">
      <c r="A74" s="151" t="s">
        <v>32</v>
      </c>
      <c r="B74" s="147" t="s">
        <v>249</v>
      </c>
      <c r="C74" s="184"/>
      <c r="D74" s="184"/>
      <c r="E74" s="29"/>
      <c r="F74" s="29"/>
      <c r="G74" s="29"/>
      <c r="H74" s="29"/>
      <c r="I74" s="29"/>
      <c r="J74" s="29"/>
      <c r="K74" s="29"/>
    </row>
    <row r="75" spans="1:11" s="7" customFormat="1" ht="15.75" hidden="1" outlineLevel="5">
      <c r="A75" s="141" t="s">
        <v>98</v>
      </c>
      <c r="B75" s="144" t="s">
        <v>249</v>
      </c>
      <c r="C75" s="183"/>
      <c r="D75" s="183"/>
      <c r="E75" s="29"/>
      <c r="F75" s="29"/>
      <c r="G75" s="29"/>
      <c r="H75" s="29"/>
      <c r="I75" s="29"/>
      <c r="J75" s="29"/>
      <c r="K75" s="29"/>
    </row>
    <row r="76" spans="1:11" s="7" customFormat="1" ht="15.75" hidden="1" outlineLevel="6">
      <c r="A76" s="141" t="s">
        <v>178</v>
      </c>
      <c r="B76" s="144" t="s">
        <v>249</v>
      </c>
      <c r="C76" s="183"/>
      <c r="D76" s="183"/>
      <c r="E76" s="29"/>
      <c r="F76" s="29"/>
      <c r="G76" s="29"/>
      <c r="H76" s="29"/>
      <c r="I76" s="29"/>
      <c r="J76" s="29"/>
      <c r="K76" s="29"/>
    </row>
    <row r="77" spans="1:11" s="7" customFormat="1" ht="22.5" hidden="1" outlineLevel="7">
      <c r="A77" s="151" t="s">
        <v>214</v>
      </c>
      <c r="B77" s="147" t="s">
        <v>249</v>
      </c>
      <c r="C77" s="184"/>
      <c r="D77" s="184"/>
      <c r="E77" s="29"/>
      <c r="F77" s="29"/>
      <c r="G77" s="29"/>
      <c r="H77" s="29"/>
      <c r="I77" s="29"/>
      <c r="J77" s="29"/>
      <c r="K77" s="29"/>
    </row>
    <row r="78" spans="1:11" s="7" customFormat="1" ht="15.75" hidden="1" outlineLevel="5">
      <c r="A78" s="141" t="s">
        <v>45</v>
      </c>
      <c r="B78" s="144" t="s">
        <v>249</v>
      </c>
      <c r="C78" s="183"/>
      <c r="D78" s="183"/>
      <c r="E78" s="29"/>
      <c r="F78" s="29"/>
      <c r="G78" s="29"/>
      <c r="H78" s="29"/>
      <c r="I78" s="29"/>
      <c r="J78" s="29"/>
      <c r="K78" s="29"/>
    </row>
    <row r="79" spans="1:11" s="7" customFormat="1" ht="21" hidden="1" outlineLevel="6">
      <c r="A79" s="141" t="s">
        <v>149</v>
      </c>
      <c r="B79" s="144" t="s">
        <v>249</v>
      </c>
      <c r="C79" s="183"/>
      <c r="D79" s="183"/>
      <c r="E79" s="29"/>
      <c r="F79" s="29"/>
      <c r="G79" s="29"/>
      <c r="H79" s="29"/>
      <c r="I79" s="29"/>
      <c r="J79" s="29"/>
      <c r="K79" s="29"/>
    </row>
    <row r="80" spans="1:11" s="7" customFormat="1" ht="22.5" hidden="1" outlineLevel="7">
      <c r="A80" s="151" t="s">
        <v>149</v>
      </c>
      <c r="B80" s="147" t="s">
        <v>249</v>
      </c>
      <c r="C80" s="184"/>
      <c r="D80" s="184"/>
      <c r="E80" s="29"/>
      <c r="F80" s="29"/>
      <c r="G80" s="29"/>
      <c r="H80" s="29"/>
      <c r="I80" s="29"/>
      <c r="J80" s="29"/>
      <c r="K80" s="29"/>
    </row>
    <row r="81" spans="1:11" s="7" customFormat="1" ht="15.75" hidden="1" outlineLevel="3">
      <c r="A81" s="141" t="s">
        <v>259</v>
      </c>
      <c r="B81" s="144" t="s">
        <v>249</v>
      </c>
      <c r="C81" s="183"/>
      <c r="D81" s="183"/>
      <c r="E81" s="29"/>
      <c r="F81" s="29"/>
      <c r="G81" s="29"/>
      <c r="H81" s="29"/>
      <c r="I81" s="29"/>
      <c r="J81" s="29"/>
      <c r="K81" s="29"/>
    </row>
    <row r="82" spans="1:11" s="7" customFormat="1" ht="15.75" hidden="1" outlineLevel="5">
      <c r="A82" s="141" t="s">
        <v>98</v>
      </c>
      <c r="B82" s="144" t="s">
        <v>249</v>
      </c>
      <c r="C82" s="183"/>
      <c r="D82" s="183"/>
      <c r="E82" s="29"/>
      <c r="F82" s="29"/>
      <c r="G82" s="29"/>
      <c r="H82" s="29"/>
      <c r="I82" s="29"/>
      <c r="J82" s="29"/>
      <c r="K82" s="29"/>
    </row>
    <row r="83" spans="1:11" s="7" customFormat="1" ht="15.75" hidden="1" outlineLevel="6">
      <c r="A83" s="141" t="s">
        <v>178</v>
      </c>
      <c r="B83" s="144" t="s">
        <v>249</v>
      </c>
      <c r="C83" s="183"/>
      <c r="D83" s="183"/>
      <c r="E83" s="29"/>
      <c r="F83" s="29"/>
      <c r="G83" s="29"/>
      <c r="H83" s="29"/>
      <c r="I83" s="29"/>
      <c r="J83" s="29"/>
      <c r="K83" s="29"/>
    </row>
    <row r="84" spans="1:11" s="7" customFormat="1" ht="22.5" hidden="1" outlineLevel="7">
      <c r="A84" s="151" t="s">
        <v>214</v>
      </c>
      <c r="B84" s="147" t="s">
        <v>249</v>
      </c>
      <c r="C84" s="184"/>
      <c r="D84" s="184"/>
      <c r="E84" s="29"/>
      <c r="F84" s="29"/>
      <c r="G84" s="29"/>
      <c r="H84" s="29"/>
      <c r="I84" s="29"/>
      <c r="J84" s="29"/>
      <c r="K84" s="29"/>
    </row>
    <row r="85" spans="1:11" s="7" customFormat="1" ht="31.5" hidden="1" outlineLevel="3">
      <c r="A85" s="141" t="s">
        <v>241</v>
      </c>
      <c r="B85" s="144" t="s">
        <v>249</v>
      </c>
      <c r="C85" s="183"/>
      <c r="D85" s="183"/>
      <c r="E85" s="29"/>
      <c r="F85" s="29"/>
      <c r="G85" s="29"/>
      <c r="H85" s="29"/>
      <c r="I85" s="29"/>
      <c r="J85" s="29"/>
      <c r="K85" s="29"/>
    </row>
    <row r="86" spans="1:11" s="7" customFormat="1" ht="15.75" hidden="1" outlineLevel="5">
      <c r="A86" s="141" t="s">
        <v>182</v>
      </c>
      <c r="B86" s="144" t="s">
        <v>249</v>
      </c>
      <c r="C86" s="183"/>
      <c r="D86" s="183"/>
      <c r="E86" s="29"/>
      <c r="F86" s="29"/>
      <c r="G86" s="29"/>
      <c r="H86" s="29"/>
      <c r="I86" s="29"/>
      <c r="J86" s="29"/>
      <c r="K86" s="29"/>
    </row>
    <row r="87" spans="1:11" s="7" customFormat="1" ht="15.75" hidden="1" outlineLevel="6">
      <c r="A87" s="141" t="s">
        <v>183</v>
      </c>
      <c r="B87" s="144" t="s">
        <v>249</v>
      </c>
      <c r="C87" s="183"/>
      <c r="D87" s="183"/>
      <c r="E87" s="29"/>
      <c r="F87" s="29"/>
      <c r="G87" s="29"/>
      <c r="H87" s="29"/>
      <c r="I87" s="29"/>
      <c r="J87" s="29"/>
      <c r="K87" s="29"/>
    </row>
    <row r="88" spans="1:11" s="7" customFormat="1" ht="22.5" hidden="1" outlineLevel="7">
      <c r="A88" s="151" t="s">
        <v>184</v>
      </c>
      <c r="B88" s="147" t="s">
        <v>249</v>
      </c>
      <c r="C88" s="184"/>
      <c r="D88" s="184"/>
      <c r="E88" s="29"/>
      <c r="F88" s="29"/>
      <c r="G88" s="29"/>
      <c r="H88" s="29"/>
      <c r="I88" s="29"/>
      <c r="J88" s="29"/>
      <c r="K88" s="29"/>
    </row>
    <row r="89" spans="1:11" s="7" customFormat="1" ht="15.75" hidden="1" outlineLevel="1" collapsed="1">
      <c r="A89" s="141" t="s">
        <v>260</v>
      </c>
      <c r="B89" s="144" t="s">
        <v>261</v>
      </c>
      <c r="C89" s="183"/>
      <c r="D89" s="183"/>
      <c r="E89" s="29"/>
      <c r="F89" s="29"/>
      <c r="G89" s="29"/>
      <c r="H89" s="29"/>
      <c r="I89" s="29"/>
      <c r="J89" s="29"/>
      <c r="K89" s="29"/>
    </row>
    <row r="90" spans="1:11" s="7" customFormat="1" ht="21" hidden="1" outlineLevel="2">
      <c r="A90" s="141" t="s">
        <v>12</v>
      </c>
      <c r="B90" s="144" t="s">
        <v>261</v>
      </c>
      <c r="C90" s="183"/>
      <c r="D90" s="183"/>
      <c r="E90" s="29"/>
      <c r="F90" s="29"/>
      <c r="G90" s="29"/>
      <c r="H90" s="29"/>
      <c r="I90" s="29"/>
      <c r="J90" s="29"/>
      <c r="K90" s="29"/>
    </row>
    <row r="91" spans="1:11" s="7" customFormat="1" ht="21" hidden="1" outlineLevel="3">
      <c r="A91" s="141" t="s">
        <v>53</v>
      </c>
      <c r="B91" s="144" t="s">
        <v>261</v>
      </c>
      <c r="C91" s="183"/>
      <c r="D91" s="183"/>
      <c r="E91" s="29"/>
      <c r="F91" s="29"/>
      <c r="G91" s="29"/>
      <c r="H91" s="29"/>
      <c r="I91" s="29"/>
      <c r="J91" s="29"/>
      <c r="K91" s="29"/>
    </row>
    <row r="92" spans="1:11" s="7" customFormat="1" ht="21" hidden="1" outlineLevel="5">
      <c r="A92" s="141" t="s">
        <v>15</v>
      </c>
      <c r="B92" s="144" t="s">
        <v>261</v>
      </c>
      <c r="C92" s="183"/>
      <c r="D92" s="183"/>
      <c r="E92" s="29"/>
      <c r="F92" s="29"/>
      <c r="G92" s="29"/>
      <c r="H92" s="29"/>
      <c r="I92" s="29"/>
      <c r="J92" s="29"/>
      <c r="K92" s="29"/>
    </row>
    <row r="93" spans="1:11" s="7" customFormat="1" ht="15.75" hidden="1" outlineLevel="6">
      <c r="A93" s="141" t="s">
        <v>17</v>
      </c>
      <c r="B93" s="144" t="s">
        <v>261</v>
      </c>
      <c r="C93" s="183"/>
      <c r="D93" s="183"/>
      <c r="E93" s="29"/>
      <c r="F93" s="29"/>
      <c r="G93" s="29"/>
      <c r="H93" s="29"/>
      <c r="I93" s="29"/>
      <c r="J93" s="29"/>
      <c r="K93" s="29"/>
    </row>
    <row r="94" spans="1:11" s="7" customFormat="1" ht="15.75" hidden="1" outlineLevel="7">
      <c r="A94" s="151" t="s">
        <v>19</v>
      </c>
      <c r="B94" s="147" t="s">
        <v>261</v>
      </c>
      <c r="C94" s="184"/>
      <c r="D94" s="184"/>
      <c r="E94" s="29"/>
      <c r="F94" s="29"/>
      <c r="G94" s="29"/>
      <c r="H94" s="29"/>
      <c r="I94" s="29"/>
      <c r="J94" s="29"/>
      <c r="K94" s="29"/>
    </row>
    <row r="95" spans="1:11" s="7" customFormat="1" ht="15.75" hidden="1" outlineLevel="7">
      <c r="A95" s="151" t="s">
        <v>24</v>
      </c>
      <c r="B95" s="147" t="s">
        <v>261</v>
      </c>
      <c r="C95" s="184"/>
      <c r="D95" s="184"/>
      <c r="E95" s="29"/>
      <c r="F95" s="29"/>
      <c r="G95" s="29"/>
      <c r="H95" s="29"/>
      <c r="I95" s="29"/>
      <c r="J95" s="29"/>
      <c r="K95" s="29"/>
    </row>
    <row r="96" spans="1:11" s="7" customFormat="1" ht="15.75" hidden="1" outlineLevel="5">
      <c r="A96" s="141" t="s">
        <v>26</v>
      </c>
      <c r="B96" s="144" t="s">
        <v>261</v>
      </c>
      <c r="C96" s="183"/>
      <c r="D96" s="183"/>
      <c r="E96" s="29"/>
      <c r="F96" s="29"/>
      <c r="G96" s="29"/>
      <c r="H96" s="29"/>
      <c r="I96" s="29"/>
      <c r="J96" s="29"/>
      <c r="K96" s="29"/>
    </row>
    <row r="97" spans="1:11" s="7" customFormat="1" ht="15.75" hidden="1" outlineLevel="6">
      <c r="A97" s="141" t="s">
        <v>28</v>
      </c>
      <c r="B97" s="144" t="s">
        <v>261</v>
      </c>
      <c r="C97" s="183"/>
      <c r="D97" s="183"/>
      <c r="E97" s="29"/>
      <c r="F97" s="29"/>
      <c r="G97" s="29"/>
      <c r="H97" s="29"/>
      <c r="I97" s="29"/>
      <c r="J97" s="29"/>
      <c r="K97" s="29"/>
    </row>
    <row r="98" spans="1:11" s="7" customFormat="1" ht="15.75" hidden="1" outlineLevel="7">
      <c r="A98" s="151" t="s">
        <v>30</v>
      </c>
      <c r="B98" s="147" t="s">
        <v>261</v>
      </c>
      <c r="C98" s="184"/>
      <c r="D98" s="184"/>
      <c r="E98" s="29"/>
      <c r="F98" s="29"/>
      <c r="G98" s="29"/>
      <c r="H98" s="29"/>
      <c r="I98" s="29"/>
      <c r="J98" s="29"/>
      <c r="K98" s="29"/>
    </row>
    <row r="99" spans="1:11" s="7" customFormat="1" ht="15.75" hidden="1" outlineLevel="7">
      <c r="A99" s="151" t="s">
        <v>32</v>
      </c>
      <c r="B99" s="147" t="s">
        <v>261</v>
      </c>
      <c r="C99" s="184"/>
      <c r="D99" s="184"/>
      <c r="E99" s="29"/>
      <c r="F99" s="29"/>
      <c r="G99" s="29"/>
      <c r="H99" s="29"/>
      <c r="I99" s="29"/>
      <c r="J99" s="29"/>
      <c r="K99" s="29"/>
    </row>
    <row r="100" spans="1:11" s="7" customFormat="1" ht="15.75" hidden="1" outlineLevel="3">
      <c r="A100" s="141" t="s">
        <v>23</v>
      </c>
      <c r="B100" s="144" t="s">
        <v>261</v>
      </c>
      <c r="C100" s="183"/>
      <c r="D100" s="183"/>
      <c r="E100" s="29"/>
      <c r="F100" s="29"/>
      <c r="G100" s="29"/>
      <c r="H100" s="29"/>
      <c r="I100" s="29"/>
      <c r="J100" s="29"/>
      <c r="K100" s="29"/>
    </row>
    <row r="101" spans="1:11" s="7" customFormat="1" ht="21" hidden="1" outlineLevel="5">
      <c r="A101" s="141" t="s">
        <v>15</v>
      </c>
      <c r="B101" s="144" t="s">
        <v>261</v>
      </c>
      <c r="C101" s="183"/>
      <c r="D101" s="183"/>
      <c r="E101" s="29"/>
      <c r="F101" s="29"/>
      <c r="G101" s="29"/>
      <c r="H101" s="29"/>
      <c r="I101" s="29"/>
      <c r="J101" s="29"/>
      <c r="K101" s="29"/>
    </row>
    <row r="102" spans="1:11" s="7" customFormat="1" ht="15.75" hidden="1" outlineLevel="6">
      <c r="A102" s="141" t="s">
        <v>17</v>
      </c>
      <c r="B102" s="144" t="s">
        <v>261</v>
      </c>
      <c r="C102" s="183"/>
      <c r="D102" s="183"/>
      <c r="E102" s="29"/>
      <c r="F102" s="29"/>
      <c r="G102" s="29"/>
      <c r="H102" s="29"/>
      <c r="I102" s="29"/>
      <c r="J102" s="29"/>
      <c r="K102" s="29"/>
    </row>
    <row r="103" spans="1:11" s="7" customFormat="1" ht="15.75" hidden="1" outlineLevel="7">
      <c r="A103" s="151" t="s">
        <v>19</v>
      </c>
      <c r="B103" s="147" t="s">
        <v>261</v>
      </c>
      <c r="C103" s="184"/>
      <c r="D103" s="184"/>
      <c r="E103" s="29"/>
      <c r="F103" s="29"/>
      <c r="G103" s="29"/>
      <c r="H103" s="29"/>
      <c r="I103" s="29"/>
      <c r="J103" s="29"/>
      <c r="K103" s="29"/>
    </row>
    <row r="104" spans="1:11" s="7" customFormat="1" ht="15.75" hidden="1" outlineLevel="7">
      <c r="A104" s="151" t="s">
        <v>24</v>
      </c>
      <c r="B104" s="147" t="s">
        <v>261</v>
      </c>
      <c r="C104" s="184"/>
      <c r="D104" s="184"/>
      <c r="E104" s="29"/>
      <c r="F104" s="29"/>
      <c r="G104" s="29"/>
      <c r="H104" s="29"/>
      <c r="I104" s="29"/>
      <c r="J104" s="29"/>
      <c r="K104" s="29"/>
    </row>
    <row r="105" spans="1:11" s="7" customFormat="1" ht="15.75" hidden="1" outlineLevel="5">
      <c r="A105" s="141" t="s">
        <v>26</v>
      </c>
      <c r="B105" s="144" t="s">
        <v>261</v>
      </c>
      <c r="C105" s="183"/>
      <c r="D105" s="183"/>
      <c r="E105" s="29"/>
      <c r="F105" s="29"/>
      <c r="G105" s="29"/>
      <c r="H105" s="29"/>
      <c r="I105" s="29"/>
      <c r="J105" s="29"/>
      <c r="K105" s="29"/>
    </row>
    <row r="106" spans="1:11" s="7" customFormat="1" ht="15.75" hidden="1" outlineLevel="6">
      <c r="A106" s="141" t="s">
        <v>28</v>
      </c>
      <c r="B106" s="144" t="s">
        <v>261</v>
      </c>
      <c r="C106" s="183"/>
      <c r="D106" s="183"/>
      <c r="E106" s="29"/>
      <c r="F106" s="29"/>
      <c r="G106" s="29"/>
      <c r="H106" s="29"/>
      <c r="I106" s="29"/>
      <c r="J106" s="29"/>
      <c r="K106" s="29"/>
    </row>
    <row r="107" spans="1:11" s="7" customFormat="1" ht="15.75" hidden="1" outlineLevel="7">
      <c r="A107" s="151" t="s">
        <v>30</v>
      </c>
      <c r="B107" s="147" t="s">
        <v>261</v>
      </c>
      <c r="C107" s="184"/>
      <c r="D107" s="184"/>
      <c r="E107" s="29"/>
      <c r="F107" s="29"/>
      <c r="G107" s="29"/>
      <c r="H107" s="29"/>
      <c r="I107" s="29"/>
      <c r="J107" s="29"/>
      <c r="K107" s="29"/>
    </row>
    <row r="108" spans="1:11" s="7" customFormat="1" ht="15.75" hidden="1" outlineLevel="7">
      <c r="A108" s="151" t="s">
        <v>32</v>
      </c>
      <c r="B108" s="147" t="s">
        <v>261</v>
      </c>
      <c r="C108" s="184"/>
      <c r="D108" s="184"/>
      <c r="E108" s="29"/>
      <c r="F108" s="29"/>
      <c r="G108" s="29"/>
      <c r="H108" s="29"/>
      <c r="I108" s="29"/>
      <c r="J108" s="29"/>
      <c r="K108" s="29"/>
    </row>
    <row r="109" spans="1:11" s="7" customFormat="1" ht="15.75" hidden="1" outlineLevel="5">
      <c r="A109" s="141" t="s">
        <v>45</v>
      </c>
      <c r="B109" s="144" t="s">
        <v>261</v>
      </c>
      <c r="C109" s="183"/>
      <c r="D109" s="183"/>
      <c r="E109" s="29"/>
      <c r="F109" s="29"/>
      <c r="G109" s="29"/>
      <c r="H109" s="29"/>
      <c r="I109" s="29"/>
      <c r="J109" s="29"/>
      <c r="K109" s="29"/>
    </row>
    <row r="110" spans="1:11" s="7" customFormat="1" ht="15.75" hidden="1" outlineLevel="6">
      <c r="A110" s="141" t="s">
        <v>47</v>
      </c>
      <c r="B110" s="144" t="s">
        <v>261</v>
      </c>
      <c r="C110" s="183"/>
      <c r="D110" s="183"/>
      <c r="E110" s="29"/>
      <c r="F110" s="29"/>
      <c r="G110" s="29"/>
      <c r="H110" s="29"/>
      <c r="I110" s="29"/>
      <c r="J110" s="29"/>
      <c r="K110" s="29"/>
    </row>
    <row r="111" spans="1:11" s="7" customFormat="1" ht="15.75" hidden="1" outlineLevel="7">
      <c r="A111" s="151" t="s">
        <v>49</v>
      </c>
      <c r="B111" s="147" t="s">
        <v>261</v>
      </c>
      <c r="C111" s="184"/>
      <c r="D111" s="184"/>
      <c r="E111" s="29"/>
      <c r="F111" s="29"/>
      <c r="G111" s="29"/>
      <c r="H111" s="29"/>
      <c r="I111" s="29"/>
      <c r="J111" s="29"/>
      <c r="K111" s="29"/>
    </row>
    <row r="112" spans="1:11" s="7" customFormat="1" ht="15.75" hidden="1" outlineLevel="3">
      <c r="A112" s="141" t="s">
        <v>77</v>
      </c>
      <c r="B112" s="144" t="s">
        <v>261</v>
      </c>
      <c r="C112" s="183"/>
      <c r="D112" s="183"/>
      <c r="E112" s="29"/>
      <c r="F112" s="29"/>
      <c r="G112" s="29"/>
      <c r="H112" s="29"/>
      <c r="I112" s="29"/>
      <c r="J112" s="29"/>
      <c r="K112" s="29"/>
    </row>
    <row r="113" spans="1:11" s="7" customFormat="1" ht="21" hidden="1" outlineLevel="5">
      <c r="A113" s="141" t="s">
        <v>15</v>
      </c>
      <c r="B113" s="144" t="s">
        <v>261</v>
      </c>
      <c r="C113" s="183"/>
      <c r="D113" s="183"/>
      <c r="E113" s="29"/>
      <c r="F113" s="29"/>
      <c r="G113" s="29"/>
      <c r="H113" s="29"/>
      <c r="I113" s="29"/>
      <c r="J113" s="29"/>
      <c r="K113" s="29"/>
    </row>
    <row r="114" spans="1:11" s="7" customFormat="1" ht="15.75" hidden="1" outlineLevel="6">
      <c r="A114" s="141" t="s">
        <v>78</v>
      </c>
      <c r="B114" s="144" t="s">
        <v>261</v>
      </c>
      <c r="C114" s="183"/>
      <c r="D114" s="183"/>
      <c r="E114" s="29"/>
      <c r="F114" s="29"/>
      <c r="G114" s="29"/>
      <c r="H114" s="29"/>
      <c r="I114" s="29"/>
      <c r="J114" s="29"/>
      <c r="K114" s="29"/>
    </row>
    <row r="115" spans="1:11" s="7" customFormat="1" ht="15.75" hidden="1" outlineLevel="7">
      <c r="A115" s="151" t="s">
        <v>19</v>
      </c>
      <c r="B115" s="147" t="s">
        <v>261</v>
      </c>
      <c r="C115" s="184"/>
      <c r="D115" s="184"/>
      <c r="E115" s="29"/>
      <c r="F115" s="29"/>
      <c r="G115" s="29"/>
      <c r="H115" s="29"/>
      <c r="I115" s="29"/>
      <c r="J115" s="29"/>
      <c r="K115" s="29"/>
    </row>
    <row r="116" spans="1:11" s="7" customFormat="1" ht="15.75" hidden="1" outlineLevel="7">
      <c r="A116" s="151" t="s">
        <v>24</v>
      </c>
      <c r="B116" s="147" t="s">
        <v>261</v>
      </c>
      <c r="C116" s="184"/>
      <c r="D116" s="184"/>
      <c r="E116" s="29"/>
      <c r="F116" s="29"/>
      <c r="G116" s="29"/>
      <c r="H116" s="29"/>
      <c r="I116" s="29"/>
      <c r="J116" s="29"/>
      <c r="K116" s="29"/>
    </row>
    <row r="117" spans="1:11" s="7" customFormat="1" ht="15.75" hidden="1" outlineLevel="5">
      <c r="A117" s="141" t="s">
        <v>26</v>
      </c>
      <c r="B117" s="144" t="s">
        <v>261</v>
      </c>
      <c r="C117" s="183"/>
      <c r="D117" s="183"/>
      <c r="E117" s="29"/>
      <c r="F117" s="29"/>
      <c r="G117" s="29"/>
      <c r="H117" s="29"/>
      <c r="I117" s="29"/>
      <c r="J117" s="29"/>
      <c r="K117" s="29"/>
    </row>
    <row r="118" spans="1:11" s="7" customFormat="1" ht="15.75" hidden="1" outlineLevel="6">
      <c r="A118" s="141" t="s">
        <v>28</v>
      </c>
      <c r="B118" s="144" t="s">
        <v>261</v>
      </c>
      <c r="C118" s="183"/>
      <c r="D118" s="183"/>
      <c r="E118" s="29"/>
      <c r="F118" s="29"/>
      <c r="G118" s="29"/>
      <c r="H118" s="29"/>
      <c r="I118" s="29"/>
      <c r="J118" s="29"/>
      <c r="K118" s="29"/>
    </row>
    <row r="119" spans="1:11" s="7" customFormat="1" ht="15.75" hidden="1" outlineLevel="7">
      <c r="A119" s="151" t="s">
        <v>30</v>
      </c>
      <c r="B119" s="147" t="s">
        <v>261</v>
      </c>
      <c r="C119" s="184"/>
      <c r="D119" s="184"/>
      <c r="E119" s="29"/>
      <c r="F119" s="29"/>
      <c r="G119" s="29"/>
      <c r="H119" s="29"/>
      <c r="I119" s="29"/>
      <c r="J119" s="29"/>
      <c r="K119" s="29"/>
    </row>
    <row r="120" spans="1:11" s="7" customFormat="1" ht="15.75" hidden="1" outlineLevel="7">
      <c r="A120" s="151" t="s">
        <v>32</v>
      </c>
      <c r="B120" s="147" t="s">
        <v>261</v>
      </c>
      <c r="C120" s="184"/>
      <c r="D120" s="184"/>
      <c r="E120" s="29"/>
      <c r="F120" s="29"/>
      <c r="G120" s="29"/>
      <c r="H120" s="29"/>
      <c r="I120" s="29"/>
      <c r="J120" s="29"/>
      <c r="K120" s="29"/>
    </row>
    <row r="121" spans="1:11" s="7" customFormat="1" ht="15.75" hidden="1" outlineLevel="5">
      <c r="A121" s="141" t="s">
        <v>45</v>
      </c>
      <c r="B121" s="144" t="s">
        <v>261</v>
      </c>
      <c r="C121" s="183"/>
      <c r="D121" s="183"/>
      <c r="E121" s="29"/>
      <c r="F121" s="29"/>
      <c r="G121" s="29"/>
      <c r="H121" s="29"/>
      <c r="I121" s="29"/>
      <c r="J121" s="29"/>
      <c r="K121" s="2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141" t="s">
        <v>262</v>
      </c>
      <c r="B202" s="144" t="s">
        <v>263</v>
      </c>
      <c r="C202" s="183">
        <f>C203</f>
        <v>0</v>
      </c>
      <c r="D202" s="183">
        <f>D203</f>
        <v>0</v>
      </c>
    </row>
    <row r="203" spans="1:4" s="7" customFormat="1" ht="15.75" outlineLevel="7">
      <c r="A203" s="141" t="s">
        <v>272</v>
      </c>
      <c r="B203" s="144" t="s">
        <v>273</v>
      </c>
      <c r="C203" s="183">
        <v>0</v>
      </c>
      <c r="D203" s="183">
        <v>0</v>
      </c>
    </row>
    <row r="204" spans="1:4" s="7" customFormat="1" ht="15.75">
      <c r="A204" s="141" t="s">
        <v>278</v>
      </c>
      <c r="B204" s="144" t="s">
        <v>279</v>
      </c>
      <c r="C204" s="183">
        <f>C471</f>
        <v>100</v>
      </c>
      <c r="D204" s="183">
        <f>D471</f>
        <v>100</v>
      </c>
    </row>
    <row r="205" spans="1:4" s="7" customFormat="1" ht="15.75" hidden="1" outlineLevel="1">
      <c r="A205" s="141" t="s">
        <v>280</v>
      </c>
      <c r="B205" s="144" t="s">
        <v>281</v>
      </c>
      <c r="C205" s="183"/>
      <c r="D205" s="183"/>
    </row>
    <row r="206" spans="1:4" s="7" customFormat="1" ht="15.75" hidden="1" outlineLevel="2">
      <c r="A206" s="141" t="s">
        <v>116</v>
      </c>
      <c r="B206" s="144" t="s">
        <v>281</v>
      </c>
      <c r="C206" s="183"/>
      <c r="D206" s="183"/>
    </row>
    <row r="207" spans="1:4" s="7" customFormat="1" ht="21" hidden="1" outlineLevel="3">
      <c r="A207" s="141" t="s">
        <v>282</v>
      </c>
      <c r="B207" s="144" t="s">
        <v>281</v>
      </c>
      <c r="C207" s="183"/>
      <c r="D207" s="183"/>
    </row>
    <row r="208" spans="1:4" s="7" customFormat="1" ht="15.75" hidden="1" outlineLevel="5">
      <c r="A208" s="141" t="s">
        <v>26</v>
      </c>
      <c r="B208" s="144" t="s">
        <v>281</v>
      </c>
      <c r="C208" s="183"/>
      <c r="D208" s="183"/>
    </row>
    <row r="209" spans="1:4" s="7" customFormat="1" ht="15.75" hidden="1" outlineLevel="6">
      <c r="A209" s="141" t="s">
        <v>28</v>
      </c>
      <c r="B209" s="144" t="s">
        <v>281</v>
      </c>
      <c r="C209" s="183"/>
      <c r="D209" s="183"/>
    </row>
    <row r="210" spans="1:4" s="7" customFormat="1" ht="15.75" hidden="1" outlineLevel="7">
      <c r="A210" s="151" t="s">
        <v>32</v>
      </c>
      <c r="B210" s="147" t="s">
        <v>281</v>
      </c>
      <c r="C210" s="184"/>
      <c r="D210" s="184"/>
    </row>
    <row r="211" spans="1:4" s="7" customFormat="1" ht="15.75" hidden="1" outlineLevel="5">
      <c r="A211" s="141" t="s">
        <v>98</v>
      </c>
      <c r="B211" s="144" t="s">
        <v>281</v>
      </c>
      <c r="C211" s="183"/>
      <c r="D211" s="183"/>
    </row>
    <row r="212" spans="1:4" s="7" customFormat="1" ht="15.75" hidden="1" outlineLevel="6">
      <c r="A212" s="141" t="s">
        <v>178</v>
      </c>
      <c r="B212" s="144" t="s">
        <v>281</v>
      </c>
      <c r="C212" s="183"/>
      <c r="D212" s="183"/>
    </row>
    <row r="213" spans="1:4" s="7" customFormat="1" ht="22.5" hidden="1" outlineLevel="7">
      <c r="A213" s="151" t="s">
        <v>214</v>
      </c>
      <c r="B213" s="147" t="s">
        <v>281</v>
      </c>
      <c r="C213" s="184"/>
      <c r="D213" s="184"/>
    </row>
    <row r="214" spans="1:4" s="7" customFormat="1" ht="22.5" hidden="1" outlineLevel="7">
      <c r="A214" s="151" t="s">
        <v>179</v>
      </c>
      <c r="B214" s="147" t="s">
        <v>281</v>
      </c>
      <c r="C214" s="184"/>
      <c r="D214" s="184"/>
    </row>
    <row r="215" spans="1:4" s="7" customFormat="1" ht="21" hidden="1" outlineLevel="3">
      <c r="A215" s="141" t="s">
        <v>217</v>
      </c>
      <c r="B215" s="144" t="s">
        <v>281</v>
      </c>
      <c r="C215" s="183"/>
      <c r="D215" s="183"/>
    </row>
    <row r="216" spans="1:4" s="7" customFormat="1" ht="15.75" hidden="1" outlineLevel="5">
      <c r="A216" s="141" t="s">
        <v>98</v>
      </c>
      <c r="B216" s="144" t="s">
        <v>281</v>
      </c>
      <c r="C216" s="183"/>
      <c r="D216" s="183"/>
    </row>
    <row r="217" spans="1:4" s="7" customFormat="1" ht="15.75" hidden="1" outlineLevel="6">
      <c r="A217" s="141" t="s">
        <v>178</v>
      </c>
      <c r="B217" s="144" t="s">
        <v>281</v>
      </c>
      <c r="C217" s="183"/>
      <c r="D217" s="183"/>
    </row>
    <row r="218" spans="1:4" s="7" customFormat="1" ht="22.5" hidden="1" outlineLevel="7">
      <c r="A218" s="151" t="s">
        <v>179</v>
      </c>
      <c r="B218" s="147" t="s">
        <v>281</v>
      </c>
      <c r="C218" s="184"/>
      <c r="D218" s="184"/>
    </row>
    <row r="219" spans="1:4" s="7" customFormat="1" ht="15.75" hidden="1" outlineLevel="1">
      <c r="A219" s="141" t="s">
        <v>283</v>
      </c>
      <c r="B219" s="144" t="s">
        <v>284</v>
      </c>
      <c r="C219" s="183"/>
      <c r="D219" s="183"/>
    </row>
    <row r="220" spans="1:4" s="7" customFormat="1" ht="21" hidden="1" outlineLevel="2">
      <c r="A220" s="141" t="s">
        <v>12</v>
      </c>
      <c r="B220" s="144" t="s">
        <v>284</v>
      </c>
      <c r="C220" s="183"/>
      <c r="D220" s="183"/>
    </row>
    <row r="221" spans="1:4" s="7" customFormat="1" ht="31.5" hidden="1" outlineLevel="3">
      <c r="A221" s="141" t="s">
        <v>285</v>
      </c>
      <c r="B221" s="144" t="s">
        <v>284</v>
      </c>
      <c r="C221" s="183"/>
      <c r="D221" s="183"/>
    </row>
    <row r="222" spans="1:4" s="7" customFormat="1" ht="15.75" hidden="1" outlineLevel="5">
      <c r="A222" s="141" t="s">
        <v>98</v>
      </c>
      <c r="B222" s="144" t="s">
        <v>284</v>
      </c>
      <c r="C222" s="183"/>
      <c r="D222" s="183"/>
    </row>
    <row r="223" spans="1:4" s="7" customFormat="1" ht="15.75" hidden="1" outlineLevel="6">
      <c r="A223" s="141" t="s">
        <v>99</v>
      </c>
      <c r="B223" s="144" t="s">
        <v>284</v>
      </c>
      <c r="C223" s="183"/>
      <c r="D223" s="183"/>
    </row>
    <row r="224" spans="1:4" s="7" customFormat="1" ht="15.75" hidden="1" outlineLevel="7">
      <c r="A224" s="151" t="s">
        <v>99</v>
      </c>
      <c r="B224" s="147" t="s">
        <v>284</v>
      </c>
      <c r="C224" s="184"/>
      <c r="D224" s="184"/>
    </row>
    <row r="225" spans="1:4" s="7" customFormat="1" ht="15.75" hidden="1" outlineLevel="2">
      <c r="A225" s="141" t="s">
        <v>286</v>
      </c>
      <c r="B225" s="144" t="s">
        <v>284</v>
      </c>
      <c r="C225" s="183"/>
      <c r="D225" s="183"/>
    </row>
    <row r="226" spans="1:4" s="7" customFormat="1" ht="15.75" hidden="1" outlineLevel="3">
      <c r="A226" s="141" t="s">
        <v>77</v>
      </c>
      <c r="B226" s="144" t="s">
        <v>284</v>
      </c>
      <c r="C226" s="183"/>
      <c r="D226" s="183"/>
    </row>
    <row r="227" spans="1:4" s="7" customFormat="1" ht="21" hidden="1" outlineLevel="5">
      <c r="A227" s="141" t="s">
        <v>15</v>
      </c>
      <c r="B227" s="144" t="s">
        <v>284</v>
      </c>
      <c r="C227" s="183"/>
      <c r="D227" s="183"/>
    </row>
    <row r="228" spans="1:4" s="7" customFormat="1" ht="15.75" hidden="1" outlineLevel="6">
      <c r="A228" s="141" t="s">
        <v>78</v>
      </c>
      <c r="B228" s="144" t="s">
        <v>284</v>
      </c>
      <c r="C228" s="183"/>
      <c r="D228" s="183"/>
    </row>
    <row r="229" spans="1:4" s="7" customFormat="1" ht="15.75" hidden="1" outlineLevel="7">
      <c r="A229" s="151" t="s">
        <v>19</v>
      </c>
      <c r="B229" s="147" t="s">
        <v>284</v>
      </c>
      <c r="C229" s="184"/>
      <c r="D229" s="184"/>
    </row>
    <row r="230" spans="1:4" s="7" customFormat="1" ht="15.75" hidden="1" outlineLevel="7">
      <c r="A230" s="151" t="s">
        <v>24</v>
      </c>
      <c r="B230" s="147" t="s">
        <v>284</v>
      </c>
      <c r="C230" s="184"/>
      <c r="D230" s="184"/>
    </row>
    <row r="231" spans="1:4" s="7" customFormat="1" ht="15.75" hidden="1" outlineLevel="5">
      <c r="A231" s="141" t="s">
        <v>26</v>
      </c>
      <c r="B231" s="144" t="s">
        <v>284</v>
      </c>
      <c r="C231" s="183"/>
      <c r="D231" s="183"/>
    </row>
    <row r="232" spans="1:4" s="7" customFormat="1" ht="15.75" hidden="1" outlineLevel="6">
      <c r="A232" s="141" t="s">
        <v>28</v>
      </c>
      <c r="B232" s="144" t="s">
        <v>284</v>
      </c>
      <c r="C232" s="183"/>
      <c r="D232" s="183"/>
    </row>
    <row r="233" spans="1:4" s="7" customFormat="1" ht="15.75" hidden="1" outlineLevel="7">
      <c r="A233" s="151" t="s">
        <v>30</v>
      </c>
      <c r="B233" s="147" t="s">
        <v>284</v>
      </c>
      <c r="C233" s="184"/>
      <c r="D233" s="184"/>
    </row>
    <row r="234" spans="1:4" s="7" customFormat="1" ht="15.75" hidden="1" outlineLevel="7">
      <c r="A234" s="151" t="s">
        <v>87</v>
      </c>
      <c r="B234" s="147" t="s">
        <v>284</v>
      </c>
      <c r="C234" s="184"/>
      <c r="D234" s="184"/>
    </row>
    <row r="235" spans="1:4" s="7" customFormat="1" ht="15.75" hidden="1" outlineLevel="7">
      <c r="A235" s="151" t="s">
        <v>32</v>
      </c>
      <c r="B235" s="147" t="s">
        <v>284</v>
      </c>
      <c r="C235" s="184"/>
      <c r="D235" s="184"/>
    </row>
    <row r="236" spans="1:4" s="7" customFormat="1" ht="15.75" hidden="1" outlineLevel="5">
      <c r="A236" s="141" t="s">
        <v>34</v>
      </c>
      <c r="B236" s="144" t="s">
        <v>284</v>
      </c>
      <c r="C236" s="183"/>
      <c r="D236" s="183"/>
    </row>
    <row r="237" spans="1:4" s="7" customFormat="1" ht="15.75" hidden="1" outlineLevel="6">
      <c r="A237" s="141" t="s">
        <v>287</v>
      </c>
      <c r="B237" s="144" t="s">
        <v>284</v>
      </c>
      <c r="C237" s="183"/>
      <c r="D237" s="183"/>
    </row>
    <row r="238" spans="1:4" s="7" customFormat="1" ht="15.75" hidden="1" outlineLevel="7">
      <c r="A238" s="151" t="s">
        <v>288</v>
      </c>
      <c r="B238" s="147" t="s">
        <v>284</v>
      </c>
      <c r="C238" s="184"/>
      <c r="D238" s="184"/>
    </row>
    <row r="239" spans="1:4" s="7" customFormat="1" ht="15.75" hidden="1" outlineLevel="6">
      <c r="A239" s="141" t="s">
        <v>66</v>
      </c>
      <c r="B239" s="144" t="s">
        <v>284</v>
      </c>
      <c r="C239" s="183"/>
      <c r="D239" s="183"/>
    </row>
    <row r="240" spans="1:4" s="7" customFormat="1" ht="15.75" hidden="1" outlineLevel="7">
      <c r="A240" s="151" t="s">
        <v>66</v>
      </c>
      <c r="B240" s="147" t="s">
        <v>284</v>
      </c>
      <c r="C240" s="184"/>
      <c r="D240" s="184"/>
    </row>
    <row r="241" spans="1:4" s="7" customFormat="1" ht="15.75" hidden="1" outlineLevel="5">
      <c r="A241" s="141" t="s">
        <v>45</v>
      </c>
      <c r="B241" s="144" t="s">
        <v>284</v>
      </c>
      <c r="C241" s="183"/>
      <c r="D241" s="183"/>
    </row>
    <row r="242" spans="1:4" s="7" customFormat="1" ht="15.75" hidden="1" outlineLevel="6">
      <c r="A242" s="141" t="s">
        <v>47</v>
      </c>
      <c r="B242" s="144" t="s">
        <v>284</v>
      </c>
      <c r="C242" s="183"/>
      <c r="D242" s="183"/>
    </row>
    <row r="243" spans="1:4" s="7" customFormat="1" ht="15.75" hidden="1" outlineLevel="7">
      <c r="A243" s="151" t="s">
        <v>54</v>
      </c>
      <c r="B243" s="147" t="s">
        <v>284</v>
      </c>
      <c r="C243" s="184"/>
      <c r="D243" s="184"/>
    </row>
    <row r="244" spans="1:4" s="7" customFormat="1" ht="15.75" hidden="1" outlineLevel="7">
      <c r="A244" s="151" t="s">
        <v>49</v>
      </c>
      <c r="B244" s="147" t="s">
        <v>284</v>
      </c>
      <c r="C244" s="184"/>
      <c r="D244" s="184"/>
    </row>
    <row r="245" spans="1:4" s="7" customFormat="1" ht="15.75" hidden="1" outlineLevel="2">
      <c r="A245" s="141" t="s">
        <v>289</v>
      </c>
      <c r="B245" s="144" t="s">
        <v>284</v>
      </c>
      <c r="C245" s="183"/>
      <c r="D245" s="183"/>
    </row>
    <row r="246" spans="1:4" s="7" customFormat="1" ht="15.75" hidden="1" outlineLevel="3">
      <c r="A246" s="141" t="s">
        <v>77</v>
      </c>
      <c r="B246" s="144" t="s">
        <v>284</v>
      </c>
      <c r="C246" s="183"/>
      <c r="D246" s="183"/>
    </row>
    <row r="247" spans="1:4" s="7" customFormat="1" ht="21" hidden="1" outlineLevel="5">
      <c r="A247" s="141" t="s">
        <v>15</v>
      </c>
      <c r="B247" s="144" t="s">
        <v>284</v>
      </c>
      <c r="C247" s="183"/>
      <c r="D247" s="183"/>
    </row>
    <row r="248" spans="1:4" s="7" customFormat="1" ht="15.75" hidden="1" outlineLevel="6">
      <c r="A248" s="141" t="s">
        <v>78</v>
      </c>
      <c r="B248" s="144" t="s">
        <v>284</v>
      </c>
      <c r="C248" s="183"/>
      <c r="D248" s="183"/>
    </row>
    <row r="249" spans="1:4" s="7" customFormat="1" ht="15.75" hidden="1" outlineLevel="7">
      <c r="A249" s="151" t="s">
        <v>19</v>
      </c>
      <c r="B249" s="147" t="s">
        <v>284</v>
      </c>
      <c r="C249" s="184"/>
      <c r="D249" s="184"/>
    </row>
    <row r="250" spans="1:4" s="7" customFormat="1" ht="15.75" hidden="1" outlineLevel="7">
      <c r="A250" s="151" t="s">
        <v>24</v>
      </c>
      <c r="B250" s="147" t="s">
        <v>284</v>
      </c>
      <c r="C250" s="184"/>
      <c r="D250" s="184"/>
    </row>
    <row r="251" spans="1:4" s="7" customFormat="1" ht="15.75" hidden="1" outlineLevel="5">
      <c r="A251" s="141" t="s">
        <v>26</v>
      </c>
      <c r="B251" s="144" t="s">
        <v>284</v>
      </c>
      <c r="C251" s="183"/>
      <c r="D251" s="183"/>
    </row>
    <row r="252" spans="1:4" s="7" customFormat="1" ht="15.75" hidden="1" outlineLevel="6">
      <c r="A252" s="141" t="s">
        <v>28</v>
      </c>
      <c r="B252" s="144" t="s">
        <v>284</v>
      </c>
      <c r="C252" s="183"/>
      <c r="D252" s="183"/>
    </row>
    <row r="253" spans="1:4" s="7" customFormat="1" ht="15.75" hidden="1" outlineLevel="7">
      <c r="A253" s="151" t="s">
        <v>30</v>
      </c>
      <c r="B253" s="147" t="s">
        <v>284</v>
      </c>
      <c r="C253" s="184"/>
      <c r="D253" s="184"/>
    </row>
    <row r="254" spans="1:4" s="7" customFormat="1" ht="15.75" hidden="1" outlineLevel="7">
      <c r="A254" s="151" t="s">
        <v>32</v>
      </c>
      <c r="B254" s="147" t="s">
        <v>284</v>
      </c>
      <c r="C254" s="184"/>
      <c r="D254" s="184"/>
    </row>
    <row r="255" spans="1:4" s="7" customFormat="1" ht="15.75" hidden="1" outlineLevel="5">
      <c r="A255" s="141" t="s">
        <v>34</v>
      </c>
      <c r="B255" s="144" t="s">
        <v>284</v>
      </c>
      <c r="C255" s="183"/>
      <c r="D255" s="183"/>
    </row>
    <row r="256" spans="1:4" s="7" customFormat="1" ht="15.75" hidden="1" outlineLevel="6">
      <c r="A256" s="141" t="s">
        <v>287</v>
      </c>
      <c r="B256" s="144" t="s">
        <v>284</v>
      </c>
      <c r="C256" s="183"/>
      <c r="D256" s="183"/>
    </row>
    <row r="257" spans="1:4" s="7" customFormat="1" ht="15.75" hidden="1" outlineLevel="7">
      <c r="A257" s="151" t="s">
        <v>288</v>
      </c>
      <c r="B257" s="147" t="s">
        <v>284</v>
      </c>
      <c r="C257" s="184"/>
      <c r="D257" s="184"/>
    </row>
    <row r="258" spans="1:4" s="7" customFormat="1" ht="15.75" hidden="1" outlineLevel="6">
      <c r="A258" s="141" t="s">
        <v>66</v>
      </c>
      <c r="B258" s="144" t="s">
        <v>284</v>
      </c>
      <c r="C258" s="183"/>
      <c r="D258" s="183"/>
    </row>
    <row r="259" spans="1:4" s="7" customFormat="1" ht="15.75" hidden="1" outlineLevel="7">
      <c r="A259" s="151" t="s">
        <v>66</v>
      </c>
      <c r="B259" s="147" t="s">
        <v>284</v>
      </c>
      <c r="C259" s="184"/>
      <c r="D259" s="184"/>
    </row>
    <row r="260" spans="1:4" s="7" customFormat="1" ht="21" hidden="1" outlineLevel="5">
      <c r="A260" s="141" t="s">
        <v>103</v>
      </c>
      <c r="B260" s="144" t="s">
        <v>284</v>
      </c>
      <c r="C260" s="183"/>
      <c r="D260" s="183"/>
    </row>
    <row r="261" spans="1:4" s="7" customFormat="1" ht="15.75" hidden="1" outlineLevel="6">
      <c r="A261" s="141" t="s">
        <v>133</v>
      </c>
      <c r="B261" s="144" t="s">
        <v>284</v>
      </c>
      <c r="C261" s="183"/>
      <c r="D261" s="183"/>
    </row>
    <row r="262" spans="1:4" s="7" customFormat="1" ht="22.5" hidden="1" outlineLevel="7">
      <c r="A262" s="151" t="s">
        <v>134</v>
      </c>
      <c r="B262" s="147" t="s">
        <v>284</v>
      </c>
      <c r="C262" s="184"/>
      <c r="D262" s="184"/>
    </row>
    <row r="263" spans="1:4" s="7" customFormat="1" ht="15.75" hidden="1" outlineLevel="7">
      <c r="A263" s="151" t="s">
        <v>135</v>
      </c>
      <c r="B263" s="147" t="s">
        <v>284</v>
      </c>
      <c r="C263" s="184"/>
      <c r="D263" s="184"/>
    </row>
    <row r="264" spans="1:4" s="7" customFormat="1" ht="15.75" hidden="1" outlineLevel="5">
      <c r="A264" s="141" t="s">
        <v>45</v>
      </c>
      <c r="B264" s="144" t="s">
        <v>284</v>
      </c>
      <c r="C264" s="183"/>
      <c r="D264" s="183"/>
    </row>
    <row r="265" spans="1:4" s="7" customFormat="1" ht="15.75" hidden="1" outlineLevel="6">
      <c r="A265" s="141" t="s">
        <v>112</v>
      </c>
      <c r="B265" s="144" t="s">
        <v>284</v>
      </c>
      <c r="C265" s="183"/>
      <c r="D265" s="183"/>
    </row>
    <row r="266" spans="1:4" s="7" customFormat="1" ht="33.75" hidden="1" outlineLevel="7">
      <c r="A266" s="164" t="s">
        <v>113</v>
      </c>
      <c r="B266" s="147" t="s">
        <v>284</v>
      </c>
      <c r="C266" s="184"/>
      <c r="D266" s="184"/>
    </row>
    <row r="267" spans="1:4" s="7" customFormat="1" ht="15.75" hidden="1" outlineLevel="6">
      <c r="A267" s="141" t="s">
        <v>47</v>
      </c>
      <c r="B267" s="144" t="s">
        <v>284</v>
      </c>
      <c r="C267" s="183"/>
      <c r="D267" s="183"/>
    </row>
    <row r="268" spans="1:4" s="7" customFormat="1" ht="15.75" hidden="1" outlineLevel="7">
      <c r="A268" s="151" t="s">
        <v>54</v>
      </c>
      <c r="B268" s="147" t="s">
        <v>284</v>
      </c>
      <c r="C268" s="184"/>
      <c r="D268" s="184"/>
    </row>
    <row r="269" spans="1:4" s="7" customFormat="1" ht="15.75" hidden="1" outlineLevel="7">
      <c r="A269" s="151" t="s">
        <v>49</v>
      </c>
      <c r="B269" s="147" t="s">
        <v>284</v>
      </c>
      <c r="C269" s="184"/>
      <c r="D269" s="184"/>
    </row>
    <row r="270" spans="1:4" s="7" customFormat="1" ht="15.75" hidden="1" outlineLevel="2">
      <c r="A270" s="141" t="s">
        <v>290</v>
      </c>
      <c r="B270" s="144" t="s">
        <v>284</v>
      </c>
      <c r="C270" s="183"/>
      <c r="D270" s="183"/>
    </row>
    <row r="271" spans="1:4" s="7" customFormat="1" ht="15.75" hidden="1" outlineLevel="3">
      <c r="A271" s="141" t="s">
        <v>77</v>
      </c>
      <c r="B271" s="144" t="s">
        <v>284</v>
      </c>
      <c r="C271" s="183"/>
      <c r="D271" s="183"/>
    </row>
    <row r="272" spans="1:4" s="7" customFormat="1" ht="21" hidden="1" outlineLevel="5">
      <c r="A272" s="141" t="s">
        <v>15</v>
      </c>
      <c r="B272" s="144" t="s">
        <v>284</v>
      </c>
      <c r="C272" s="183"/>
      <c r="D272" s="183"/>
    </row>
    <row r="273" spans="1:4" s="7" customFormat="1" ht="15.75" hidden="1" outlineLevel="6">
      <c r="A273" s="141" t="s">
        <v>78</v>
      </c>
      <c r="B273" s="144" t="s">
        <v>284</v>
      </c>
      <c r="C273" s="183"/>
      <c r="D273" s="183"/>
    </row>
    <row r="274" spans="1:4" s="7" customFormat="1" ht="15.75" hidden="1" outlineLevel="7">
      <c r="A274" s="151" t="s">
        <v>19</v>
      </c>
      <c r="B274" s="147" t="s">
        <v>284</v>
      </c>
      <c r="C274" s="184"/>
      <c r="D274" s="184"/>
    </row>
    <row r="275" spans="1:4" s="7" customFormat="1" ht="15.75" hidden="1" outlineLevel="7">
      <c r="A275" s="151" t="s">
        <v>24</v>
      </c>
      <c r="B275" s="147" t="s">
        <v>284</v>
      </c>
      <c r="C275" s="184"/>
      <c r="D275" s="184"/>
    </row>
    <row r="276" spans="1:4" s="7" customFormat="1" ht="15.75" hidden="1" outlineLevel="5">
      <c r="A276" s="141" t="s">
        <v>26</v>
      </c>
      <c r="B276" s="144" t="s">
        <v>284</v>
      </c>
      <c r="C276" s="183"/>
      <c r="D276" s="183"/>
    </row>
    <row r="277" spans="1:4" s="7" customFormat="1" ht="15.75" hidden="1" outlineLevel="6">
      <c r="A277" s="141" t="s">
        <v>28</v>
      </c>
      <c r="B277" s="144" t="s">
        <v>284</v>
      </c>
      <c r="C277" s="183"/>
      <c r="D277" s="183"/>
    </row>
    <row r="278" spans="1:4" s="7" customFormat="1" ht="15.75" hidden="1" outlineLevel="7">
      <c r="A278" s="151" t="s">
        <v>30</v>
      </c>
      <c r="B278" s="147" t="s">
        <v>284</v>
      </c>
      <c r="C278" s="184"/>
      <c r="D278" s="184"/>
    </row>
    <row r="279" spans="1:4" s="7" customFormat="1" ht="15.75" hidden="1" outlineLevel="7">
      <c r="A279" s="151" t="s">
        <v>87</v>
      </c>
      <c r="B279" s="147" t="s">
        <v>284</v>
      </c>
      <c r="C279" s="184"/>
      <c r="D279" s="184"/>
    </row>
    <row r="280" spans="1:4" s="7" customFormat="1" ht="15.75" hidden="1" outlineLevel="7">
      <c r="A280" s="151" t="s">
        <v>32</v>
      </c>
      <c r="B280" s="147" t="s">
        <v>284</v>
      </c>
      <c r="C280" s="184"/>
      <c r="D280" s="184"/>
    </row>
    <row r="281" spans="1:4" s="7" customFormat="1" ht="15.75" hidden="1" outlineLevel="5">
      <c r="A281" s="141" t="s">
        <v>34</v>
      </c>
      <c r="B281" s="144" t="s">
        <v>284</v>
      </c>
      <c r="C281" s="183"/>
      <c r="D281" s="183"/>
    </row>
    <row r="282" spans="1:4" s="7" customFormat="1" ht="15.75" hidden="1" outlineLevel="6">
      <c r="A282" s="141" t="s">
        <v>287</v>
      </c>
      <c r="B282" s="144" t="s">
        <v>284</v>
      </c>
      <c r="C282" s="183"/>
      <c r="D282" s="183"/>
    </row>
    <row r="283" spans="1:4" s="7" customFormat="1" ht="15.75" hidden="1" outlineLevel="7">
      <c r="A283" s="151" t="s">
        <v>288</v>
      </c>
      <c r="B283" s="147" t="s">
        <v>284</v>
      </c>
      <c r="C283" s="184"/>
      <c r="D283" s="184"/>
    </row>
    <row r="284" spans="1:4" s="7" customFormat="1" ht="15.75" hidden="1" outlineLevel="6">
      <c r="A284" s="141" t="s">
        <v>66</v>
      </c>
      <c r="B284" s="144" t="s">
        <v>284</v>
      </c>
      <c r="C284" s="183"/>
      <c r="D284" s="183"/>
    </row>
    <row r="285" spans="1:4" s="7" customFormat="1" ht="15.75" hidden="1" outlineLevel="7">
      <c r="A285" s="151" t="s">
        <v>66</v>
      </c>
      <c r="B285" s="147" t="s">
        <v>284</v>
      </c>
      <c r="C285" s="184"/>
      <c r="D285" s="184"/>
    </row>
    <row r="286" spans="1:4" s="7" customFormat="1" ht="21" hidden="1" outlineLevel="5">
      <c r="A286" s="141" t="s">
        <v>103</v>
      </c>
      <c r="B286" s="144" t="s">
        <v>284</v>
      </c>
      <c r="C286" s="183"/>
      <c r="D286" s="183"/>
    </row>
    <row r="287" spans="1:4" s="7" customFormat="1" ht="15.75" hidden="1" outlineLevel="6">
      <c r="A287" s="141" t="s">
        <v>133</v>
      </c>
      <c r="B287" s="144" t="s">
        <v>284</v>
      </c>
      <c r="C287" s="183"/>
      <c r="D287" s="183"/>
    </row>
    <row r="288" spans="1:4" s="7" customFormat="1" ht="22.5" hidden="1" outlineLevel="7">
      <c r="A288" s="151" t="s">
        <v>134</v>
      </c>
      <c r="B288" s="147" t="s">
        <v>284</v>
      </c>
      <c r="C288" s="184"/>
      <c r="D288" s="184"/>
    </row>
    <row r="289" spans="1:4" s="7" customFormat="1" ht="15.75" hidden="1" outlineLevel="7">
      <c r="A289" s="151" t="s">
        <v>135</v>
      </c>
      <c r="B289" s="147" t="s">
        <v>284</v>
      </c>
      <c r="C289" s="184"/>
      <c r="D289" s="184"/>
    </row>
    <row r="290" spans="1:4" s="7" customFormat="1" ht="15.75" hidden="1" outlineLevel="5">
      <c r="A290" s="141" t="s">
        <v>45</v>
      </c>
      <c r="B290" s="144" t="s">
        <v>284</v>
      </c>
      <c r="C290" s="183"/>
      <c r="D290" s="183"/>
    </row>
    <row r="291" spans="1:4" s="7" customFormat="1" ht="15.75" hidden="1" outlineLevel="6">
      <c r="A291" s="141" t="s">
        <v>47</v>
      </c>
      <c r="B291" s="144" t="s">
        <v>284</v>
      </c>
      <c r="C291" s="183"/>
      <c r="D291" s="183"/>
    </row>
    <row r="292" spans="1:4" s="7" customFormat="1" ht="15.75" hidden="1" outlineLevel="7">
      <c r="A292" s="151" t="s">
        <v>54</v>
      </c>
      <c r="B292" s="147" t="s">
        <v>284</v>
      </c>
      <c r="C292" s="184"/>
      <c r="D292" s="184"/>
    </row>
    <row r="293" spans="1:4" s="7" customFormat="1" ht="15.75" hidden="1" outlineLevel="7">
      <c r="A293" s="151" t="s">
        <v>49</v>
      </c>
      <c r="B293" s="147" t="s">
        <v>284</v>
      </c>
      <c r="C293" s="184"/>
      <c r="D293" s="184"/>
    </row>
    <row r="294" spans="1:4" s="7" customFormat="1" ht="15.75" hidden="1" outlineLevel="2">
      <c r="A294" s="141" t="s">
        <v>291</v>
      </c>
      <c r="B294" s="144" t="s">
        <v>284</v>
      </c>
      <c r="C294" s="183"/>
      <c r="D294" s="183"/>
    </row>
    <row r="295" spans="1:4" s="7" customFormat="1" ht="15.75" hidden="1" outlineLevel="3">
      <c r="A295" s="141" t="s">
        <v>77</v>
      </c>
      <c r="B295" s="144" t="s">
        <v>284</v>
      </c>
      <c r="C295" s="183"/>
      <c r="D295" s="183"/>
    </row>
    <row r="296" spans="1:4" s="7" customFormat="1" ht="21" hidden="1" outlineLevel="5">
      <c r="A296" s="141" t="s">
        <v>15</v>
      </c>
      <c r="B296" s="144" t="s">
        <v>284</v>
      </c>
      <c r="C296" s="183"/>
      <c r="D296" s="183"/>
    </row>
    <row r="297" spans="1:4" s="7" customFormat="1" ht="15.75" hidden="1" outlineLevel="6">
      <c r="A297" s="141" t="s">
        <v>78</v>
      </c>
      <c r="B297" s="144" t="s">
        <v>284</v>
      </c>
      <c r="C297" s="183"/>
      <c r="D297" s="183"/>
    </row>
    <row r="298" spans="1:4" s="7" customFormat="1" ht="15.75" hidden="1" outlineLevel="7">
      <c r="A298" s="151" t="s">
        <v>19</v>
      </c>
      <c r="B298" s="147" t="s">
        <v>284</v>
      </c>
      <c r="C298" s="184"/>
      <c r="D298" s="184"/>
    </row>
    <row r="299" spans="1:4" s="7" customFormat="1" ht="15.75" hidden="1" outlineLevel="7">
      <c r="A299" s="151" t="s">
        <v>24</v>
      </c>
      <c r="B299" s="147" t="s">
        <v>284</v>
      </c>
      <c r="C299" s="184"/>
      <c r="D299" s="184"/>
    </row>
    <row r="300" spans="1:4" s="7" customFormat="1" ht="15.75" hidden="1" outlineLevel="5">
      <c r="A300" s="141" t="s">
        <v>26</v>
      </c>
      <c r="B300" s="144" t="s">
        <v>284</v>
      </c>
      <c r="C300" s="183"/>
      <c r="D300" s="183"/>
    </row>
    <row r="301" spans="1:4" s="7" customFormat="1" ht="15.75" hidden="1" outlineLevel="6">
      <c r="A301" s="141" t="s">
        <v>28</v>
      </c>
      <c r="B301" s="144" t="s">
        <v>284</v>
      </c>
      <c r="C301" s="183"/>
      <c r="D301" s="183"/>
    </row>
    <row r="302" spans="1:4" s="7" customFormat="1" ht="15.75" hidden="1" outlineLevel="7">
      <c r="A302" s="151" t="s">
        <v>30</v>
      </c>
      <c r="B302" s="147" t="s">
        <v>284</v>
      </c>
      <c r="C302" s="184"/>
      <c r="D302" s="184"/>
    </row>
    <row r="303" spans="1:4" s="7" customFormat="1" ht="15.75" hidden="1" outlineLevel="7">
      <c r="A303" s="151" t="s">
        <v>87</v>
      </c>
      <c r="B303" s="147" t="s">
        <v>284</v>
      </c>
      <c r="C303" s="184"/>
      <c r="D303" s="184"/>
    </row>
    <row r="304" spans="1:4" s="7" customFormat="1" ht="15.75" hidden="1" outlineLevel="7">
      <c r="A304" s="151" t="s">
        <v>32</v>
      </c>
      <c r="B304" s="147" t="s">
        <v>284</v>
      </c>
      <c r="C304" s="184"/>
      <c r="D304" s="184"/>
    </row>
    <row r="305" spans="1:4" s="7" customFormat="1" ht="15.75" hidden="1" outlineLevel="5">
      <c r="A305" s="141" t="s">
        <v>34</v>
      </c>
      <c r="B305" s="144" t="s">
        <v>284</v>
      </c>
      <c r="C305" s="183"/>
      <c r="D305" s="183"/>
    </row>
    <row r="306" spans="1:4" s="7" customFormat="1" ht="15.75" hidden="1" outlineLevel="6">
      <c r="A306" s="141" t="s">
        <v>287</v>
      </c>
      <c r="B306" s="144" t="s">
        <v>284</v>
      </c>
      <c r="C306" s="183"/>
      <c r="D306" s="183"/>
    </row>
    <row r="307" spans="1:4" s="7" customFormat="1" ht="15.75" hidden="1" outlineLevel="7">
      <c r="A307" s="151" t="s">
        <v>288</v>
      </c>
      <c r="B307" s="147" t="s">
        <v>284</v>
      </c>
      <c r="C307" s="184"/>
      <c r="D307" s="184"/>
    </row>
    <row r="308" spans="1:4" s="7" customFormat="1" ht="15.75" hidden="1" outlineLevel="6">
      <c r="A308" s="141" t="s">
        <v>66</v>
      </c>
      <c r="B308" s="144" t="s">
        <v>284</v>
      </c>
      <c r="C308" s="183"/>
      <c r="D308" s="183"/>
    </row>
    <row r="309" spans="1:4" s="7" customFormat="1" ht="15.75" hidden="1" outlineLevel="7">
      <c r="A309" s="151" t="s">
        <v>66</v>
      </c>
      <c r="B309" s="147" t="s">
        <v>284</v>
      </c>
      <c r="C309" s="184"/>
      <c r="D309" s="184"/>
    </row>
    <row r="310" spans="1:4" s="7" customFormat="1" ht="21" hidden="1" outlineLevel="5">
      <c r="A310" s="141" t="s">
        <v>103</v>
      </c>
      <c r="B310" s="144" t="s">
        <v>284</v>
      </c>
      <c r="C310" s="183"/>
      <c r="D310" s="183"/>
    </row>
    <row r="311" spans="1:4" s="7" customFormat="1" ht="15.75" hidden="1" outlineLevel="6">
      <c r="A311" s="141" t="s">
        <v>133</v>
      </c>
      <c r="B311" s="144" t="s">
        <v>284</v>
      </c>
      <c r="C311" s="183"/>
      <c r="D311" s="183"/>
    </row>
    <row r="312" spans="1:4" s="7" customFormat="1" ht="22.5" hidden="1" outlineLevel="7">
      <c r="A312" s="151" t="s">
        <v>134</v>
      </c>
      <c r="B312" s="147" t="s">
        <v>284</v>
      </c>
      <c r="C312" s="184"/>
      <c r="D312" s="184"/>
    </row>
    <row r="313" spans="1:4" s="7" customFormat="1" ht="15.75" hidden="1" outlineLevel="7">
      <c r="A313" s="151" t="s">
        <v>135</v>
      </c>
      <c r="B313" s="147" t="s">
        <v>284</v>
      </c>
      <c r="C313" s="184"/>
      <c r="D313" s="184"/>
    </row>
    <row r="314" spans="1:4" s="7" customFormat="1" ht="15.75" hidden="1" outlineLevel="5">
      <c r="A314" s="141" t="s">
        <v>45</v>
      </c>
      <c r="B314" s="144" t="s">
        <v>284</v>
      </c>
      <c r="C314" s="183"/>
      <c r="D314" s="183"/>
    </row>
    <row r="315" spans="1:4" s="7" customFormat="1" ht="15.75" hidden="1" outlineLevel="6">
      <c r="A315" s="141" t="s">
        <v>112</v>
      </c>
      <c r="B315" s="144" t="s">
        <v>284</v>
      </c>
      <c r="C315" s="183"/>
      <c r="D315" s="183"/>
    </row>
    <row r="316" spans="1:4" s="7" customFormat="1" ht="33.75" hidden="1" outlineLevel="7">
      <c r="A316" s="164" t="s">
        <v>113</v>
      </c>
      <c r="B316" s="147" t="s">
        <v>284</v>
      </c>
      <c r="C316" s="184"/>
      <c r="D316" s="184"/>
    </row>
    <row r="317" spans="1:4" s="7" customFormat="1" ht="15.75" hidden="1" outlineLevel="6">
      <c r="A317" s="141" t="s">
        <v>47</v>
      </c>
      <c r="B317" s="144" t="s">
        <v>284</v>
      </c>
      <c r="C317" s="183"/>
      <c r="D317" s="183"/>
    </row>
    <row r="318" spans="1:4" s="7" customFormat="1" ht="15.75" hidden="1" outlineLevel="7">
      <c r="A318" s="151" t="s">
        <v>54</v>
      </c>
      <c r="B318" s="147" t="s">
        <v>284</v>
      </c>
      <c r="C318" s="184"/>
      <c r="D318" s="184"/>
    </row>
    <row r="319" spans="1:4" s="7" customFormat="1" ht="15.75" hidden="1" outlineLevel="7">
      <c r="A319" s="151" t="s">
        <v>49</v>
      </c>
      <c r="B319" s="147" t="s">
        <v>284</v>
      </c>
      <c r="C319" s="184"/>
      <c r="D319" s="184"/>
    </row>
    <row r="320" spans="1:4" s="7" customFormat="1" ht="15.75" hidden="1" outlineLevel="2">
      <c r="A320" s="141" t="s">
        <v>292</v>
      </c>
      <c r="B320" s="144" t="s">
        <v>284</v>
      </c>
      <c r="C320" s="183"/>
      <c r="D320" s="183"/>
    </row>
    <row r="321" spans="1:4" s="7" customFormat="1" ht="15.75" hidden="1" outlineLevel="3">
      <c r="A321" s="141" t="s">
        <v>293</v>
      </c>
      <c r="B321" s="144" t="s">
        <v>284</v>
      </c>
      <c r="C321" s="183"/>
      <c r="D321" s="183"/>
    </row>
    <row r="322" spans="1:4" s="7" customFormat="1" ht="15.75" hidden="1" outlineLevel="4">
      <c r="A322" s="141" t="s">
        <v>294</v>
      </c>
      <c r="B322" s="144" t="s">
        <v>284</v>
      </c>
      <c r="C322" s="183"/>
      <c r="D322" s="183"/>
    </row>
    <row r="323" spans="1:4" s="7" customFormat="1" ht="15.75" hidden="1" outlineLevel="5">
      <c r="A323" s="141" t="s">
        <v>26</v>
      </c>
      <c r="B323" s="144" t="s">
        <v>284</v>
      </c>
      <c r="C323" s="183"/>
      <c r="D323" s="183"/>
    </row>
    <row r="324" spans="1:4" s="7" customFormat="1" ht="15.75" hidden="1" outlineLevel="6">
      <c r="A324" s="141" t="s">
        <v>28</v>
      </c>
      <c r="B324" s="144" t="s">
        <v>284</v>
      </c>
      <c r="C324" s="183"/>
      <c r="D324" s="183"/>
    </row>
    <row r="325" spans="1:4" s="7" customFormat="1" ht="15.75" hidden="1" outlineLevel="7">
      <c r="A325" s="151" t="s">
        <v>30</v>
      </c>
      <c r="B325" s="147" t="s">
        <v>284</v>
      </c>
      <c r="C325" s="184"/>
      <c r="D325" s="184"/>
    </row>
    <row r="326" spans="1:4" s="7" customFormat="1" ht="21" hidden="1" outlineLevel="5">
      <c r="A326" s="141" t="s">
        <v>103</v>
      </c>
      <c r="B326" s="144" t="s">
        <v>284</v>
      </c>
      <c r="C326" s="183"/>
      <c r="D326" s="183"/>
    </row>
    <row r="327" spans="1:4" s="7" customFormat="1" ht="15.75" hidden="1" outlineLevel="6">
      <c r="A327" s="141" t="s">
        <v>104</v>
      </c>
      <c r="B327" s="144" t="s">
        <v>284</v>
      </c>
      <c r="C327" s="183"/>
      <c r="D327" s="183"/>
    </row>
    <row r="328" spans="1:4" s="7" customFormat="1" ht="22.5" hidden="1" outlineLevel="7">
      <c r="A328" s="151" t="s">
        <v>105</v>
      </c>
      <c r="B328" s="147" t="s">
        <v>284</v>
      </c>
      <c r="C328" s="184"/>
      <c r="D328" s="184"/>
    </row>
    <row r="329" spans="1:4" s="7" customFormat="1" ht="21" hidden="1" outlineLevel="3">
      <c r="A329" s="141" t="s">
        <v>295</v>
      </c>
      <c r="B329" s="144" t="s">
        <v>284</v>
      </c>
      <c r="C329" s="183"/>
      <c r="D329" s="183"/>
    </row>
    <row r="330" spans="1:4" s="7" customFormat="1" ht="21" hidden="1" outlineLevel="4">
      <c r="A330" s="141" t="s">
        <v>296</v>
      </c>
      <c r="B330" s="144" t="s">
        <v>284</v>
      </c>
      <c r="C330" s="183"/>
      <c r="D330" s="183"/>
    </row>
    <row r="331" spans="1:4" s="7" customFormat="1" ht="15.75" hidden="1" outlineLevel="5">
      <c r="A331" s="141" t="s">
        <v>26</v>
      </c>
      <c r="B331" s="144" t="s">
        <v>284</v>
      </c>
      <c r="C331" s="183"/>
      <c r="D331" s="183"/>
    </row>
    <row r="332" spans="1:4" s="7" customFormat="1" ht="15.75" hidden="1" outlineLevel="6">
      <c r="A332" s="141" t="s">
        <v>28</v>
      </c>
      <c r="B332" s="144" t="s">
        <v>284</v>
      </c>
      <c r="C332" s="183"/>
      <c r="D332" s="183"/>
    </row>
    <row r="333" spans="1:4" s="7" customFormat="1" ht="15.75" hidden="1" outlineLevel="7">
      <c r="A333" s="151" t="s">
        <v>87</v>
      </c>
      <c r="B333" s="147" t="s">
        <v>284</v>
      </c>
      <c r="C333" s="184"/>
      <c r="D333" s="184"/>
    </row>
    <row r="334" spans="1:4" s="7" customFormat="1" ht="15.75" hidden="1" outlineLevel="3">
      <c r="A334" s="141" t="s">
        <v>297</v>
      </c>
      <c r="B334" s="144" t="s">
        <v>284</v>
      </c>
      <c r="C334" s="183"/>
      <c r="D334" s="183"/>
    </row>
    <row r="335" spans="1:4" s="7" customFormat="1" ht="15.75" hidden="1" outlineLevel="4">
      <c r="A335" s="141" t="s">
        <v>298</v>
      </c>
      <c r="B335" s="144" t="s">
        <v>284</v>
      </c>
      <c r="C335" s="183"/>
      <c r="D335" s="183"/>
    </row>
    <row r="336" spans="1:4" s="7" customFormat="1" ht="15.75" hidden="1" outlineLevel="5">
      <c r="A336" s="141" t="s">
        <v>26</v>
      </c>
      <c r="B336" s="144" t="s">
        <v>284</v>
      </c>
      <c r="C336" s="183"/>
      <c r="D336" s="183"/>
    </row>
    <row r="337" spans="1:4" s="7" customFormat="1" ht="15.75" hidden="1" outlineLevel="6">
      <c r="A337" s="141" t="s">
        <v>28</v>
      </c>
      <c r="B337" s="144" t="s">
        <v>284</v>
      </c>
      <c r="C337" s="183"/>
      <c r="D337" s="183"/>
    </row>
    <row r="338" spans="1:4" s="7" customFormat="1" ht="15.75" hidden="1" outlineLevel="7">
      <c r="A338" s="151" t="s">
        <v>30</v>
      </c>
      <c r="B338" s="147" t="s">
        <v>284</v>
      </c>
      <c r="C338" s="184"/>
      <c r="D338" s="184"/>
    </row>
    <row r="339" spans="1:4" s="7" customFormat="1" ht="15.75" hidden="1" outlineLevel="7">
      <c r="A339" s="151" t="s">
        <v>87</v>
      </c>
      <c r="B339" s="147" t="s">
        <v>284</v>
      </c>
      <c r="C339" s="184"/>
      <c r="D339" s="184"/>
    </row>
    <row r="340" spans="1:4" s="7" customFormat="1" ht="15.75" hidden="1" outlineLevel="7">
      <c r="A340" s="151" t="s">
        <v>32</v>
      </c>
      <c r="B340" s="147" t="s">
        <v>284</v>
      </c>
      <c r="C340" s="184"/>
      <c r="D340" s="184"/>
    </row>
    <row r="341" spans="1:4" s="7" customFormat="1" ht="21" hidden="1" outlineLevel="5">
      <c r="A341" s="141" t="s">
        <v>103</v>
      </c>
      <c r="B341" s="144" t="s">
        <v>284</v>
      </c>
      <c r="C341" s="183"/>
      <c r="D341" s="183"/>
    </row>
    <row r="342" spans="1:4" s="7" customFormat="1" ht="15.75" hidden="1" outlineLevel="6">
      <c r="A342" s="141" t="s">
        <v>133</v>
      </c>
      <c r="B342" s="144" t="s">
        <v>284</v>
      </c>
      <c r="C342" s="183"/>
      <c r="D342" s="183"/>
    </row>
    <row r="343" spans="1:4" s="7" customFormat="1" ht="15.75" hidden="1" outlineLevel="7">
      <c r="A343" s="151" t="s">
        <v>135</v>
      </c>
      <c r="B343" s="147" t="s">
        <v>284</v>
      </c>
      <c r="C343" s="184"/>
      <c r="D343" s="184"/>
    </row>
    <row r="344" spans="1:4" s="7" customFormat="1" ht="15.75" hidden="1" outlineLevel="2">
      <c r="A344" s="141" t="s">
        <v>299</v>
      </c>
      <c r="B344" s="144" t="s">
        <v>284</v>
      </c>
      <c r="C344" s="183"/>
      <c r="D344" s="183"/>
    </row>
    <row r="345" spans="1:4" s="7" customFormat="1" ht="15.75" hidden="1" outlineLevel="3">
      <c r="A345" s="141" t="s">
        <v>300</v>
      </c>
      <c r="B345" s="144" t="s">
        <v>284</v>
      </c>
      <c r="C345" s="183"/>
      <c r="D345" s="183"/>
    </row>
    <row r="346" spans="1:4" s="7" customFormat="1" ht="15.75" hidden="1" outlineLevel="4">
      <c r="A346" s="141" t="s">
        <v>301</v>
      </c>
      <c r="B346" s="144" t="s">
        <v>284</v>
      </c>
      <c r="C346" s="183"/>
      <c r="D346" s="183"/>
    </row>
    <row r="347" spans="1:4" s="7" customFormat="1" ht="15.75" hidden="1" outlineLevel="5">
      <c r="A347" s="141" t="s">
        <v>34</v>
      </c>
      <c r="B347" s="144" t="s">
        <v>284</v>
      </c>
      <c r="C347" s="183"/>
      <c r="D347" s="183"/>
    </row>
    <row r="348" spans="1:4" s="7" customFormat="1" ht="15.75" hidden="1" outlineLevel="6">
      <c r="A348" s="141" t="s">
        <v>35</v>
      </c>
      <c r="B348" s="144" t="s">
        <v>284</v>
      </c>
      <c r="C348" s="183"/>
      <c r="D348" s="183"/>
    </row>
    <row r="349" spans="1:4" s="7" customFormat="1" ht="15.75" hidden="1" outlineLevel="7">
      <c r="A349" s="151" t="s">
        <v>35</v>
      </c>
      <c r="B349" s="147" t="s">
        <v>284</v>
      </c>
      <c r="C349" s="184"/>
      <c r="D349" s="184"/>
    </row>
    <row r="350" spans="1:4" s="7" customFormat="1" ht="15.75" hidden="1" outlineLevel="2">
      <c r="A350" s="141" t="s">
        <v>116</v>
      </c>
      <c r="B350" s="144" t="s">
        <v>284</v>
      </c>
      <c r="C350" s="183"/>
      <c r="D350" s="183"/>
    </row>
    <row r="351" spans="1:4" s="7" customFormat="1" ht="15.75" hidden="1" outlineLevel="3">
      <c r="A351" s="141" t="s">
        <v>302</v>
      </c>
      <c r="B351" s="144" t="s">
        <v>284</v>
      </c>
      <c r="C351" s="183"/>
      <c r="D351" s="183"/>
    </row>
    <row r="352" spans="1:4" s="7" customFormat="1" ht="15.75" hidden="1" outlineLevel="5">
      <c r="A352" s="141" t="s">
        <v>182</v>
      </c>
      <c r="B352" s="144" t="s">
        <v>284</v>
      </c>
      <c r="C352" s="183"/>
      <c r="D352" s="183"/>
    </row>
    <row r="353" spans="1:4" s="7" customFormat="1" ht="15.75" hidden="1" outlineLevel="6">
      <c r="A353" s="141" t="s">
        <v>183</v>
      </c>
      <c r="B353" s="144" t="s">
        <v>284</v>
      </c>
      <c r="C353" s="183"/>
      <c r="D353" s="183"/>
    </row>
    <row r="354" spans="1:4" s="7" customFormat="1" ht="22.5" hidden="1" outlineLevel="7">
      <c r="A354" s="151" t="s">
        <v>184</v>
      </c>
      <c r="B354" s="147" t="s">
        <v>284</v>
      </c>
      <c r="C354" s="184"/>
      <c r="D354" s="184"/>
    </row>
    <row r="355" spans="1:4" s="7" customFormat="1" ht="21" hidden="1" outlineLevel="3">
      <c r="A355" s="141" t="s">
        <v>303</v>
      </c>
      <c r="B355" s="144" t="s">
        <v>284</v>
      </c>
      <c r="C355" s="183"/>
      <c r="D355" s="183"/>
    </row>
    <row r="356" spans="1:4" s="7" customFormat="1" ht="15.75" hidden="1" outlineLevel="5">
      <c r="A356" s="141" t="s">
        <v>182</v>
      </c>
      <c r="B356" s="144" t="s">
        <v>284</v>
      </c>
      <c r="C356" s="183"/>
      <c r="D356" s="183"/>
    </row>
    <row r="357" spans="1:4" s="7" customFormat="1" ht="15.75" hidden="1" outlineLevel="6">
      <c r="A357" s="141" t="s">
        <v>183</v>
      </c>
      <c r="B357" s="144" t="s">
        <v>284</v>
      </c>
      <c r="C357" s="183"/>
      <c r="D357" s="183"/>
    </row>
    <row r="358" spans="1:4" s="7" customFormat="1" ht="22.5" hidden="1" outlineLevel="7">
      <c r="A358" s="151" t="s">
        <v>184</v>
      </c>
      <c r="B358" s="147" t="s">
        <v>284</v>
      </c>
      <c r="C358" s="184"/>
      <c r="D358" s="184"/>
    </row>
    <row r="359" spans="1:4" s="7" customFormat="1" ht="21" hidden="1" outlineLevel="3">
      <c r="A359" s="141" t="s">
        <v>304</v>
      </c>
      <c r="B359" s="144" t="s">
        <v>284</v>
      </c>
      <c r="C359" s="183"/>
      <c r="D359" s="183"/>
    </row>
    <row r="360" spans="1:4" s="7" customFormat="1" ht="15.75" hidden="1" outlineLevel="5">
      <c r="A360" s="141" t="s">
        <v>26</v>
      </c>
      <c r="B360" s="144" t="s">
        <v>284</v>
      </c>
      <c r="C360" s="183"/>
      <c r="D360" s="183"/>
    </row>
    <row r="361" spans="1:4" s="7" customFormat="1" ht="15.75" hidden="1" outlineLevel="6">
      <c r="A361" s="141" t="s">
        <v>28</v>
      </c>
      <c r="B361" s="144" t="s">
        <v>284</v>
      </c>
      <c r="C361" s="183"/>
      <c r="D361" s="183"/>
    </row>
    <row r="362" spans="1:4" s="7" customFormat="1" ht="15.75" hidden="1" outlineLevel="7">
      <c r="A362" s="151" t="s">
        <v>87</v>
      </c>
      <c r="B362" s="147" t="s">
        <v>284</v>
      </c>
      <c r="C362" s="184"/>
      <c r="D362" s="184"/>
    </row>
    <row r="363" spans="1:4" s="7" customFormat="1" ht="15.75" hidden="1" outlineLevel="7">
      <c r="A363" s="151" t="s">
        <v>32</v>
      </c>
      <c r="B363" s="147" t="s">
        <v>284</v>
      </c>
      <c r="C363" s="184"/>
      <c r="D363" s="184"/>
    </row>
    <row r="364" spans="1:4" s="7" customFormat="1" ht="31.5" hidden="1" outlineLevel="3">
      <c r="A364" s="141" t="s">
        <v>305</v>
      </c>
      <c r="B364" s="144" t="s">
        <v>284</v>
      </c>
      <c r="C364" s="183"/>
      <c r="D364" s="183"/>
    </row>
    <row r="365" spans="1:4" s="7" customFormat="1" ht="15.75" hidden="1" outlineLevel="5">
      <c r="A365" s="141" t="s">
        <v>182</v>
      </c>
      <c r="B365" s="144" t="s">
        <v>284</v>
      </c>
      <c r="C365" s="183"/>
      <c r="D365" s="183"/>
    </row>
    <row r="366" spans="1:4" s="7" customFormat="1" ht="15.75" hidden="1" outlineLevel="6">
      <c r="A366" s="141" t="s">
        <v>183</v>
      </c>
      <c r="B366" s="144" t="s">
        <v>284</v>
      </c>
      <c r="C366" s="183"/>
      <c r="D366" s="183"/>
    </row>
    <row r="367" spans="1:4" s="7" customFormat="1" ht="22.5" hidden="1" outlineLevel="7">
      <c r="A367" s="151" t="s">
        <v>184</v>
      </c>
      <c r="B367" s="147" t="s">
        <v>284</v>
      </c>
      <c r="C367" s="184"/>
      <c r="D367" s="184"/>
    </row>
    <row r="368" spans="1:4" s="7" customFormat="1" ht="31.5" hidden="1" outlineLevel="3">
      <c r="A368" s="141" t="s">
        <v>237</v>
      </c>
      <c r="B368" s="144" t="s">
        <v>284</v>
      </c>
      <c r="C368" s="183"/>
      <c r="D368" s="183"/>
    </row>
    <row r="369" spans="1:4" s="7" customFormat="1" ht="15.75" hidden="1" outlineLevel="5">
      <c r="A369" s="141" t="s">
        <v>182</v>
      </c>
      <c r="B369" s="144" t="s">
        <v>284</v>
      </c>
      <c r="C369" s="183"/>
      <c r="D369" s="183"/>
    </row>
    <row r="370" spans="1:4" s="7" customFormat="1" ht="15.75" hidden="1" outlineLevel="6">
      <c r="A370" s="141" t="s">
        <v>183</v>
      </c>
      <c r="B370" s="144" t="s">
        <v>284</v>
      </c>
      <c r="C370" s="183"/>
      <c r="D370" s="183"/>
    </row>
    <row r="371" spans="1:4" s="7" customFormat="1" ht="22.5" hidden="1" outlineLevel="7">
      <c r="A371" s="151" t="s">
        <v>184</v>
      </c>
      <c r="B371" s="147" t="s">
        <v>284</v>
      </c>
      <c r="C371" s="184"/>
      <c r="D371" s="184"/>
    </row>
    <row r="372" spans="1:4" s="7" customFormat="1" ht="31.5" hidden="1" outlineLevel="3">
      <c r="A372" s="141" t="s">
        <v>306</v>
      </c>
      <c r="B372" s="144" t="s">
        <v>284</v>
      </c>
      <c r="C372" s="183"/>
      <c r="D372" s="183"/>
    </row>
    <row r="373" spans="1:4" s="7" customFormat="1" ht="15.75" hidden="1" outlineLevel="5">
      <c r="A373" s="141" t="s">
        <v>26</v>
      </c>
      <c r="B373" s="144" t="s">
        <v>284</v>
      </c>
      <c r="C373" s="183"/>
      <c r="D373" s="183"/>
    </row>
    <row r="374" spans="1:4" s="7" customFormat="1" ht="15.75" hidden="1" outlineLevel="6">
      <c r="A374" s="141" t="s">
        <v>28</v>
      </c>
      <c r="B374" s="144" t="s">
        <v>284</v>
      </c>
      <c r="C374" s="183"/>
      <c r="D374" s="183"/>
    </row>
    <row r="375" spans="1:4" s="7" customFormat="1" ht="15.75" hidden="1" outlineLevel="7">
      <c r="A375" s="151" t="s">
        <v>30</v>
      </c>
      <c r="B375" s="147" t="s">
        <v>284</v>
      </c>
      <c r="C375" s="184"/>
      <c r="D375" s="184"/>
    </row>
    <row r="376" spans="1:4" s="7" customFormat="1" ht="21" hidden="1" outlineLevel="3">
      <c r="A376" s="141" t="s">
        <v>307</v>
      </c>
      <c r="B376" s="144" t="s">
        <v>284</v>
      </c>
      <c r="C376" s="183"/>
      <c r="D376" s="183"/>
    </row>
    <row r="377" spans="1:4" s="7" customFormat="1" ht="15.75" hidden="1" outlineLevel="5">
      <c r="A377" s="141" t="s">
        <v>26</v>
      </c>
      <c r="B377" s="144" t="s">
        <v>284</v>
      </c>
      <c r="C377" s="183"/>
      <c r="D377" s="183"/>
    </row>
    <row r="378" spans="1:4" s="7" customFormat="1" ht="15.75" hidden="1" outlineLevel="6">
      <c r="A378" s="141" t="s">
        <v>28</v>
      </c>
      <c r="B378" s="144" t="s">
        <v>284</v>
      </c>
      <c r="C378" s="183"/>
      <c r="D378" s="183"/>
    </row>
    <row r="379" spans="1:4" s="7" customFormat="1" ht="15.75" hidden="1" outlineLevel="7">
      <c r="A379" s="151" t="s">
        <v>32</v>
      </c>
      <c r="B379" s="147" t="s">
        <v>284</v>
      </c>
      <c r="C379" s="184"/>
      <c r="D379" s="184"/>
    </row>
    <row r="380" spans="1:4" s="7" customFormat="1" ht="15.75" hidden="1" outlineLevel="1">
      <c r="A380" s="141" t="s">
        <v>308</v>
      </c>
      <c r="B380" s="144" t="s">
        <v>309</v>
      </c>
      <c r="C380" s="183"/>
      <c r="D380" s="183"/>
    </row>
    <row r="381" spans="1:4" s="7" customFormat="1" ht="15.75" hidden="1" outlineLevel="2">
      <c r="A381" s="141" t="s">
        <v>310</v>
      </c>
      <c r="B381" s="144" t="s">
        <v>309</v>
      </c>
      <c r="C381" s="183"/>
      <c r="D381" s="183"/>
    </row>
    <row r="382" spans="1:4" s="7" customFormat="1" ht="15.75" hidden="1" outlineLevel="3">
      <c r="A382" s="141" t="s">
        <v>77</v>
      </c>
      <c r="B382" s="144" t="s">
        <v>309</v>
      </c>
      <c r="C382" s="183"/>
      <c r="D382" s="183"/>
    </row>
    <row r="383" spans="1:4" s="7" customFormat="1" ht="15.75" hidden="1" outlineLevel="5">
      <c r="A383" s="141" t="s">
        <v>34</v>
      </c>
      <c r="B383" s="144" t="s">
        <v>309</v>
      </c>
      <c r="C383" s="183"/>
      <c r="D383" s="183"/>
    </row>
    <row r="384" spans="1:4" s="7" customFormat="1" ht="15.75" hidden="1" outlineLevel="6">
      <c r="A384" s="141" t="s">
        <v>287</v>
      </c>
      <c r="B384" s="144" t="s">
        <v>309</v>
      </c>
      <c r="C384" s="183"/>
      <c r="D384" s="183"/>
    </row>
    <row r="385" spans="1:4" s="7" customFormat="1" ht="15.75" hidden="1" outlineLevel="7">
      <c r="A385" s="151" t="s">
        <v>288</v>
      </c>
      <c r="B385" s="147" t="s">
        <v>309</v>
      </c>
      <c r="C385" s="184"/>
      <c r="D385" s="184"/>
    </row>
    <row r="386" spans="1:4" s="7" customFormat="1" ht="15.75" hidden="1" outlineLevel="6">
      <c r="A386" s="141" t="s">
        <v>311</v>
      </c>
      <c r="B386" s="144" t="s">
        <v>309</v>
      </c>
      <c r="C386" s="183"/>
      <c r="D386" s="183"/>
    </row>
    <row r="387" spans="1:4" s="7" customFormat="1" ht="15.75" hidden="1" outlineLevel="7">
      <c r="A387" s="151" t="s">
        <v>311</v>
      </c>
      <c r="B387" s="147" t="s">
        <v>309</v>
      </c>
      <c r="C387" s="184"/>
      <c r="D387" s="184"/>
    </row>
    <row r="388" spans="1:4" s="7" customFormat="1" ht="15.75" hidden="1" outlineLevel="6">
      <c r="A388" s="141" t="s">
        <v>66</v>
      </c>
      <c r="B388" s="144" t="s">
        <v>309</v>
      </c>
      <c r="C388" s="183"/>
      <c r="D388" s="183"/>
    </row>
    <row r="389" spans="1:4" s="7" customFormat="1" ht="15.75" hidden="1" outlineLevel="7">
      <c r="A389" s="151" t="s">
        <v>66</v>
      </c>
      <c r="B389" s="147" t="s">
        <v>309</v>
      </c>
      <c r="C389" s="184"/>
      <c r="D389" s="184"/>
    </row>
    <row r="390" spans="1:4" s="7" customFormat="1" ht="21" hidden="1" outlineLevel="5">
      <c r="A390" s="141" t="s">
        <v>103</v>
      </c>
      <c r="B390" s="144" t="s">
        <v>309</v>
      </c>
      <c r="C390" s="183"/>
      <c r="D390" s="183"/>
    </row>
    <row r="391" spans="1:4" s="7" customFormat="1" ht="15.75" hidden="1" outlineLevel="6">
      <c r="A391" s="141" t="s">
        <v>133</v>
      </c>
      <c r="B391" s="144" t="s">
        <v>309</v>
      </c>
      <c r="C391" s="183"/>
      <c r="D391" s="183"/>
    </row>
    <row r="392" spans="1:4" s="7" customFormat="1" ht="22.5" hidden="1" outlineLevel="7">
      <c r="A392" s="151" t="s">
        <v>134</v>
      </c>
      <c r="B392" s="147" t="s">
        <v>309</v>
      </c>
      <c r="C392" s="184"/>
      <c r="D392" s="184"/>
    </row>
    <row r="393" spans="1:4" s="7" customFormat="1" ht="15.75" hidden="1" outlineLevel="7">
      <c r="A393" s="151" t="s">
        <v>135</v>
      </c>
      <c r="B393" s="147" t="s">
        <v>309</v>
      </c>
      <c r="C393" s="184"/>
      <c r="D393" s="184"/>
    </row>
    <row r="394" spans="1:4" s="7" customFormat="1" ht="15.75" hidden="1" outlineLevel="6">
      <c r="A394" s="141" t="s">
        <v>104</v>
      </c>
      <c r="B394" s="144" t="s">
        <v>309</v>
      </c>
      <c r="C394" s="183"/>
      <c r="D394" s="183"/>
    </row>
    <row r="395" spans="1:4" s="7" customFormat="1" ht="22.5" hidden="1" outlineLevel="7">
      <c r="A395" s="151" t="s">
        <v>105</v>
      </c>
      <c r="B395" s="147" t="s">
        <v>309</v>
      </c>
      <c r="C395" s="184"/>
      <c r="D395" s="184"/>
    </row>
    <row r="396" spans="1:4" s="7" customFormat="1" ht="15.75" hidden="1" outlineLevel="7">
      <c r="A396" s="151" t="s">
        <v>312</v>
      </c>
      <c r="B396" s="147" t="s">
        <v>309</v>
      </c>
      <c r="C396" s="184"/>
      <c r="D396" s="184"/>
    </row>
    <row r="397" spans="1:4" s="7" customFormat="1" ht="15.75" hidden="1" outlineLevel="2">
      <c r="A397" s="141" t="s">
        <v>292</v>
      </c>
      <c r="B397" s="144" t="s">
        <v>309</v>
      </c>
      <c r="C397" s="183"/>
      <c r="D397" s="183"/>
    </row>
    <row r="398" spans="1:4" s="7" customFormat="1" ht="15.75" hidden="1" outlineLevel="3">
      <c r="A398" s="141" t="s">
        <v>313</v>
      </c>
      <c r="B398" s="144" t="s">
        <v>309</v>
      </c>
      <c r="C398" s="183"/>
      <c r="D398" s="183"/>
    </row>
    <row r="399" spans="1:4" s="7" customFormat="1" ht="15.75" hidden="1" outlineLevel="5">
      <c r="A399" s="141" t="s">
        <v>26</v>
      </c>
      <c r="B399" s="144" t="s">
        <v>309</v>
      </c>
      <c r="C399" s="183"/>
      <c r="D399" s="183"/>
    </row>
    <row r="400" spans="1:4" s="7" customFormat="1" ht="15.75" hidden="1" outlineLevel="6">
      <c r="A400" s="141" t="s">
        <v>28</v>
      </c>
      <c r="B400" s="144" t="s">
        <v>309</v>
      </c>
      <c r="C400" s="183"/>
      <c r="D400" s="183"/>
    </row>
    <row r="401" spans="1:4" s="7" customFormat="1" ht="15.75" hidden="1" outlineLevel="7">
      <c r="A401" s="151" t="s">
        <v>32</v>
      </c>
      <c r="B401" s="147" t="s">
        <v>309</v>
      </c>
      <c r="C401" s="184"/>
      <c r="D401" s="184"/>
    </row>
    <row r="402" spans="1:4" s="7" customFormat="1" ht="21" hidden="1" outlineLevel="5">
      <c r="A402" s="141" t="s">
        <v>103</v>
      </c>
      <c r="B402" s="144" t="s">
        <v>309</v>
      </c>
      <c r="C402" s="183"/>
      <c r="D402" s="183"/>
    </row>
    <row r="403" spans="1:4" s="7" customFormat="1" ht="15.75" hidden="1" outlineLevel="6">
      <c r="A403" s="141" t="s">
        <v>133</v>
      </c>
      <c r="B403" s="144" t="s">
        <v>309</v>
      </c>
      <c r="C403" s="183"/>
      <c r="D403" s="183"/>
    </row>
    <row r="404" spans="1:4" s="7" customFormat="1" ht="15.75" hidden="1" outlineLevel="7">
      <c r="A404" s="151" t="s">
        <v>135</v>
      </c>
      <c r="B404" s="147" t="s">
        <v>309</v>
      </c>
      <c r="C404" s="184"/>
      <c r="D404" s="184"/>
    </row>
    <row r="405" spans="1:4" s="7" customFormat="1" ht="15.75" hidden="1" outlineLevel="6">
      <c r="A405" s="141" t="s">
        <v>104</v>
      </c>
      <c r="B405" s="144" t="s">
        <v>309</v>
      </c>
      <c r="C405" s="183"/>
      <c r="D405" s="183"/>
    </row>
    <row r="406" spans="1:4" s="7" customFormat="1" ht="15.75" hidden="1" outlineLevel="7">
      <c r="A406" s="151" t="s">
        <v>312</v>
      </c>
      <c r="B406" s="147" t="s">
        <v>309</v>
      </c>
      <c r="C406" s="184"/>
      <c r="D406" s="184"/>
    </row>
    <row r="407" spans="1:4" s="7" customFormat="1" ht="15.75" hidden="1" outlineLevel="1">
      <c r="A407" s="141" t="s">
        <v>314</v>
      </c>
      <c r="B407" s="144" t="s">
        <v>315</v>
      </c>
      <c r="C407" s="183"/>
      <c r="D407" s="183"/>
    </row>
    <row r="408" spans="1:4" s="7" customFormat="1" ht="15.75" hidden="1" outlineLevel="2">
      <c r="A408" s="141" t="s">
        <v>316</v>
      </c>
      <c r="B408" s="144" t="s">
        <v>315</v>
      </c>
      <c r="C408" s="183"/>
      <c r="D408" s="183"/>
    </row>
    <row r="409" spans="1:4" s="7" customFormat="1" ht="15.75" hidden="1" outlineLevel="3">
      <c r="A409" s="141" t="s">
        <v>77</v>
      </c>
      <c r="B409" s="144" t="s">
        <v>315</v>
      </c>
      <c r="C409" s="183"/>
      <c r="D409" s="183"/>
    </row>
    <row r="410" spans="1:4" s="7" customFormat="1" ht="15.75" hidden="1" outlineLevel="5">
      <c r="A410" s="141" t="s">
        <v>34</v>
      </c>
      <c r="B410" s="144" t="s">
        <v>315</v>
      </c>
      <c r="C410" s="183"/>
      <c r="D410" s="183"/>
    </row>
    <row r="411" spans="1:4" s="7" customFormat="1" ht="15.75" hidden="1" outlineLevel="6">
      <c r="A411" s="141" t="s">
        <v>287</v>
      </c>
      <c r="B411" s="144" t="s">
        <v>315</v>
      </c>
      <c r="C411" s="183"/>
      <c r="D411" s="183"/>
    </row>
    <row r="412" spans="1:4" s="7" customFormat="1" ht="15.75" hidden="1" outlineLevel="7">
      <c r="A412" s="151" t="s">
        <v>288</v>
      </c>
      <c r="B412" s="147" t="s">
        <v>315</v>
      </c>
      <c r="C412" s="184"/>
      <c r="D412" s="184"/>
    </row>
    <row r="413" spans="1:4" s="7" customFormat="1" ht="15.75" hidden="1" outlineLevel="6">
      <c r="A413" s="141" t="s">
        <v>311</v>
      </c>
      <c r="B413" s="144" t="s">
        <v>315</v>
      </c>
      <c r="C413" s="183"/>
      <c r="D413" s="183"/>
    </row>
    <row r="414" spans="1:4" s="7" customFormat="1" ht="15.75" hidden="1" outlineLevel="7">
      <c r="A414" s="151" t="s">
        <v>311</v>
      </c>
      <c r="B414" s="147" t="s">
        <v>315</v>
      </c>
      <c r="C414" s="184"/>
      <c r="D414" s="184"/>
    </row>
    <row r="415" spans="1:4" s="7" customFormat="1" ht="15.75" hidden="1" outlineLevel="6">
      <c r="A415" s="141" t="s">
        <v>66</v>
      </c>
      <c r="B415" s="144" t="s">
        <v>315</v>
      </c>
      <c r="C415" s="183"/>
      <c r="D415" s="183"/>
    </row>
    <row r="416" spans="1:4" s="7" customFormat="1" ht="15.75" hidden="1" outlineLevel="7">
      <c r="A416" s="151" t="s">
        <v>66</v>
      </c>
      <c r="B416" s="147" t="s">
        <v>315</v>
      </c>
      <c r="C416" s="184"/>
      <c r="D416" s="184"/>
    </row>
    <row r="417" spans="1:4" s="7" customFormat="1" ht="21" hidden="1" outlineLevel="5">
      <c r="A417" s="141" t="s">
        <v>103</v>
      </c>
      <c r="B417" s="144" t="s">
        <v>315</v>
      </c>
      <c r="C417" s="183"/>
      <c r="D417" s="183"/>
    </row>
    <row r="418" spans="1:4" s="7" customFormat="1" ht="15.75" hidden="1" outlineLevel="6">
      <c r="A418" s="141" t="s">
        <v>133</v>
      </c>
      <c r="B418" s="144" t="s">
        <v>315</v>
      </c>
      <c r="C418" s="183"/>
      <c r="D418" s="183"/>
    </row>
    <row r="419" spans="1:4" s="7" customFormat="1" ht="22.5" hidden="1" outlineLevel="7">
      <c r="A419" s="151" t="s">
        <v>134</v>
      </c>
      <c r="B419" s="147" t="s">
        <v>315</v>
      </c>
      <c r="C419" s="184"/>
      <c r="D419" s="184"/>
    </row>
    <row r="420" spans="1:4" s="7" customFormat="1" ht="15.75" hidden="1" outlineLevel="7">
      <c r="A420" s="151" t="s">
        <v>135</v>
      </c>
      <c r="B420" s="147" t="s">
        <v>315</v>
      </c>
      <c r="C420" s="184"/>
      <c r="D420" s="184"/>
    </row>
    <row r="421" spans="1:4" s="7" customFormat="1" ht="15.75" hidden="1" outlineLevel="6">
      <c r="A421" s="141" t="s">
        <v>104</v>
      </c>
      <c r="B421" s="144" t="s">
        <v>315</v>
      </c>
      <c r="C421" s="183"/>
      <c r="D421" s="183"/>
    </row>
    <row r="422" spans="1:4" s="7" customFormat="1" ht="22.5" hidden="1" outlineLevel="7">
      <c r="A422" s="151" t="s">
        <v>105</v>
      </c>
      <c r="B422" s="147" t="s">
        <v>315</v>
      </c>
      <c r="C422" s="184"/>
      <c r="D422" s="184"/>
    </row>
    <row r="423" spans="1:4" s="7" customFormat="1" ht="15.75" hidden="1" outlineLevel="7">
      <c r="A423" s="151" t="s">
        <v>312</v>
      </c>
      <c r="B423" s="147" t="s">
        <v>315</v>
      </c>
      <c r="C423" s="184"/>
      <c r="D423" s="184"/>
    </row>
    <row r="424" spans="1:4" s="7" customFormat="1" ht="15.75" hidden="1" outlineLevel="1">
      <c r="A424" s="141" t="s">
        <v>317</v>
      </c>
      <c r="B424" s="144" t="s">
        <v>318</v>
      </c>
      <c r="C424" s="183"/>
      <c r="D424" s="183"/>
    </row>
    <row r="425" spans="1:4" s="7" customFormat="1" ht="15.75" hidden="1" outlineLevel="2">
      <c r="A425" s="141" t="s">
        <v>319</v>
      </c>
      <c r="B425" s="144" t="s">
        <v>318</v>
      </c>
      <c r="C425" s="183"/>
      <c r="D425" s="183"/>
    </row>
    <row r="426" spans="1:4" s="7" customFormat="1" ht="15.75" hidden="1" outlineLevel="3">
      <c r="A426" s="141" t="s">
        <v>77</v>
      </c>
      <c r="B426" s="144" t="s">
        <v>318</v>
      </c>
      <c r="C426" s="183"/>
      <c r="D426" s="183"/>
    </row>
    <row r="427" spans="1:4" s="7" customFormat="1" ht="15.75" hidden="1" outlineLevel="5">
      <c r="A427" s="141" t="s">
        <v>34</v>
      </c>
      <c r="B427" s="144" t="s">
        <v>318</v>
      </c>
      <c r="C427" s="183"/>
      <c r="D427" s="183"/>
    </row>
    <row r="428" spans="1:4" s="7" customFormat="1" ht="15.75" hidden="1" outlineLevel="6">
      <c r="A428" s="141" t="s">
        <v>287</v>
      </c>
      <c r="B428" s="144" t="s">
        <v>318</v>
      </c>
      <c r="C428" s="183"/>
      <c r="D428" s="183"/>
    </row>
    <row r="429" spans="1:4" s="7" customFormat="1" ht="15.75" hidden="1" outlineLevel="7">
      <c r="A429" s="151" t="s">
        <v>288</v>
      </c>
      <c r="B429" s="147" t="s">
        <v>318</v>
      </c>
      <c r="C429" s="184"/>
      <c r="D429" s="184"/>
    </row>
    <row r="430" spans="1:4" s="7" customFormat="1" ht="15.75" hidden="1" outlineLevel="6">
      <c r="A430" s="141" t="s">
        <v>66</v>
      </c>
      <c r="B430" s="144" t="s">
        <v>318</v>
      </c>
      <c r="C430" s="183"/>
      <c r="D430" s="183"/>
    </row>
    <row r="431" spans="1:4" s="7" customFormat="1" ht="15.75" hidden="1" outlineLevel="7">
      <c r="A431" s="151" t="s">
        <v>66</v>
      </c>
      <c r="B431" s="147" t="s">
        <v>318</v>
      </c>
      <c r="C431" s="184"/>
      <c r="D431" s="184"/>
    </row>
    <row r="432" spans="1:4" s="7" customFormat="1" ht="21" hidden="1" outlineLevel="5">
      <c r="A432" s="141" t="s">
        <v>103</v>
      </c>
      <c r="B432" s="144" t="s">
        <v>318</v>
      </c>
      <c r="C432" s="183"/>
      <c r="D432" s="183"/>
    </row>
    <row r="433" spans="1:4" s="7" customFormat="1" ht="15.75" hidden="1" outlineLevel="6">
      <c r="A433" s="141" t="s">
        <v>104</v>
      </c>
      <c r="B433" s="144" t="s">
        <v>318</v>
      </c>
      <c r="C433" s="183"/>
      <c r="D433" s="183"/>
    </row>
    <row r="434" spans="1:4" s="7" customFormat="1" ht="22.5" hidden="1" outlineLevel="7">
      <c r="A434" s="151" t="s">
        <v>105</v>
      </c>
      <c r="B434" s="147" t="s">
        <v>318</v>
      </c>
      <c r="C434" s="184"/>
      <c r="D434" s="184"/>
    </row>
    <row r="435" spans="1:4" s="7" customFormat="1" ht="15.75" hidden="1" outlineLevel="7">
      <c r="A435" s="151" t="s">
        <v>312</v>
      </c>
      <c r="B435" s="147" t="s">
        <v>318</v>
      </c>
      <c r="C435" s="184"/>
      <c r="D435" s="184"/>
    </row>
    <row r="436" spans="1:4" s="7" customFormat="1" ht="15.75" hidden="1" outlineLevel="2">
      <c r="A436" s="141" t="s">
        <v>320</v>
      </c>
      <c r="B436" s="144" t="s">
        <v>318</v>
      </c>
      <c r="C436" s="183"/>
      <c r="D436" s="183"/>
    </row>
    <row r="437" spans="1:4" s="7" customFormat="1" ht="15.75" hidden="1" outlineLevel="3">
      <c r="A437" s="141" t="s">
        <v>77</v>
      </c>
      <c r="B437" s="144" t="s">
        <v>318</v>
      </c>
      <c r="C437" s="183"/>
      <c r="D437" s="183"/>
    </row>
    <row r="438" spans="1:4" s="7" customFormat="1" ht="15.75" hidden="1" outlineLevel="5">
      <c r="A438" s="141" t="s">
        <v>34</v>
      </c>
      <c r="B438" s="144" t="s">
        <v>318</v>
      </c>
      <c r="C438" s="183"/>
      <c r="D438" s="183"/>
    </row>
    <row r="439" spans="1:4" s="7" customFormat="1" ht="15.75" hidden="1" outlineLevel="6">
      <c r="A439" s="141" t="s">
        <v>287</v>
      </c>
      <c r="B439" s="144" t="s">
        <v>318</v>
      </c>
      <c r="C439" s="183"/>
      <c r="D439" s="183"/>
    </row>
    <row r="440" spans="1:4" s="7" customFormat="1" ht="15.75" hidden="1" outlineLevel="7">
      <c r="A440" s="151" t="s">
        <v>288</v>
      </c>
      <c r="B440" s="147" t="s">
        <v>318</v>
      </c>
      <c r="C440" s="184"/>
      <c r="D440" s="184"/>
    </row>
    <row r="441" spans="1:4" s="7" customFormat="1" ht="15.75" hidden="1" outlineLevel="6">
      <c r="A441" s="141" t="s">
        <v>66</v>
      </c>
      <c r="B441" s="144" t="s">
        <v>318</v>
      </c>
      <c r="C441" s="183"/>
      <c r="D441" s="183"/>
    </row>
    <row r="442" spans="1:4" s="7" customFormat="1" ht="15.75" hidden="1" outlineLevel="7">
      <c r="A442" s="151" t="s">
        <v>66</v>
      </c>
      <c r="B442" s="147" t="s">
        <v>318</v>
      </c>
      <c r="C442" s="184"/>
      <c r="D442" s="184"/>
    </row>
    <row r="443" spans="1:4" s="7" customFormat="1" ht="21" hidden="1" outlineLevel="5">
      <c r="A443" s="141" t="s">
        <v>103</v>
      </c>
      <c r="B443" s="144" t="s">
        <v>318</v>
      </c>
      <c r="C443" s="183"/>
      <c r="D443" s="183"/>
    </row>
    <row r="444" spans="1:4" s="7" customFormat="1" ht="15.75" hidden="1" outlineLevel="6">
      <c r="A444" s="141" t="s">
        <v>133</v>
      </c>
      <c r="B444" s="144" t="s">
        <v>318</v>
      </c>
      <c r="C444" s="183"/>
      <c r="D444" s="183"/>
    </row>
    <row r="445" spans="1:4" s="7" customFormat="1" ht="22.5" hidden="1" outlineLevel="7">
      <c r="A445" s="151" t="s">
        <v>134</v>
      </c>
      <c r="B445" s="147" t="s">
        <v>318</v>
      </c>
      <c r="C445" s="184"/>
      <c r="D445" s="184"/>
    </row>
    <row r="446" spans="1:4" s="7" customFormat="1" ht="15.75" hidden="1" outlineLevel="7">
      <c r="A446" s="151" t="s">
        <v>135</v>
      </c>
      <c r="B446" s="147" t="s">
        <v>318</v>
      </c>
      <c r="C446" s="184"/>
      <c r="D446" s="184"/>
    </row>
    <row r="447" spans="1:4" s="7" customFormat="1" ht="15.75" hidden="1" outlineLevel="6">
      <c r="A447" s="141" t="s">
        <v>104</v>
      </c>
      <c r="B447" s="144" t="s">
        <v>318</v>
      </c>
      <c r="C447" s="183"/>
      <c r="D447" s="183"/>
    </row>
    <row r="448" spans="1:4" s="7" customFormat="1" ht="22.5" hidden="1" outlineLevel="7">
      <c r="A448" s="151" t="s">
        <v>105</v>
      </c>
      <c r="B448" s="147" t="s">
        <v>318</v>
      </c>
      <c r="C448" s="184"/>
      <c r="D448" s="184"/>
    </row>
    <row r="449" spans="1:4" s="7" customFormat="1" ht="15.75" hidden="1" outlineLevel="7">
      <c r="A449" s="151" t="s">
        <v>312</v>
      </c>
      <c r="B449" s="147" t="s">
        <v>318</v>
      </c>
      <c r="C449" s="184"/>
      <c r="D449" s="184"/>
    </row>
    <row r="450" spans="1:4" s="7" customFormat="1" ht="15.75" hidden="1" outlineLevel="2">
      <c r="A450" s="141" t="s">
        <v>321</v>
      </c>
      <c r="B450" s="144" t="s">
        <v>318</v>
      </c>
      <c r="C450" s="183"/>
      <c r="D450" s="183"/>
    </row>
    <row r="451" spans="1:4" s="7" customFormat="1" ht="21" hidden="1" outlineLevel="3">
      <c r="A451" s="141" t="s">
        <v>322</v>
      </c>
      <c r="B451" s="144" t="s">
        <v>318</v>
      </c>
      <c r="C451" s="183"/>
      <c r="D451" s="183"/>
    </row>
    <row r="452" spans="1:4" s="7" customFormat="1" ht="21" hidden="1" outlineLevel="5">
      <c r="A452" s="141" t="s">
        <v>15</v>
      </c>
      <c r="B452" s="144" t="s">
        <v>318</v>
      </c>
      <c r="C452" s="183"/>
      <c r="D452" s="183"/>
    </row>
    <row r="453" spans="1:4" s="7" customFormat="1" ht="15.75" hidden="1" outlineLevel="6">
      <c r="A453" s="141" t="s">
        <v>17</v>
      </c>
      <c r="B453" s="144" t="s">
        <v>318</v>
      </c>
      <c r="C453" s="183"/>
      <c r="D453" s="183"/>
    </row>
    <row r="454" spans="1:4" s="7" customFormat="1" ht="15.75" hidden="1" outlineLevel="7">
      <c r="A454" s="151" t="s">
        <v>24</v>
      </c>
      <c r="B454" s="147" t="s">
        <v>318</v>
      </c>
      <c r="C454" s="184"/>
      <c r="D454" s="184"/>
    </row>
    <row r="455" spans="1:4" s="7" customFormat="1" ht="15.75" hidden="1" outlineLevel="5">
      <c r="A455" s="141" t="s">
        <v>26</v>
      </c>
      <c r="B455" s="144" t="s">
        <v>318</v>
      </c>
      <c r="C455" s="183"/>
      <c r="D455" s="183"/>
    </row>
    <row r="456" spans="1:4" s="7" customFormat="1" ht="15.75" hidden="1" outlineLevel="6">
      <c r="A456" s="141" t="s">
        <v>28</v>
      </c>
      <c r="B456" s="144" t="s">
        <v>318</v>
      </c>
      <c r="C456" s="183"/>
      <c r="D456" s="183"/>
    </row>
    <row r="457" spans="1:4" s="7" customFormat="1" ht="15.75" hidden="1" outlineLevel="7">
      <c r="A457" s="151" t="s">
        <v>32</v>
      </c>
      <c r="B457" s="147" t="s">
        <v>318</v>
      </c>
      <c r="C457" s="184"/>
      <c r="D457" s="184"/>
    </row>
    <row r="458" spans="1:4" s="7" customFormat="1" ht="21" hidden="1" outlineLevel="3">
      <c r="A458" s="141" t="s">
        <v>323</v>
      </c>
      <c r="B458" s="144" t="s">
        <v>318</v>
      </c>
      <c r="C458" s="183"/>
      <c r="D458" s="183"/>
    </row>
    <row r="459" spans="1:4" s="7" customFormat="1" ht="15.75" hidden="1" outlineLevel="5">
      <c r="A459" s="141" t="s">
        <v>26</v>
      </c>
      <c r="B459" s="144" t="s">
        <v>318</v>
      </c>
      <c r="C459" s="183"/>
      <c r="D459" s="183"/>
    </row>
    <row r="460" spans="1:4" s="7" customFormat="1" ht="15.75" hidden="1" outlineLevel="6">
      <c r="A460" s="141" t="s">
        <v>28</v>
      </c>
      <c r="B460" s="144" t="s">
        <v>318</v>
      </c>
      <c r="C460" s="183"/>
      <c r="D460" s="183"/>
    </row>
    <row r="461" spans="1:4" s="7" customFormat="1" ht="15.75" hidden="1" outlineLevel="7">
      <c r="A461" s="151" t="s">
        <v>32</v>
      </c>
      <c r="B461" s="147" t="s">
        <v>318</v>
      </c>
      <c r="C461" s="184"/>
      <c r="D461" s="184"/>
    </row>
    <row r="462" spans="1:4" s="7" customFormat="1" ht="21" hidden="1" outlineLevel="5">
      <c r="A462" s="141" t="s">
        <v>103</v>
      </c>
      <c r="B462" s="144" t="s">
        <v>318</v>
      </c>
      <c r="C462" s="183"/>
      <c r="D462" s="183"/>
    </row>
    <row r="463" spans="1:4" s="7" customFormat="1" ht="15.75" hidden="1" outlineLevel="6">
      <c r="A463" s="141" t="s">
        <v>133</v>
      </c>
      <c r="B463" s="144" t="s">
        <v>318</v>
      </c>
      <c r="C463" s="183"/>
      <c r="D463" s="183"/>
    </row>
    <row r="464" spans="1:4" s="7" customFormat="1" ht="15.75" hidden="1" outlineLevel="7">
      <c r="A464" s="151" t="s">
        <v>135</v>
      </c>
      <c r="B464" s="147" t="s">
        <v>318</v>
      </c>
      <c r="C464" s="184"/>
      <c r="D464" s="184"/>
    </row>
    <row r="465" spans="1:4" s="7" customFormat="1" ht="15.75" hidden="1" outlineLevel="2">
      <c r="A465" s="141" t="s">
        <v>292</v>
      </c>
      <c r="B465" s="144" t="s">
        <v>318</v>
      </c>
      <c r="C465" s="183"/>
      <c r="D465" s="183"/>
    </row>
    <row r="466" spans="1:4" s="7" customFormat="1" ht="15.75" hidden="1" outlineLevel="3">
      <c r="A466" s="141" t="s">
        <v>324</v>
      </c>
      <c r="B466" s="144" t="s">
        <v>318</v>
      </c>
      <c r="C466" s="183"/>
      <c r="D466" s="183"/>
    </row>
    <row r="467" spans="1:4" s="7" customFormat="1" ht="21" hidden="1" outlineLevel="4">
      <c r="A467" s="141" t="s">
        <v>325</v>
      </c>
      <c r="B467" s="144" t="s">
        <v>318</v>
      </c>
      <c r="C467" s="183"/>
      <c r="D467" s="183"/>
    </row>
    <row r="468" spans="1:4" s="7" customFormat="1" ht="15.75" hidden="1" outlineLevel="5">
      <c r="A468" s="141" t="s">
        <v>26</v>
      </c>
      <c r="B468" s="144" t="s">
        <v>318</v>
      </c>
      <c r="C468" s="183"/>
      <c r="D468" s="183"/>
    </row>
    <row r="469" spans="1:4" s="7" customFormat="1" ht="15.75" hidden="1" outlineLevel="6">
      <c r="A469" s="141" t="s">
        <v>28</v>
      </c>
      <c r="B469" s="144" t="s">
        <v>318</v>
      </c>
      <c r="C469" s="183"/>
      <c r="D469" s="183"/>
    </row>
    <row r="470" spans="1:4" s="7" customFormat="1" ht="15.75" hidden="1" outlineLevel="7">
      <c r="A470" s="151" t="s">
        <v>32</v>
      </c>
      <c r="B470" s="147" t="s">
        <v>318</v>
      </c>
      <c r="C470" s="184"/>
      <c r="D470" s="184"/>
    </row>
    <row r="471" spans="1:4" s="7" customFormat="1" ht="15.75" outlineLevel="1" collapsed="1">
      <c r="A471" s="141" t="s">
        <v>326</v>
      </c>
      <c r="B471" s="144" t="s">
        <v>327</v>
      </c>
      <c r="C471" s="183">
        <f>прил.8!F1369</f>
        <v>100</v>
      </c>
      <c r="D471" s="183">
        <f>прил.8!G1369</f>
        <v>100</v>
      </c>
    </row>
    <row r="472" spans="1:4" s="7" customFormat="1" ht="15.75" hidden="1" outlineLevel="2">
      <c r="A472" s="141" t="s">
        <v>328</v>
      </c>
      <c r="B472" s="144" t="s">
        <v>327</v>
      </c>
      <c r="C472" s="183"/>
      <c r="D472" s="183"/>
    </row>
    <row r="473" spans="1:4" s="7" customFormat="1" ht="15.75" hidden="1" outlineLevel="3">
      <c r="A473" s="141" t="s">
        <v>313</v>
      </c>
      <c r="B473" s="144" t="s">
        <v>327</v>
      </c>
      <c r="C473" s="183"/>
      <c r="D473" s="183"/>
    </row>
    <row r="474" spans="1:4" s="7" customFormat="1" ht="15.75" hidden="1" outlineLevel="5">
      <c r="A474" s="141" t="s">
        <v>26</v>
      </c>
      <c r="B474" s="144" t="s">
        <v>327</v>
      </c>
      <c r="C474" s="183"/>
      <c r="D474" s="183"/>
    </row>
    <row r="475" spans="1:4" s="7" customFormat="1" ht="15.75" hidden="1" outlineLevel="6">
      <c r="A475" s="141" t="s">
        <v>28</v>
      </c>
      <c r="B475" s="144" t="s">
        <v>327</v>
      </c>
      <c r="C475" s="183"/>
      <c r="D475" s="183"/>
    </row>
    <row r="476" spans="1:4" s="7" customFormat="1" ht="15.75" hidden="1" outlineLevel="7">
      <c r="A476" s="151" t="s">
        <v>30</v>
      </c>
      <c r="B476" s="147" t="s">
        <v>327</v>
      </c>
      <c r="C476" s="184"/>
      <c r="D476" s="184"/>
    </row>
    <row r="477" spans="1:4" s="7" customFormat="1" ht="15.75" hidden="1" outlineLevel="7">
      <c r="A477" s="151" t="s">
        <v>32</v>
      </c>
      <c r="B477" s="147" t="s">
        <v>327</v>
      </c>
      <c r="C477" s="184"/>
      <c r="D477" s="184"/>
    </row>
    <row r="478" spans="1:4" s="7" customFormat="1" ht="21" hidden="1" outlineLevel="5">
      <c r="A478" s="141" t="s">
        <v>103</v>
      </c>
      <c r="B478" s="144" t="s">
        <v>327</v>
      </c>
      <c r="C478" s="183"/>
      <c r="D478" s="183"/>
    </row>
    <row r="479" spans="1:4" s="7" customFormat="1" ht="15.75" hidden="1" outlineLevel="6">
      <c r="A479" s="141" t="s">
        <v>104</v>
      </c>
      <c r="B479" s="144" t="s">
        <v>327</v>
      </c>
      <c r="C479" s="183"/>
      <c r="D479" s="183"/>
    </row>
    <row r="480" spans="1:4" s="7" customFormat="1" ht="15.75" hidden="1" outlineLevel="7">
      <c r="A480" s="151" t="s">
        <v>312</v>
      </c>
      <c r="B480" s="147" t="s">
        <v>327</v>
      </c>
      <c r="C480" s="184"/>
      <c r="D480" s="184"/>
    </row>
    <row r="481" spans="1:4" s="7" customFormat="1" ht="15.75" hidden="1" outlineLevel="6">
      <c r="A481" s="141" t="s">
        <v>111</v>
      </c>
      <c r="B481" s="144" t="s">
        <v>327</v>
      </c>
      <c r="C481" s="183"/>
      <c r="D481" s="183"/>
    </row>
    <row r="482" spans="1:4" s="7" customFormat="1" ht="15.75" hidden="1" outlineLevel="7">
      <c r="A482" s="151" t="s">
        <v>111</v>
      </c>
      <c r="B482" s="147" t="s">
        <v>327</v>
      </c>
      <c r="C482" s="184"/>
      <c r="D482" s="184"/>
    </row>
    <row r="483" spans="1:4" s="7" customFormat="1" ht="15.75" hidden="1" outlineLevel="3">
      <c r="A483" s="141" t="s">
        <v>77</v>
      </c>
      <c r="B483" s="144" t="s">
        <v>327</v>
      </c>
      <c r="C483" s="183"/>
      <c r="D483" s="183"/>
    </row>
    <row r="484" spans="1:4" s="7" customFormat="1" ht="21" hidden="1" outlineLevel="5">
      <c r="A484" s="141" t="s">
        <v>15</v>
      </c>
      <c r="B484" s="144" t="s">
        <v>327</v>
      </c>
      <c r="C484" s="183"/>
      <c r="D484" s="183"/>
    </row>
    <row r="485" spans="1:4" s="7" customFormat="1" ht="15.75" hidden="1" outlineLevel="6">
      <c r="A485" s="141" t="s">
        <v>78</v>
      </c>
      <c r="B485" s="144" t="s">
        <v>327</v>
      </c>
      <c r="C485" s="183"/>
      <c r="D485" s="183"/>
    </row>
    <row r="486" spans="1:4" s="7" customFormat="1" ht="15.75" hidden="1" outlineLevel="7">
      <c r="A486" s="151" t="s">
        <v>19</v>
      </c>
      <c r="B486" s="147" t="s">
        <v>327</v>
      </c>
      <c r="C486" s="184"/>
      <c r="D486" s="184"/>
    </row>
    <row r="487" spans="1:4" s="7" customFormat="1" ht="15.75" hidden="1" outlineLevel="7">
      <c r="A487" s="151" t="s">
        <v>24</v>
      </c>
      <c r="B487" s="147" t="s">
        <v>327</v>
      </c>
      <c r="C487" s="184"/>
      <c r="D487" s="184"/>
    </row>
    <row r="488" spans="1:4" s="7" customFormat="1" ht="15.75" hidden="1" outlineLevel="5">
      <c r="A488" s="141" t="s">
        <v>26</v>
      </c>
      <c r="B488" s="144" t="s">
        <v>327</v>
      </c>
      <c r="C488" s="183"/>
      <c r="D488" s="183"/>
    </row>
    <row r="489" spans="1:4" s="7" customFormat="1" ht="15.75" hidden="1" outlineLevel="6">
      <c r="A489" s="141" t="s">
        <v>28</v>
      </c>
      <c r="B489" s="144" t="s">
        <v>327</v>
      </c>
      <c r="C489" s="183"/>
      <c r="D489" s="183"/>
    </row>
    <row r="490" spans="1:4" s="7" customFormat="1" ht="15.75" hidden="1" outlineLevel="7">
      <c r="A490" s="151" t="s">
        <v>30</v>
      </c>
      <c r="B490" s="147" t="s">
        <v>327</v>
      </c>
      <c r="C490" s="184"/>
      <c r="D490" s="184"/>
    </row>
    <row r="491" spans="1:4" s="7" customFormat="1" ht="15.75" hidden="1" outlineLevel="7">
      <c r="A491" s="151" t="s">
        <v>87</v>
      </c>
      <c r="B491" s="147" t="s">
        <v>327</v>
      </c>
      <c r="C491" s="184"/>
      <c r="D491" s="184"/>
    </row>
    <row r="492" spans="1:4" s="7" customFormat="1" ht="15.75" hidden="1" outlineLevel="7">
      <c r="A492" s="151" t="s">
        <v>32</v>
      </c>
      <c r="B492" s="147" t="s">
        <v>327</v>
      </c>
      <c r="C492" s="184"/>
      <c r="D492" s="184"/>
    </row>
    <row r="493" spans="1:4" s="7" customFormat="1" ht="15.75" hidden="1" outlineLevel="5">
      <c r="A493" s="141" t="s">
        <v>45</v>
      </c>
      <c r="B493" s="144" t="s">
        <v>327</v>
      </c>
      <c r="C493" s="183"/>
      <c r="D493" s="183"/>
    </row>
    <row r="494" spans="1:4" s="7" customFormat="1" ht="15.75" hidden="1" outlineLevel="6">
      <c r="A494" s="141" t="s">
        <v>47</v>
      </c>
      <c r="B494" s="144" t="s">
        <v>327</v>
      </c>
      <c r="C494" s="183"/>
      <c r="D494" s="183"/>
    </row>
    <row r="495" spans="1:4" s="7" customFormat="1" ht="15.75" hidden="1" outlineLevel="7">
      <c r="A495" s="151" t="s">
        <v>54</v>
      </c>
      <c r="B495" s="147" t="s">
        <v>327</v>
      </c>
      <c r="C495" s="184"/>
      <c r="D495" s="184"/>
    </row>
    <row r="496" spans="1:4" s="7" customFormat="1" ht="15.75" hidden="1" outlineLevel="7">
      <c r="A496" s="151" t="s">
        <v>49</v>
      </c>
      <c r="B496" s="147" t="s">
        <v>327</v>
      </c>
      <c r="C496" s="184"/>
      <c r="D496" s="184"/>
    </row>
    <row r="497" spans="1:4" s="7" customFormat="1" ht="15.75" hidden="1" outlineLevel="2">
      <c r="A497" s="141" t="s">
        <v>329</v>
      </c>
      <c r="B497" s="144" t="s">
        <v>327</v>
      </c>
      <c r="C497" s="183"/>
      <c r="D497" s="183"/>
    </row>
    <row r="498" spans="1:4" s="7" customFormat="1" ht="15.75" hidden="1" outlineLevel="3">
      <c r="A498" s="141" t="s">
        <v>330</v>
      </c>
      <c r="B498" s="144" t="s">
        <v>327</v>
      </c>
      <c r="C498" s="183"/>
      <c r="D498" s="183"/>
    </row>
    <row r="499" spans="1:4" s="7" customFormat="1" ht="15.75" hidden="1" outlineLevel="4">
      <c r="A499" s="141" t="s">
        <v>331</v>
      </c>
      <c r="B499" s="144" t="s">
        <v>327</v>
      </c>
      <c r="C499" s="183"/>
      <c r="D499" s="183"/>
    </row>
    <row r="500" spans="1:4" s="7" customFormat="1" ht="15.75" hidden="1" outlineLevel="5">
      <c r="A500" s="141" t="s">
        <v>26</v>
      </c>
      <c r="B500" s="144" t="s">
        <v>327</v>
      </c>
      <c r="C500" s="183"/>
      <c r="D500" s="183"/>
    </row>
    <row r="501" spans="1:4" s="7" customFormat="1" ht="15.75" hidden="1" outlineLevel="6">
      <c r="A501" s="141" t="s">
        <v>28</v>
      </c>
      <c r="B501" s="144" t="s">
        <v>327</v>
      </c>
      <c r="C501" s="183"/>
      <c r="D501" s="183"/>
    </row>
    <row r="502" spans="1:4" s="7" customFormat="1" ht="15.75" hidden="1" outlineLevel="7">
      <c r="A502" s="151" t="s">
        <v>32</v>
      </c>
      <c r="B502" s="147" t="s">
        <v>327</v>
      </c>
      <c r="C502" s="184"/>
      <c r="D502" s="184"/>
    </row>
    <row r="503" spans="1:4" s="7" customFormat="1" ht="15.75" hidden="1" outlineLevel="5">
      <c r="A503" s="141" t="s">
        <v>34</v>
      </c>
      <c r="B503" s="144" t="s">
        <v>327</v>
      </c>
      <c r="C503" s="183"/>
      <c r="D503" s="183"/>
    </row>
    <row r="504" spans="1:4" s="7" customFormat="1" ht="15.75" hidden="1" outlineLevel="6">
      <c r="A504" s="141" t="s">
        <v>287</v>
      </c>
      <c r="B504" s="144" t="s">
        <v>327</v>
      </c>
      <c r="C504" s="183"/>
      <c r="D504" s="183"/>
    </row>
    <row r="505" spans="1:4" s="7" customFormat="1" ht="15.75" hidden="1" outlineLevel="7">
      <c r="A505" s="151" t="s">
        <v>332</v>
      </c>
      <c r="B505" s="147" t="s">
        <v>327</v>
      </c>
      <c r="C505" s="184"/>
      <c r="D505" s="184"/>
    </row>
    <row r="506" spans="1:4" s="7" customFormat="1" ht="21" hidden="1" outlineLevel="5">
      <c r="A506" s="141" t="s">
        <v>103</v>
      </c>
      <c r="B506" s="144" t="s">
        <v>327</v>
      </c>
      <c r="C506" s="183"/>
      <c r="D506" s="183"/>
    </row>
    <row r="507" spans="1:4" s="7" customFormat="1" ht="15.75" hidden="1" outlineLevel="6">
      <c r="A507" s="141" t="s">
        <v>104</v>
      </c>
      <c r="B507" s="144" t="s">
        <v>327</v>
      </c>
      <c r="C507" s="183"/>
      <c r="D507" s="183"/>
    </row>
    <row r="508" spans="1:4" s="7" customFormat="1" ht="22.5" hidden="1" outlineLevel="7">
      <c r="A508" s="151" t="s">
        <v>105</v>
      </c>
      <c r="B508" s="147" t="s">
        <v>327</v>
      </c>
      <c r="C508" s="184"/>
      <c r="D508" s="184"/>
    </row>
    <row r="509" spans="1:4" s="7" customFormat="1" ht="15.75" hidden="1" outlineLevel="2">
      <c r="A509" s="141" t="s">
        <v>116</v>
      </c>
      <c r="B509" s="144" t="s">
        <v>327</v>
      </c>
      <c r="C509" s="183"/>
      <c r="D509" s="183"/>
    </row>
    <row r="510" spans="1:4" s="7" customFormat="1" ht="21" hidden="1" outlineLevel="3">
      <c r="A510" s="141" t="s">
        <v>333</v>
      </c>
      <c r="B510" s="144" t="s">
        <v>327</v>
      </c>
      <c r="C510" s="183"/>
      <c r="D510" s="183"/>
    </row>
    <row r="511" spans="1:4" s="7" customFormat="1" ht="15.75" hidden="1" outlineLevel="5">
      <c r="A511" s="141" t="s">
        <v>26</v>
      </c>
      <c r="B511" s="144" t="s">
        <v>327</v>
      </c>
      <c r="C511" s="183"/>
      <c r="D511" s="183"/>
    </row>
    <row r="512" spans="1:4" s="7" customFormat="1" ht="15.75" hidden="1" outlineLevel="6">
      <c r="A512" s="141" t="s">
        <v>28</v>
      </c>
      <c r="B512" s="144" t="s">
        <v>327</v>
      </c>
      <c r="C512" s="183"/>
      <c r="D512" s="183"/>
    </row>
    <row r="513" spans="1:4" s="7" customFormat="1" ht="15.75" hidden="1" outlineLevel="7">
      <c r="A513" s="151" t="s">
        <v>30</v>
      </c>
      <c r="B513" s="147" t="s">
        <v>327</v>
      </c>
      <c r="C513" s="184"/>
      <c r="D513" s="184"/>
    </row>
    <row r="514" spans="1:4" s="7" customFormat="1" ht="15.75" hidden="1" outlineLevel="7">
      <c r="A514" s="151" t="s">
        <v>32</v>
      </c>
      <c r="B514" s="147" t="s">
        <v>327</v>
      </c>
      <c r="C514" s="184"/>
      <c r="D514" s="184"/>
    </row>
    <row r="515" spans="1:4" s="7" customFormat="1" ht="21" hidden="1" outlineLevel="5">
      <c r="A515" s="141" t="s">
        <v>103</v>
      </c>
      <c r="B515" s="144" t="s">
        <v>327</v>
      </c>
      <c r="C515" s="183"/>
      <c r="D515" s="183"/>
    </row>
    <row r="516" spans="1:4" s="7" customFormat="1" ht="15.75" hidden="1" outlineLevel="6">
      <c r="A516" s="141" t="s">
        <v>133</v>
      </c>
      <c r="B516" s="144" t="s">
        <v>327</v>
      </c>
      <c r="C516" s="183"/>
      <c r="D516" s="183"/>
    </row>
    <row r="517" spans="1:4" s="7" customFormat="1" ht="15.75" hidden="1" outlineLevel="7">
      <c r="A517" s="151" t="s">
        <v>135</v>
      </c>
      <c r="B517" s="147" t="s">
        <v>327</v>
      </c>
      <c r="C517" s="184"/>
      <c r="D517" s="184"/>
    </row>
    <row r="518" spans="1:4" s="7" customFormat="1" ht="15.75" hidden="1" outlineLevel="3">
      <c r="A518" s="141" t="s">
        <v>136</v>
      </c>
      <c r="B518" s="144" t="s">
        <v>327</v>
      </c>
      <c r="C518" s="183"/>
      <c r="D518" s="183"/>
    </row>
    <row r="519" spans="1:4" s="7" customFormat="1" ht="15.75" hidden="1" outlineLevel="5">
      <c r="A519" s="141" t="s">
        <v>26</v>
      </c>
      <c r="B519" s="144" t="s">
        <v>327</v>
      </c>
      <c r="C519" s="183"/>
      <c r="D519" s="183"/>
    </row>
    <row r="520" spans="1:4" s="7" customFormat="1" ht="15.75" hidden="1" outlineLevel="6">
      <c r="A520" s="141" t="s">
        <v>28</v>
      </c>
      <c r="B520" s="144" t="s">
        <v>327</v>
      </c>
      <c r="C520" s="183"/>
      <c r="D520" s="183"/>
    </row>
    <row r="521" spans="1:4" s="7" customFormat="1" ht="15.75" hidden="1" outlineLevel="7">
      <c r="A521" s="151" t="s">
        <v>32</v>
      </c>
      <c r="B521" s="147" t="s">
        <v>327</v>
      </c>
      <c r="C521" s="184"/>
      <c r="D521" s="184"/>
    </row>
    <row r="522" spans="1:4" s="7" customFormat="1" ht="21" hidden="1" outlineLevel="3">
      <c r="A522" s="141" t="s">
        <v>334</v>
      </c>
      <c r="B522" s="144" t="s">
        <v>327</v>
      </c>
      <c r="C522" s="183"/>
      <c r="D522" s="183"/>
    </row>
    <row r="523" spans="1:4" s="7" customFormat="1" ht="21" hidden="1" outlineLevel="4">
      <c r="A523" s="141" t="s">
        <v>335</v>
      </c>
      <c r="B523" s="144" t="s">
        <v>327</v>
      </c>
      <c r="C523" s="183"/>
      <c r="D523" s="183"/>
    </row>
    <row r="524" spans="1:4" s="7" customFormat="1" ht="15.75" hidden="1" outlineLevel="5">
      <c r="A524" s="141" t="s">
        <v>26</v>
      </c>
      <c r="B524" s="144" t="s">
        <v>327</v>
      </c>
      <c r="C524" s="183"/>
      <c r="D524" s="183"/>
    </row>
    <row r="525" spans="1:4" s="7" customFormat="1" ht="15.75" hidden="1" outlineLevel="6">
      <c r="A525" s="141" t="s">
        <v>28</v>
      </c>
      <c r="B525" s="144" t="s">
        <v>327</v>
      </c>
      <c r="C525" s="183"/>
      <c r="D525" s="183"/>
    </row>
    <row r="526" spans="1:4" s="7" customFormat="1" ht="15.75" hidden="1" outlineLevel="7">
      <c r="A526" s="151" t="s">
        <v>30</v>
      </c>
      <c r="B526" s="147" t="s">
        <v>327</v>
      </c>
      <c r="C526" s="184"/>
      <c r="D526" s="184"/>
    </row>
    <row r="527" spans="1:4" s="7" customFormat="1" ht="15.75" hidden="1" outlineLevel="7">
      <c r="A527" s="151" t="s">
        <v>32</v>
      </c>
      <c r="B527" s="147" t="s">
        <v>327</v>
      </c>
      <c r="C527" s="184"/>
      <c r="D527" s="184"/>
    </row>
    <row r="528" spans="1:4" s="7" customFormat="1" ht="21" hidden="1" outlineLevel="5">
      <c r="A528" s="141" t="s">
        <v>103</v>
      </c>
      <c r="B528" s="144" t="s">
        <v>327</v>
      </c>
      <c r="C528" s="183"/>
      <c r="D528" s="183"/>
    </row>
    <row r="529" spans="1:4" s="7" customFormat="1" ht="15.75" hidden="1" outlineLevel="6">
      <c r="A529" s="141" t="s">
        <v>133</v>
      </c>
      <c r="B529" s="144" t="s">
        <v>327</v>
      </c>
      <c r="C529" s="183"/>
      <c r="D529" s="183"/>
    </row>
    <row r="530" spans="1:4" s="7" customFormat="1" ht="15.75" hidden="1" outlineLevel="7">
      <c r="A530" s="151" t="s">
        <v>135</v>
      </c>
      <c r="B530" s="147" t="s">
        <v>327</v>
      </c>
      <c r="C530" s="184"/>
      <c r="D530" s="184"/>
    </row>
    <row r="531" spans="1:4" s="7" customFormat="1" ht="15.75" hidden="1" outlineLevel="6">
      <c r="A531" s="141" t="s">
        <v>104</v>
      </c>
      <c r="B531" s="144" t="s">
        <v>327</v>
      </c>
      <c r="C531" s="183"/>
      <c r="D531" s="183"/>
    </row>
    <row r="532" spans="1:4" s="7" customFormat="1" ht="15.75" hidden="1" outlineLevel="7">
      <c r="A532" s="151" t="s">
        <v>312</v>
      </c>
      <c r="B532" s="147" t="s">
        <v>327</v>
      </c>
      <c r="C532" s="184"/>
      <c r="D532" s="184"/>
    </row>
    <row r="533" spans="1:4" s="7" customFormat="1" ht="15.75" hidden="1" outlineLevel="6">
      <c r="A533" s="141" t="s">
        <v>111</v>
      </c>
      <c r="B533" s="144" t="s">
        <v>327</v>
      </c>
      <c r="C533" s="183"/>
      <c r="D533" s="183"/>
    </row>
    <row r="534" spans="1:4" s="7" customFormat="1" ht="15.75" hidden="1" outlineLevel="7">
      <c r="A534" s="151" t="s">
        <v>111</v>
      </c>
      <c r="B534" s="147" t="s">
        <v>327</v>
      </c>
      <c r="C534" s="184"/>
      <c r="D534" s="184"/>
    </row>
    <row r="535" spans="1:4" s="7" customFormat="1" ht="21" hidden="1" outlineLevel="4">
      <c r="A535" s="141" t="s">
        <v>336</v>
      </c>
      <c r="B535" s="144" t="s">
        <v>327</v>
      </c>
      <c r="C535" s="183"/>
      <c r="D535" s="183"/>
    </row>
    <row r="536" spans="1:4" s="7" customFormat="1" ht="15.75" hidden="1" outlineLevel="5">
      <c r="A536" s="141" t="s">
        <v>26</v>
      </c>
      <c r="B536" s="144" t="s">
        <v>327</v>
      </c>
      <c r="C536" s="183"/>
      <c r="D536" s="183"/>
    </row>
    <row r="537" spans="1:4" s="7" customFormat="1" ht="15.75" hidden="1" outlineLevel="6">
      <c r="A537" s="141" t="s">
        <v>28</v>
      </c>
      <c r="B537" s="144" t="s">
        <v>327</v>
      </c>
      <c r="C537" s="183"/>
      <c r="D537" s="183"/>
    </row>
    <row r="538" spans="1:4" s="7" customFormat="1" ht="15.75" hidden="1" outlineLevel="7">
      <c r="A538" s="151" t="s">
        <v>30</v>
      </c>
      <c r="B538" s="147" t="s">
        <v>327</v>
      </c>
      <c r="C538" s="184"/>
      <c r="D538" s="184"/>
    </row>
    <row r="539" spans="1:4" s="7" customFormat="1" ht="15.75" hidden="1" outlineLevel="7">
      <c r="A539" s="151" t="s">
        <v>32</v>
      </c>
      <c r="B539" s="147" t="s">
        <v>327</v>
      </c>
      <c r="C539" s="184"/>
      <c r="D539" s="184"/>
    </row>
    <row r="540" spans="1:4" s="7" customFormat="1" ht="21" hidden="1" outlineLevel="5">
      <c r="A540" s="141" t="s">
        <v>103</v>
      </c>
      <c r="B540" s="144" t="s">
        <v>327</v>
      </c>
      <c r="C540" s="183"/>
      <c r="D540" s="183"/>
    </row>
    <row r="541" spans="1:4" s="7" customFormat="1" ht="15.75" hidden="1" outlineLevel="6">
      <c r="A541" s="141" t="s">
        <v>111</v>
      </c>
      <c r="B541" s="144" t="s">
        <v>327</v>
      </c>
      <c r="C541" s="183"/>
      <c r="D541" s="183"/>
    </row>
    <row r="542" spans="1:4" s="7" customFormat="1" ht="15.75" hidden="1" outlineLevel="7">
      <c r="A542" s="151" t="s">
        <v>111</v>
      </c>
      <c r="B542" s="147" t="s">
        <v>327</v>
      </c>
      <c r="C542" s="184"/>
      <c r="D542" s="184"/>
    </row>
    <row r="543" spans="1:4" s="7" customFormat="1" ht="31.5" hidden="1" outlineLevel="3">
      <c r="A543" s="141" t="s">
        <v>305</v>
      </c>
      <c r="B543" s="144" t="s">
        <v>327</v>
      </c>
      <c r="C543" s="183"/>
      <c r="D543" s="183"/>
    </row>
    <row r="544" spans="1:4" s="7" customFormat="1" ht="15.75" hidden="1" outlineLevel="5">
      <c r="A544" s="141" t="s">
        <v>26</v>
      </c>
      <c r="B544" s="144" t="s">
        <v>327</v>
      </c>
      <c r="C544" s="183"/>
      <c r="D544" s="183"/>
    </row>
    <row r="545" spans="1:4" s="7" customFormat="1" ht="15.75" hidden="1" outlineLevel="6">
      <c r="A545" s="141" t="s">
        <v>28</v>
      </c>
      <c r="B545" s="144" t="s">
        <v>327</v>
      </c>
      <c r="C545" s="183"/>
      <c r="D545" s="183"/>
    </row>
    <row r="546" spans="1:4" s="7" customFormat="1" ht="15.75" hidden="1" outlineLevel="7">
      <c r="A546" s="151" t="s">
        <v>32</v>
      </c>
      <c r="B546" s="147" t="s">
        <v>327</v>
      </c>
      <c r="C546" s="184"/>
      <c r="D546" s="184"/>
    </row>
    <row r="547" spans="1:4" s="7" customFormat="1" ht="21" hidden="1" outlineLevel="3">
      <c r="A547" s="141" t="s">
        <v>337</v>
      </c>
      <c r="B547" s="144" t="s">
        <v>327</v>
      </c>
      <c r="C547" s="183"/>
      <c r="D547" s="183"/>
    </row>
    <row r="548" spans="1:4" s="7" customFormat="1" ht="21" hidden="1" outlineLevel="5">
      <c r="A548" s="141" t="s">
        <v>15</v>
      </c>
      <c r="B548" s="144" t="s">
        <v>327</v>
      </c>
      <c r="C548" s="183"/>
      <c r="D548" s="183"/>
    </row>
    <row r="549" spans="1:4" s="7" customFormat="1" ht="15.75" hidden="1" outlineLevel="6">
      <c r="A549" s="141" t="s">
        <v>78</v>
      </c>
      <c r="B549" s="144" t="s">
        <v>327</v>
      </c>
      <c r="C549" s="183"/>
      <c r="D549" s="183"/>
    </row>
    <row r="550" spans="1:4" s="7" customFormat="1" ht="15.75" hidden="1" outlineLevel="7">
      <c r="A550" s="151" t="s">
        <v>19</v>
      </c>
      <c r="B550" s="147" t="s">
        <v>327</v>
      </c>
      <c r="C550" s="184"/>
      <c r="D550" s="184"/>
    </row>
    <row r="551" spans="1:4" s="7" customFormat="1" ht="15.75" hidden="1" outlineLevel="5">
      <c r="A551" s="141" t="s">
        <v>26</v>
      </c>
      <c r="B551" s="144" t="s">
        <v>327</v>
      </c>
      <c r="C551" s="183"/>
      <c r="D551" s="183"/>
    </row>
    <row r="552" spans="1:4" s="7" customFormat="1" ht="15.75" hidden="1" outlineLevel="6">
      <c r="A552" s="141" t="s">
        <v>28</v>
      </c>
      <c r="B552" s="144" t="s">
        <v>327</v>
      </c>
      <c r="C552" s="183"/>
      <c r="D552" s="183"/>
    </row>
    <row r="553" spans="1:4" s="7" customFormat="1" ht="15.75" hidden="1" outlineLevel="7">
      <c r="A553" s="151" t="s">
        <v>87</v>
      </c>
      <c r="B553" s="147" t="s">
        <v>327</v>
      </c>
      <c r="C553" s="184"/>
      <c r="D553" s="184"/>
    </row>
    <row r="554" spans="1:4" s="7" customFormat="1" ht="15.75" hidden="1" outlineLevel="7">
      <c r="A554" s="151" t="s">
        <v>32</v>
      </c>
      <c r="B554" s="147" t="s">
        <v>327</v>
      </c>
      <c r="C554" s="184"/>
      <c r="D554" s="184"/>
    </row>
    <row r="555" spans="1:4" s="7" customFormat="1" ht="15.75" hidden="1" outlineLevel="5">
      <c r="A555" s="141" t="s">
        <v>34</v>
      </c>
      <c r="B555" s="144" t="s">
        <v>327</v>
      </c>
      <c r="C555" s="183"/>
      <c r="D555" s="183"/>
    </row>
    <row r="556" spans="1:4" s="7" customFormat="1" ht="15.75" hidden="1" outlineLevel="6">
      <c r="A556" s="141" t="s">
        <v>287</v>
      </c>
      <c r="B556" s="144" t="s">
        <v>327</v>
      </c>
      <c r="C556" s="183"/>
      <c r="D556" s="183"/>
    </row>
    <row r="557" spans="1:4" s="7" customFormat="1" ht="15.75" hidden="1" outlineLevel="7">
      <c r="A557" s="151" t="s">
        <v>332</v>
      </c>
      <c r="B557" s="147" t="s">
        <v>327</v>
      </c>
      <c r="C557" s="184"/>
      <c r="D557" s="184"/>
    </row>
    <row r="558" spans="1:4" s="7" customFormat="1" ht="15.75" hidden="1" outlineLevel="5">
      <c r="A558" s="141" t="s">
        <v>98</v>
      </c>
      <c r="B558" s="144" t="s">
        <v>327</v>
      </c>
      <c r="C558" s="183"/>
      <c r="D558" s="183"/>
    </row>
    <row r="559" spans="1:4" s="7" customFormat="1" ht="15.75" hidden="1" outlineLevel="6">
      <c r="A559" s="141" t="s">
        <v>178</v>
      </c>
      <c r="B559" s="144" t="s">
        <v>327</v>
      </c>
      <c r="C559" s="183"/>
      <c r="D559" s="183"/>
    </row>
    <row r="560" spans="1:4" s="7" customFormat="1" ht="22.5" hidden="1" outlineLevel="7">
      <c r="A560" s="151" t="s">
        <v>214</v>
      </c>
      <c r="B560" s="147" t="s">
        <v>327</v>
      </c>
      <c r="C560" s="184"/>
      <c r="D560" s="184"/>
    </row>
    <row r="561" spans="1:4" s="7" customFormat="1" ht="21" hidden="1" outlineLevel="5">
      <c r="A561" s="141" t="s">
        <v>103</v>
      </c>
      <c r="B561" s="144" t="s">
        <v>327</v>
      </c>
      <c r="C561" s="183"/>
      <c r="D561" s="183"/>
    </row>
    <row r="562" spans="1:4" s="7" customFormat="1" ht="15.75" hidden="1" outlineLevel="6">
      <c r="A562" s="141" t="s">
        <v>133</v>
      </c>
      <c r="B562" s="144" t="s">
        <v>327</v>
      </c>
      <c r="C562" s="183"/>
      <c r="D562" s="183"/>
    </row>
    <row r="563" spans="1:4" s="7" customFormat="1" ht="22.5" hidden="1" outlineLevel="7">
      <c r="A563" s="151" t="s">
        <v>134</v>
      </c>
      <c r="B563" s="147" t="s">
        <v>327</v>
      </c>
      <c r="C563" s="184"/>
      <c r="D563" s="184"/>
    </row>
    <row r="564" spans="1:4" s="7" customFormat="1" ht="15.75" hidden="1" outlineLevel="7">
      <c r="A564" s="151" t="s">
        <v>135</v>
      </c>
      <c r="B564" s="147" t="s">
        <v>327</v>
      </c>
      <c r="C564" s="184"/>
      <c r="D564" s="184"/>
    </row>
    <row r="565" spans="1:4" s="7" customFormat="1" ht="15.75" hidden="1" outlineLevel="6">
      <c r="A565" s="141" t="s">
        <v>104</v>
      </c>
      <c r="B565" s="144" t="s">
        <v>327</v>
      </c>
      <c r="C565" s="183"/>
      <c r="D565" s="183"/>
    </row>
    <row r="566" spans="1:4" s="7" customFormat="1" ht="22.5" hidden="1" outlineLevel="7">
      <c r="A566" s="151" t="s">
        <v>105</v>
      </c>
      <c r="B566" s="147" t="s">
        <v>327</v>
      </c>
      <c r="C566" s="184"/>
      <c r="D566" s="184"/>
    </row>
    <row r="567" spans="1:4" s="7" customFormat="1" ht="15.75" hidden="1" outlineLevel="7">
      <c r="A567" s="151" t="s">
        <v>312</v>
      </c>
      <c r="B567" s="147" t="s">
        <v>327</v>
      </c>
      <c r="C567" s="184"/>
      <c r="D567" s="184"/>
    </row>
    <row r="568" spans="1:4" s="7" customFormat="1" ht="21" hidden="1" outlineLevel="3">
      <c r="A568" s="141" t="s">
        <v>120</v>
      </c>
      <c r="B568" s="144" t="s">
        <v>327</v>
      </c>
      <c r="C568" s="183"/>
      <c r="D568" s="183"/>
    </row>
    <row r="569" spans="1:4" s="7" customFormat="1" ht="15.75" hidden="1" outlineLevel="5">
      <c r="A569" s="141" t="s">
        <v>26</v>
      </c>
      <c r="B569" s="144" t="s">
        <v>327</v>
      </c>
      <c r="C569" s="183"/>
      <c r="D569" s="183"/>
    </row>
    <row r="570" spans="1:4" s="7" customFormat="1" ht="15.75" hidden="1" outlineLevel="6">
      <c r="A570" s="141" t="s">
        <v>28</v>
      </c>
      <c r="B570" s="144" t="s">
        <v>327</v>
      </c>
      <c r="C570" s="183"/>
      <c r="D570" s="183"/>
    </row>
    <row r="571" spans="1:4" s="7" customFormat="1" ht="15.75" hidden="1" outlineLevel="7">
      <c r="A571" s="151" t="s">
        <v>30</v>
      </c>
      <c r="B571" s="147" t="s">
        <v>327</v>
      </c>
      <c r="C571" s="184"/>
      <c r="D571" s="184"/>
    </row>
    <row r="572" spans="1:4" s="7" customFormat="1" ht="15.75" hidden="1" outlineLevel="7">
      <c r="A572" s="151" t="s">
        <v>32</v>
      </c>
      <c r="B572" s="147" t="s">
        <v>327</v>
      </c>
      <c r="C572" s="184"/>
      <c r="D572" s="184"/>
    </row>
    <row r="573" spans="1:4" s="7" customFormat="1" ht="15.75" hidden="1" outlineLevel="1">
      <c r="A573" s="141" t="s">
        <v>338</v>
      </c>
      <c r="B573" s="144" t="s">
        <v>339</v>
      </c>
      <c r="C573" s="183"/>
      <c r="D573" s="183"/>
    </row>
    <row r="574" spans="1:4" s="7" customFormat="1" ht="15.75" hidden="1" outlineLevel="2">
      <c r="A574" s="141" t="s">
        <v>84</v>
      </c>
      <c r="B574" s="144" t="s">
        <v>339</v>
      </c>
      <c r="C574" s="183"/>
      <c r="D574" s="183"/>
    </row>
    <row r="575" spans="1:4" s="7" customFormat="1" ht="31.5" hidden="1" outlineLevel="3">
      <c r="A575" s="141" t="s">
        <v>340</v>
      </c>
      <c r="B575" s="144" t="s">
        <v>339</v>
      </c>
      <c r="C575" s="183"/>
      <c r="D575" s="183"/>
    </row>
    <row r="576" spans="1:4" s="7" customFormat="1" ht="31.5" hidden="1" outlineLevel="4">
      <c r="A576" s="159" t="s">
        <v>341</v>
      </c>
      <c r="B576" s="144" t="s">
        <v>339</v>
      </c>
      <c r="C576" s="183"/>
      <c r="D576" s="183"/>
    </row>
    <row r="577" spans="1:4" s="7" customFormat="1" ht="21" hidden="1" outlineLevel="5">
      <c r="A577" s="141" t="s">
        <v>15</v>
      </c>
      <c r="B577" s="144" t="s">
        <v>339</v>
      </c>
      <c r="C577" s="183"/>
      <c r="D577" s="183"/>
    </row>
    <row r="578" spans="1:4" s="7" customFormat="1" ht="15.75" hidden="1" outlineLevel="6">
      <c r="A578" s="141" t="s">
        <v>17</v>
      </c>
      <c r="B578" s="144" t="s">
        <v>339</v>
      </c>
      <c r="C578" s="183"/>
      <c r="D578" s="183"/>
    </row>
    <row r="579" spans="1:4" s="7" customFormat="1" ht="15.75" hidden="1" outlineLevel="7">
      <c r="A579" s="151" t="s">
        <v>19</v>
      </c>
      <c r="B579" s="147" t="s">
        <v>339</v>
      </c>
      <c r="C579" s="184"/>
      <c r="D579" s="184"/>
    </row>
    <row r="580" spans="1:4" s="7" customFormat="1" ht="15.75" hidden="1" outlineLevel="7">
      <c r="A580" s="151" t="s">
        <v>24</v>
      </c>
      <c r="B580" s="147" t="s">
        <v>339</v>
      </c>
      <c r="C580" s="184"/>
      <c r="D580" s="184"/>
    </row>
    <row r="581" spans="1:4" s="7" customFormat="1" ht="15.75" hidden="1" outlineLevel="5">
      <c r="A581" s="141" t="s">
        <v>26</v>
      </c>
      <c r="B581" s="144" t="s">
        <v>339</v>
      </c>
      <c r="C581" s="183"/>
      <c r="D581" s="183"/>
    </row>
    <row r="582" spans="1:4" s="7" customFormat="1" ht="15.75" hidden="1" outlineLevel="6">
      <c r="A582" s="141" t="s">
        <v>28</v>
      </c>
      <c r="B582" s="144" t="s">
        <v>339</v>
      </c>
      <c r="C582" s="183"/>
      <c r="D582" s="183"/>
    </row>
    <row r="583" spans="1:4" s="7" customFormat="1" ht="15.75" hidden="1" outlineLevel="7">
      <c r="A583" s="151" t="s">
        <v>30</v>
      </c>
      <c r="B583" s="147" t="s">
        <v>339</v>
      </c>
      <c r="C583" s="184"/>
      <c r="D583" s="184"/>
    </row>
    <row r="584" spans="1:4" s="7" customFormat="1" ht="15.75" hidden="1" outlineLevel="7">
      <c r="A584" s="151" t="s">
        <v>32</v>
      </c>
      <c r="B584" s="147" t="s">
        <v>339</v>
      </c>
      <c r="C584" s="184"/>
      <c r="D584" s="184"/>
    </row>
    <row r="585" spans="1:4" s="7" customFormat="1" ht="15.75" hidden="1" outlineLevel="5">
      <c r="A585" s="141" t="s">
        <v>45</v>
      </c>
      <c r="B585" s="144" t="s">
        <v>339</v>
      </c>
      <c r="C585" s="183"/>
      <c r="D585" s="183"/>
    </row>
    <row r="586" spans="1:4" s="7" customFormat="1" ht="15.75" hidden="1" outlineLevel="6">
      <c r="A586" s="141" t="s">
        <v>47</v>
      </c>
      <c r="B586" s="144" t="s">
        <v>339</v>
      </c>
      <c r="C586" s="183"/>
      <c r="D586" s="183"/>
    </row>
    <row r="587" spans="1:4" s="7" customFormat="1" ht="15.75" hidden="1" outlineLevel="7">
      <c r="A587" s="151" t="s">
        <v>54</v>
      </c>
      <c r="B587" s="147" t="s">
        <v>339</v>
      </c>
      <c r="C587" s="184"/>
      <c r="D587" s="184"/>
    </row>
    <row r="588" spans="1:4" s="7" customFormat="1" ht="15.75" hidden="1" outlineLevel="7">
      <c r="A588" s="151" t="s">
        <v>49</v>
      </c>
      <c r="B588" s="147" t="s">
        <v>339</v>
      </c>
      <c r="C588" s="184"/>
      <c r="D588" s="184"/>
    </row>
    <row r="589" spans="1:4" s="7" customFormat="1" ht="31.5" hidden="1" outlineLevel="4">
      <c r="A589" s="159" t="s">
        <v>342</v>
      </c>
      <c r="B589" s="144" t="s">
        <v>339</v>
      </c>
      <c r="C589" s="183"/>
      <c r="D589" s="183"/>
    </row>
    <row r="590" spans="1:4" s="7" customFormat="1" ht="21" hidden="1" outlineLevel="5">
      <c r="A590" s="141" t="s">
        <v>15</v>
      </c>
      <c r="B590" s="144" t="s">
        <v>339</v>
      </c>
      <c r="C590" s="183"/>
      <c r="D590" s="183"/>
    </row>
    <row r="591" spans="1:4" s="7" customFormat="1" ht="15.75" hidden="1" outlineLevel="6">
      <c r="A591" s="141" t="s">
        <v>17</v>
      </c>
      <c r="B591" s="144" t="s">
        <v>339</v>
      </c>
      <c r="C591" s="183"/>
      <c r="D591" s="183"/>
    </row>
    <row r="592" spans="1:4" s="7" customFormat="1" ht="15.75" hidden="1" outlineLevel="7">
      <c r="A592" s="151" t="s">
        <v>19</v>
      </c>
      <c r="B592" s="147" t="s">
        <v>339</v>
      </c>
      <c r="C592" s="184"/>
      <c r="D592" s="184"/>
    </row>
    <row r="593" spans="1:4" s="7" customFormat="1" ht="15.75" hidden="1" outlineLevel="7">
      <c r="A593" s="151" t="s">
        <v>24</v>
      </c>
      <c r="B593" s="147" t="s">
        <v>339</v>
      </c>
      <c r="C593" s="184"/>
      <c r="D593" s="184"/>
    </row>
    <row r="594" spans="1:4" s="7" customFormat="1" ht="15.75" hidden="1" outlineLevel="5">
      <c r="A594" s="141" t="s">
        <v>26</v>
      </c>
      <c r="B594" s="144" t="s">
        <v>339</v>
      </c>
      <c r="C594" s="183"/>
      <c r="D594" s="183"/>
    </row>
    <row r="595" spans="1:4" s="7" customFormat="1" ht="15.75" hidden="1" outlineLevel="6">
      <c r="A595" s="141" t="s">
        <v>28</v>
      </c>
      <c r="B595" s="144" t="s">
        <v>339</v>
      </c>
      <c r="C595" s="183"/>
      <c r="D595" s="183"/>
    </row>
    <row r="596" spans="1:4" s="7" customFormat="1" ht="15.75" hidden="1" outlineLevel="7">
      <c r="A596" s="151" t="s">
        <v>30</v>
      </c>
      <c r="B596" s="147" t="s">
        <v>339</v>
      </c>
      <c r="C596" s="184"/>
      <c r="D596" s="184"/>
    </row>
    <row r="597" spans="1:4" s="7" customFormat="1" ht="15.75" hidden="1" outlineLevel="7">
      <c r="A597" s="151" t="s">
        <v>32</v>
      </c>
      <c r="B597" s="147" t="s">
        <v>339</v>
      </c>
      <c r="C597" s="184"/>
      <c r="D597" s="184"/>
    </row>
    <row r="598" spans="1:4" s="7" customFormat="1" ht="15.75" hidden="1" outlineLevel="5">
      <c r="A598" s="141" t="s">
        <v>45</v>
      </c>
      <c r="B598" s="144" t="s">
        <v>339</v>
      </c>
      <c r="C598" s="183"/>
      <c r="D598" s="183"/>
    </row>
    <row r="599" spans="1:4" s="7" customFormat="1" ht="15.75" hidden="1" outlineLevel="6">
      <c r="A599" s="141" t="s">
        <v>47</v>
      </c>
      <c r="B599" s="144" t="s">
        <v>339</v>
      </c>
      <c r="C599" s="183"/>
      <c r="D599" s="183"/>
    </row>
    <row r="600" spans="1:4" s="7" customFormat="1" ht="15.75" hidden="1" outlineLevel="7">
      <c r="A600" s="151" t="s">
        <v>54</v>
      </c>
      <c r="B600" s="147" t="s">
        <v>339</v>
      </c>
      <c r="C600" s="184"/>
      <c r="D600" s="184"/>
    </row>
    <row r="601" spans="1:4" s="7" customFormat="1" ht="21" hidden="1" outlineLevel="2">
      <c r="A601" s="141" t="s">
        <v>12</v>
      </c>
      <c r="B601" s="144" t="s">
        <v>339</v>
      </c>
      <c r="C601" s="183"/>
      <c r="D601" s="183"/>
    </row>
    <row r="602" spans="1:4" s="7" customFormat="1" ht="21" hidden="1" outlineLevel="3">
      <c r="A602" s="141" t="s">
        <v>53</v>
      </c>
      <c r="B602" s="144" t="s">
        <v>339</v>
      </c>
      <c r="C602" s="183"/>
      <c r="D602" s="183"/>
    </row>
    <row r="603" spans="1:4" s="7" customFormat="1" ht="21" hidden="1" outlineLevel="5">
      <c r="A603" s="141" t="s">
        <v>15</v>
      </c>
      <c r="B603" s="144" t="s">
        <v>339</v>
      </c>
      <c r="C603" s="183"/>
      <c r="D603" s="183"/>
    </row>
    <row r="604" spans="1:4" s="7" customFormat="1" ht="15.75" hidden="1" outlineLevel="6">
      <c r="A604" s="141" t="s">
        <v>17</v>
      </c>
      <c r="B604" s="144" t="s">
        <v>339</v>
      </c>
      <c r="C604" s="183"/>
      <c r="D604" s="183"/>
    </row>
    <row r="605" spans="1:4" s="7" customFormat="1" ht="15.75" hidden="1" outlineLevel="7">
      <c r="A605" s="151" t="s">
        <v>19</v>
      </c>
      <c r="B605" s="147" t="s">
        <v>339</v>
      </c>
      <c r="C605" s="184"/>
      <c r="D605" s="184"/>
    </row>
    <row r="606" spans="1:4" s="7" customFormat="1" ht="15.75" hidden="1" outlineLevel="3">
      <c r="A606" s="141" t="s">
        <v>23</v>
      </c>
      <c r="B606" s="144" t="s">
        <v>339</v>
      </c>
      <c r="C606" s="183"/>
      <c r="D606" s="183"/>
    </row>
    <row r="607" spans="1:4" s="7" customFormat="1" ht="21" hidden="1" outlineLevel="5">
      <c r="A607" s="141" t="s">
        <v>15</v>
      </c>
      <c r="B607" s="144" t="s">
        <v>339</v>
      </c>
      <c r="C607" s="183"/>
      <c r="D607" s="183"/>
    </row>
    <row r="608" spans="1:4" s="7" customFormat="1" ht="15.75" hidden="1" outlineLevel="6">
      <c r="A608" s="141" t="s">
        <v>17</v>
      </c>
      <c r="B608" s="144" t="s">
        <v>339</v>
      </c>
      <c r="C608" s="183"/>
      <c r="D608" s="183"/>
    </row>
    <row r="609" spans="1:4" s="7" customFormat="1" ht="15.75" hidden="1" outlineLevel="7">
      <c r="A609" s="151" t="s">
        <v>19</v>
      </c>
      <c r="B609" s="147" t="s">
        <v>339</v>
      </c>
      <c r="C609" s="184"/>
      <c r="D609" s="184"/>
    </row>
    <row r="610" spans="1:4" s="7" customFormat="1" ht="15.75" hidden="1" outlineLevel="7">
      <c r="A610" s="151" t="s">
        <v>24</v>
      </c>
      <c r="B610" s="147" t="s">
        <v>339</v>
      </c>
      <c r="C610" s="184"/>
      <c r="D610" s="184"/>
    </row>
    <row r="611" spans="1:4" s="7" customFormat="1" ht="15.75" hidden="1" outlineLevel="5">
      <c r="A611" s="141" t="s">
        <v>26</v>
      </c>
      <c r="B611" s="144" t="s">
        <v>339</v>
      </c>
      <c r="C611" s="183"/>
      <c r="D611" s="183"/>
    </row>
    <row r="612" spans="1:4" s="7" customFormat="1" ht="15.75" hidden="1" outlineLevel="6">
      <c r="A612" s="141" t="s">
        <v>28</v>
      </c>
      <c r="B612" s="144" t="s">
        <v>339</v>
      </c>
      <c r="C612" s="183"/>
      <c r="D612" s="183"/>
    </row>
    <row r="613" spans="1:4" s="7" customFormat="1" ht="15.75" hidden="1" outlineLevel="7">
      <c r="A613" s="151" t="s">
        <v>30</v>
      </c>
      <c r="B613" s="147" t="s">
        <v>339</v>
      </c>
      <c r="C613" s="184"/>
      <c r="D613" s="184"/>
    </row>
    <row r="614" spans="1:4" s="7" customFormat="1" ht="15.75" hidden="1" outlineLevel="7">
      <c r="A614" s="151" t="s">
        <v>32</v>
      </c>
      <c r="B614" s="147" t="s">
        <v>339</v>
      </c>
      <c r="C614" s="184"/>
      <c r="D614" s="184"/>
    </row>
    <row r="615" spans="1:4" s="7" customFormat="1" ht="15.75" hidden="1" outlineLevel="5">
      <c r="A615" s="141" t="s">
        <v>45</v>
      </c>
      <c r="B615" s="144" t="s">
        <v>339</v>
      </c>
      <c r="C615" s="183"/>
      <c r="D615" s="183"/>
    </row>
    <row r="616" spans="1:4" s="7" customFormat="1" ht="15.75" hidden="1" outlineLevel="6">
      <c r="A616" s="141" t="s">
        <v>47</v>
      </c>
      <c r="B616" s="144" t="s">
        <v>339</v>
      </c>
      <c r="C616" s="183"/>
      <c r="D616" s="183"/>
    </row>
    <row r="617" spans="1:4" s="7" customFormat="1" ht="15.75" hidden="1" outlineLevel="7">
      <c r="A617" s="151" t="s">
        <v>49</v>
      </c>
      <c r="B617" s="147" t="s">
        <v>339</v>
      </c>
      <c r="C617" s="184"/>
      <c r="D617" s="184"/>
    </row>
    <row r="618" spans="1:4" s="7" customFormat="1" ht="15.75" hidden="1" outlineLevel="2">
      <c r="A618" s="141" t="s">
        <v>343</v>
      </c>
      <c r="B618" s="144" t="s">
        <v>339</v>
      </c>
      <c r="C618" s="183"/>
      <c r="D618" s="183"/>
    </row>
    <row r="619" spans="1:4" s="7" customFormat="1" ht="15.75" hidden="1" outlineLevel="3">
      <c r="A619" s="141" t="s">
        <v>77</v>
      </c>
      <c r="B619" s="144" t="s">
        <v>339</v>
      </c>
      <c r="C619" s="183"/>
      <c r="D619" s="183"/>
    </row>
    <row r="620" spans="1:4" s="7" customFormat="1" ht="21" hidden="1" outlineLevel="5">
      <c r="A620" s="141" t="s">
        <v>15</v>
      </c>
      <c r="B620" s="144" t="s">
        <v>339</v>
      </c>
      <c r="C620" s="183"/>
      <c r="D620" s="183"/>
    </row>
    <row r="621" spans="1:4" s="7" customFormat="1" ht="15.75" hidden="1" outlineLevel="6">
      <c r="A621" s="141" t="s">
        <v>78</v>
      </c>
      <c r="B621" s="144" t="s">
        <v>339</v>
      </c>
      <c r="C621" s="183"/>
      <c r="D621" s="183"/>
    </row>
    <row r="622" spans="1:4" s="7" customFormat="1" ht="15.75" hidden="1" outlineLevel="7">
      <c r="A622" s="151" t="s">
        <v>19</v>
      </c>
      <c r="B622" s="147" t="s">
        <v>339</v>
      </c>
      <c r="C622" s="184"/>
      <c r="D622" s="184"/>
    </row>
    <row r="623" spans="1:4" s="7" customFormat="1" ht="15.75" hidden="1" outlineLevel="7">
      <c r="A623" s="151" t="s">
        <v>24</v>
      </c>
      <c r="B623" s="147" t="s">
        <v>339</v>
      </c>
      <c r="C623" s="184"/>
      <c r="D623" s="184"/>
    </row>
    <row r="624" spans="1:4" s="7" customFormat="1" ht="15.75" hidden="1" outlineLevel="5">
      <c r="A624" s="141" t="s">
        <v>26</v>
      </c>
      <c r="B624" s="144" t="s">
        <v>339</v>
      </c>
      <c r="C624" s="183"/>
      <c r="D624" s="183"/>
    </row>
    <row r="625" spans="1:4" s="7" customFormat="1" ht="15.75" hidden="1" outlineLevel="6">
      <c r="A625" s="141" t="s">
        <v>28</v>
      </c>
      <c r="B625" s="144" t="s">
        <v>339</v>
      </c>
      <c r="C625" s="183"/>
      <c r="D625" s="183"/>
    </row>
    <row r="626" spans="1:4" s="7" customFormat="1" ht="15.75" hidden="1" outlineLevel="7">
      <c r="A626" s="151" t="s">
        <v>30</v>
      </c>
      <c r="B626" s="147" t="s">
        <v>339</v>
      </c>
      <c r="C626" s="184"/>
      <c r="D626" s="184"/>
    </row>
    <row r="627" spans="1:4" s="7" customFormat="1" ht="15.75" hidden="1" outlineLevel="7">
      <c r="A627" s="151" t="s">
        <v>32</v>
      </c>
      <c r="B627" s="147" t="s">
        <v>339</v>
      </c>
      <c r="C627" s="184"/>
      <c r="D627" s="184"/>
    </row>
    <row r="628" spans="1:4" s="7" customFormat="1" ht="15.75" hidden="1" outlineLevel="5">
      <c r="A628" s="141" t="s">
        <v>34</v>
      </c>
      <c r="B628" s="144" t="s">
        <v>339</v>
      </c>
      <c r="C628" s="183"/>
      <c r="D628" s="183"/>
    </row>
    <row r="629" spans="1:4" s="7" customFormat="1" ht="15.75" hidden="1" outlineLevel="6">
      <c r="A629" s="141" t="s">
        <v>287</v>
      </c>
      <c r="B629" s="144" t="s">
        <v>339</v>
      </c>
      <c r="C629" s="183"/>
      <c r="D629" s="183"/>
    </row>
    <row r="630" spans="1:4" s="7" customFormat="1" ht="15.75" hidden="1" outlineLevel="7">
      <c r="A630" s="151" t="s">
        <v>288</v>
      </c>
      <c r="B630" s="147" t="s">
        <v>339</v>
      </c>
      <c r="C630" s="184"/>
      <c r="D630" s="184"/>
    </row>
    <row r="631" spans="1:4" s="7" customFormat="1" ht="15.75" hidden="1" outlineLevel="6">
      <c r="A631" s="141" t="s">
        <v>66</v>
      </c>
      <c r="B631" s="144" t="s">
        <v>339</v>
      </c>
      <c r="C631" s="183"/>
      <c r="D631" s="183"/>
    </row>
    <row r="632" spans="1:4" s="7" customFormat="1" ht="15.75" hidden="1" outlineLevel="7">
      <c r="A632" s="151" t="s">
        <v>66</v>
      </c>
      <c r="B632" s="147" t="s">
        <v>339</v>
      </c>
      <c r="C632" s="184"/>
      <c r="D632" s="184"/>
    </row>
    <row r="633" spans="1:4" s="7" customFormat="1" ht="21" hidden="1" outlineLevel="5">
      <c r="A633" s="141" t="s">
        <v>103</v>
      </c>
      <c r="B633" s="144" t="s">
        <v>339</v>
      </c>
      <c r="C633" s="183"/>
      <c r="D633" s="183"/>
    </row>
    <row r="634" spans="1:4" s="7" customFormat="1" ht="15.75" hidden="1" outlineLevel="6">
      <c r="A634" s="141" t="s">
        <v>133</v>
      </c>
      <c r="B634" s="144" t="s">
        <v>339</v>
      </c>
      <c r="C634" s="183"/>
      <c r="D634" s="183"/>
    </row>
    <row r="635" spans="1:4" s="7" customFormat="1" ht="22.5" hidden="1" outlineLevel="7">
      <c r="A635" s="151" t="s">
        <v>134</v>
      </c>
      <c r="B635" s="147" t="s">
        <v>339</v>
      </c>
      <c r="C635" s="184"/>
      <c r="D635" s="184"/>
    </row>
    <row r="636" spans="1:4" s="7" customFormat="1" ht="15.75" hidden="1" outlineLevel="7">
      <c r="A636" s="151" t="s">
        <v>135</v>
      </c>
      <c r="B636" s="147" t="s">
        <v>339</v>
      </c>
      <c r="C636" s="184"/>
      <c r="D636" s="184"/>
    </row>
    <row r="637" spans="1:4" s="7" customFormat="1" ht="15.75" hidden="1" outlineLevel="6">
      <c r="A637" s="141" t="s">
        <v>104</v>
      </c>
      <c r="B637" s="144" t="s">
        <v>339</v>
      </c>
      <c r="C637" s="183"/>
      <c r="D637" s="183"/>
    </row>
    <row r="638" spans="1:4" s="7" customFormat="1" ht="22.5" hidden="1" outlineLevel="7">
      <c r="A638" s="151" t="s">
        <v>105</v>
      </c>
      <c r="B638" s="147" t="s">
        <v>339</v>
      </c>
      <c r="C638" s="184"/>
      <c r="D638" s="184"/>
    </row>
    <row r="639" spans="1:4" s="7" customFormat="1" ht="15.75" hidden="1" outlineLevel="7">
      <c r="A639" s="151" t="s">
        <v>312</v>
      </c>
      <c r="B639" s="147" t="s">
        <v>339</v>
      </c>
      <c r="C639" s="184"/>
      <c r="D639" s="184"/>
    </row>
    <row r="640" spans="1:4" s="7" customFormat="1" ht="15.75" hidden="1" outlineLevel="5">
      <c r="A640" s="141" t="s">
        <v>45</v>
      </c>
      <c r="B640" s="144" t="s">
        <v>339</v>
      </c>
      <c r="C640" s="183"/>
      <c r="D640" s="183"/>
    </row>
    <row r="641" spans="1:4" s="7" customFormat="1" ht="15.75" hidden="1" outlineLevel="6">
      <c r="A641" s="141" t="s">
        <v>47</v>
      </c>
      <c r="B641" s="144" t="s">
        <v>339</v>
      </c>
      <c r="C641" s="183"/>
      <c r="D641" s="183"/>
    </row>
    <row r="642" spans="1:4" s="7" customFormat="1" ht="15.75" hidden="1" outlineLevel="7">
      <c r="A642" s="151" t="s">
        <v>49</v>
      </c>
      <c r="B642" s="147" t="s">
        <v>339</v>
      </c>
      <c r="C642" s="184"/>
      <c r="D642" s="184"/>
    </row>
    <row r="643" spans="1:4" s="7" customFormat="1" ht="15.75" hidden="1" outlineLevel="2">
      <c r="A643" s="141" t="s">
        <v>292</v>
      </c>
      <c r="B643" s="144" t="s">
        <v>339</v>
      </c>
      <c r="C643" s="183"/>
      <c r="D643" s="183"/>
    </row>
    <row r="644" spans="1:4" s="7" customFormat="1" ht="15.75" hidden="1" outlineLevel="3">
      <c r="A644" s="141" t="s">
        <v>344</v>
      </c>
      <c r="B644" s="144" t="s">
        <v>339</v>
      </c>
      <c r="C644" s="183"/>
      <c r="D644" s="183"/>
    </row>
    <row r="645" spans="1:4" s="7" customFormat="1" ht="15.75" hidden="1" outlineLevel="5">
      <c r="A645" s="141" t="s">
        <v>26</v>
      </c>
      <c r="B645" s="144" t="s">
        <v>339</v>
      </c>
      <c r="C645" s="183"/>
      <c r="D645" s="183"/>
    </row>
    <row r="646" spans="1:4" s="7" customFormat="1" ht="15.75" hidden="1" outlineLevel="6">
      <c r="A646" s="141" t="s">
        <v>28</v>
      </c>
      <c r="B646" s="144" t="s">
        <v>339</v>
      </c>
      <c r="C646" s="183"/>
      <c r="D646" s="183"/>
    </row>
    <row r="647" spans="1:4" s="7" customFormat="1" ht="15.75" hidden="1" outlineLevel="7">
      <c r="A647" s="151" t="s">
        <v>32</v>
      </c>
      <c r="B647" s="147" t="s">
        <v>339</v>
      </c>
      <c r="C647" s="184"/>
      <c r="D647" s="184"/>
    </row>
    <row r="648" spans="1:4" s="7" customFormat="1" ht="15.75" hidden="1" outlineLevel="5">
      <c r="A648" s="141" t="s">
        <v>34</v>
      </c>
      <c r="B648" s="144" t="s">
        <v>339</v>
      </c>
      <c r="C648" s="183"/>
      <c r="D648" s="183"/>
    </row>
    <row r="649" spans="1:4" s="7" customFormat="1" ht="15.75" hidden="1" outlineLevel="6">
      <c r="A649" s="141" t="s">
        <v>35</v>
      </c>
      <c r="B649" s="144" t="s">
        <v>339</v>
      </c>
      <c r="C649" s="183"/>
      <c r="D649" s="183"/>
    </row>
    <row r="650" spans="1:4" s="7" customFormat="1" ht="15.75" hidden="1" outlineLevel="7">
      <c r="A650" s="151" t="s">
        <v>35</v>
      </c>
      <c r="B650" s="147" t="s">
        <v>339</v>
      </c>
      <c r="C650" s="184"/>
      <c r="D650" s="184"/>
    </row>
    <row r="651" spans="1:4" s="7" customFormat="1" ht="21" hidden="1" outlineLevel="5">
      <c r="A651" s="141" t="s">
        <v>103</v>
      </c>
      <c r="B651" s="144" t="s">
        <v>339</v>
      </c>
      <c r="C651" s="183"/>
      <c r="D651" s="183"/>
    </row>
    <row r="652" spans="1:4" s="7" customFormat="1" ht="15.75" hidden="1" outlineLevel="6">
      <c r="A652" s="141" t="s">
        <v>111</v>
      </c>
      <c r="B652" s="144" t="s">
        <v>339</v>
      </c>
      <c r="C652" s="183"/>
      <c r="D652" s="183"/>
    </row>
    <row r="653" spans="1:4" s="7" customFormat="1" ht="15.75" hidden="1" outlineLevel="7">
      <c r="A653" s="151" t="s">
        <v>111</v>
      </c>
      <c r="B653" s="147" t="s">
        <v>339</v>
      </c>
      <c r="C653" s="184"/>
      <c r="D653" s="184"/>
    </row>
    <row r="654" spans="1:4" s="7" customFormat="1" ht="15.75" hidden="1" outlineLevel="3">
      <c r="A654" s="141" t="s">
        <v>345</v>
      </c>
      <c r="B654" s="144" t="s">
        <v>339</v>
      </c>
      <c r="C654" s="183"/>
      <c r="D654" s="183"/>
    </row>
    <row r="655" spans="1:4" s="7" customFormat="1" ht="15.75" hidden="1" outlineLevel="5">
      <c r="A655" s="141" t="s">
        <v>26</v>
      </c>
      <c r="B655" s="144" t="s">
        <v>339</v>
      </c>
      <c r="C655" s="183"/>
      <c r="D655" s="183"/>
    </row>
    <row r="656" spans="1:4" s="7" customFormat="1" ht="15.75" hidden="1" outlineLevel="6">
      <c r="A656" s="141" t="s">
        <v>28</v>
      </c>
      <c r="B656" s="144" t="s">
        <v>339</v>
      </c>
      <c r="C656" s="183"/>
      <c r="D656" s="183"/>
    </row>
    <row r="657" spans="1:4" s="7" customFormat="1" ht="15.75" hidden="1" outlineLevel="7">
      <c r="A657" s="151" t="s">
        <v>30</v>
      </c>
      <c r="B657" s="147" t="s">
        <v>339</v>
      </c>
      <c r="C657" s="184"/>
      <c r="D657" s="184"/>
    </row>
    <row r="658" spans="1:4" s="7" customFormat="1" ht="15.75" hidden="1" outlineLevel="3">
      <c r="A658" s="141" t="s">
        <v>346</v>
      </c>
      <c r="B658" s="144" t="s">
        <v>339</v>
      </c>
      <c r="C658" s="183"/>
      <c r="D658" s="183"/>
    </row>
    <row r="659" spans="1:4" s="7" customFormat="1" ht="15.75" hidden="1" outlineLevel="5">
      <c r="A659" s="141" t="s">
        <v>34</v>
      </c>
      <c r="B659" s="144" t="s">
        <v>339</v>
      </c>
      <c r="C659" s="183"/>
      <c r="D659" s="183"/>
    </row>
    <row r="660" spans="1:4" s="7" customFormat="1" ht="15.75" hidden="1" outlineLevel="6">
      <c r="A660" s="141" t="s">
        <v>35</v>
      </c>
      <c r="B660" s="144" t="s">
        <v>339</v>
      </c>
      <c r="C660" s="183"/>
      <c r="D660" s="183"/>
    </row>
    <row r="661" spans="1:4" s="7" customFormat="1" ht="15.75" hidden="1" outlineLevel="7">
      <c r="A661" s="151" t="s">
        <v>35</v>
      </c>
      <c r="B661" s="147" t="s">
        <v>339</v>
      </c>
      <c r="C661" s="184"/>
      <c r="D661" s="184"/>
    </row>
    <row r="662" spans="1:4" s="7" customFormat="1" ht="15.75" hidden="1" outlineLevel="3">
      <c r="A662" s="141" t="s">
        <v>347</v>
      </c>
      <c r="B662" s="144" t="s">
        <v>339</v>
      </c>
      <c r="C662" s="183"/>
      <c r="D662" s="183"/>
    </row>
    <row r="663" spans="1:4" s="7" customFormat="1" ht="15.75" hidden="1" outlineLevel="5">
      <c r="A663" s="141" t="s">
        <v>26</v>
      </c>
      <c r="B663" s="144" t="s">
        <v>339</v>
      </c>
      <c r="C663" s="183"/>
      <c r="D663" s="183"/>
    </row>
    <row r="664" spans="1:4" s="7" customFormat="1" ht="15.75" hidden="1" outlineLevel="6">
      <c r="A664" s="141" t="s">
        <v>28</v>
      </c>
      <c r="B664" s="144" t="s">
        <v>339</v>
      </c>
      <c r="C664" s="183"/>
      <c r="D664" s="183"/>
    </row>
    <row r="665" spans="1:4" s="7" customFormat="1" ht="15.75" hidden="1" outlineLevel="7">
      <c r="A665" s="151" t="s">
        <v>32</v>
      </c>
      <c r="B665" s="147" t="s">
        <v>339</v>
      </c>
      <c r="C665" s="184"/>
      <c r="D665" s="184"/>
    </row>
    <row r="666" spans="1:4" s="7" customFormat="1" ht="15.75" hidden="1" outlineLevel="3">
      <c r="A666" s="141" t="s">
        <v>313</v>
      </c>
      <c r="B666" s="144" t="s">
        <v>339</v>
      </c>
      <c r="C666" s="183"/>
      <c r="D666" s="183"/>
    </row>
    <row r="667" spans="1:4" s="7" customFormat="1" ht="15.75" hidden="1" outlineLevel="5">
      <c r="A667" s="141" t="s">
        <v>26</v>
      </c>
      <c r="B667" s="144" t="s">
        <v>339</v>
      </c>
      <c r="C667" s="183"/>
      <c r="D667" s="183"/>
    </row>
    <row r="668" spans="1:4" s="7" customFormat="1" ht="15.75" hidden="1" outlineLevel="6">
      <c r="A668" s="141" t="s">
        <v>28</v>
      </c>
      <c r="B668" s="144" t="s">
        <v>339</v>
      </c>
      <c r="C668" s="183"/>
      <c r="D668" s="183"/>
    </row>
    <row r="669" spans="1:4" s="7" customFormat="1" ht="15.75" hidden="1" outlineLevel="7">
      <c r="A669" s="151" t="s">
        <v>30</v>
      </c>
      <c r="B669" s="147" t="s">
        <v>339</v>
      </c>
      <c r="C669" s="184"/>
      <c r="D669" s="184"/>
    </row>
    <row r="670" spans="1:4" s="7" customFormat="1" ht="15.75" hidden="1" outlineLevel="7">
      <c r="A670" s="151" t="s">
        <v>32</v>
      </c>
      <c r="B670" s="147" t="s">
        <v>339</v>
      </c>
      <c r="C670" s="184"/>
      <c r="D670" s="184"/>
    </row>
    <row r="671" spans="1:4" s="7" customFormat="1" ht="15.75" hidden="1" outlineLevel="3">
      <c r="A671" s="141" t="s">
        <v>348</v>
      </c>
      <c r="B671" s="144" t="s">
        <v>339</v>
      </c>
      <c r="C671" s="183"/>
      <c r="D671" s="183"/>
    </row>
    <row r="672" spans="1:4" s="7" customFormat="1" ht="15.75" hidden="1" outlineLevel="5">
      <c r="A672" s="141" t="s">
        <v>34</v>
      </c>
      <c r="B672" s="144" t="s">
        <v>339</v>
      </c>
      <c r="C672" s="183"/>
      <c r="D672" s="183"/>
    </row>
    <row r="673" spans="1:4" s="7" customFormat="1" ht="15.75" hidden="1" outlineLevel="6">
      <c r="A673" s="141" t="s">
        <v>35</v>
      </c>
      <c r="B673" s="144" t="s">
        <v>339</v>
      </c>
      <c r="C673" s="183"/>
      <c r="D673" s="183"/>
    </row>
    <row r="674" spans="1:4" s="7" customFormat="1" ht="15.75" hidden="1" outlineLevel="7">
      <c r="A674" s="151" t="s">
        <v>35</v>
      </c>
      <c r="B674" s="147" t="s">
        <v>339</v>
      </c>
      <c r="C674" s="184"/>
      <c r="D674" s="184"/>
    </row>
    <row r="675" spans="1:4" s="7" customFormat="1" ht="15.75" hidden="1" outlineLevel="3">
      <c r="A675" s="141" t="s">
        <v>349</v>
      </c>
      <c r="B675" s="144" t="s">
        <v>339</v>
      </c>
      <c r="C675" s="183"/>
      <c r="D675" s="183"/>
    </row>
    <row r="676" spans="1:4" s="7" customFormat="1" ht="15.75" hidden="1" outlineLevel="5">
      <c r="A676" s="141" t="s">
        <v>34</v>
      </c>
      <c r="B676" s="144" t="s">
        <v>339</v>
      </c>
      <c r="C676" s="183"/>
      <c r="D676" s="183"/>
    </row>
    <row r="677" spans="1:4" s="7" customFormat="1" ht="15.75" hidden="1" outlineLevel="6">
      <c r="A677" s="141" t="s">
        <v>35</v>
      </c>
      <c r="B677" s="144" t="s">
        <v>339</v>
      </c>
      <c r="C677" s="183"/>
      <c r="D677" s="183"/>
    </row>
    <row r="678" spans="1:4" s="7" customFormat="1" ht="15.75" hidden="1" outlineLevel="7">
      <c r="A678" s="151" t="s">
        <v>35</v>
      </c>
      <c r="B678" s="147" t="s">
        <v>339</v>
      </c>
      <c r="C678" s="184"/>
      <c r="D678" s="184"/>
    </row>
    <row r="679" spans="1:4" s="7" customFormat="1" ht="21" hidden="1" outlineLevel="3">
      <c r="A679" s="141" t="s">
        <v>350</v>
      </c>
      <c r="B679" s="144" t="s">
        <v>339</v>
      </c>
      <c r="C679" s="183"/>
      <c r="D679" s="183"/>
    </row>
    <row r="680" spans="1:4" s="7" customFormat="1" ht="15.75" hidden="1" outlineLevel="5">
      <c r="A680" s="141" t="s">
        <v>34</v>
      </c>
      <c r="B680" s="144" t="s">
        <v>339</v>
      </c>
      <c r="C680" s="183"/>
      <c r="D680" s="183"/>
    </row>
    <row r="681" spans="1:4" s="7" customFormat="1" ht="15.75" hidden="1" outlineLevel="6">
      <c r="A681" s="141" t="s">
        <v>35</v>
      </c>
      <c r="B681" s="144" t="s">
        <v>339</v>
      </c>
      <c r="C681" s="183"/>
      <c r="D681" s="183"/>
    </row>
    <row r="682" spans="1:4" s="7" customFormat="1" ht="15.75" hidden="1" outlineLevel="7">
      <c r="A682" s="151" t="s">
        <v>35</v>
      </c>
      <c r="B682" s="147" t="s">
        <v>339</v>
      </c>
      <c r="C682" s="184"/>
      <c r="D682" s="184"/>
    </row>
    <row r="683" spans="1:4" s="7" customFormat="1" ht="15.75" hidden="1" outlineLevel="3">
      <c r="A683" s="141" t="s">
        <v>351</v>
      </c>
      <c r="B683" s="144" t="s">
        <v>339</v>
      </c>
      <c r="C683" s="183"/>
      <c r="D683" s="183"/>
    </row>
    <row r="684" spans="1:4" s="7" customFormat="1" ht="15.75" hidden="1" outlineLevel="5">
      <c r="A684" s="141" t="s">
        <v>26</v>
      </c>
      <c r="B684" s="144" t="s">
        <v>339</v>
      </c>
      <c r="C684" s="183"/>
      <c r="D684" s="183"/>
    </row>
    <row r="685" spans="1:4" s="7" customFormat="1" ht="15.75" hidden="1" outlineLevel="6">
      <c r="A685" s="141" t="s">
        <v>28</v>
      </c>
      <c r="B685" s="144" t="s">
        <v>339</v>
      </c>
      <c r="C685" s="183"/>
      <c r="D685" s="183"/>
    </row>
    <row r="686" spans="1:4" s="7" customFormat="1" ht="15.75" hidden="1" outlineLevel="7">
      <c r="A686" s="151" t="s">
        <v>32</v>
      </c>
      <c r="B686" s="147" t="s">
        <v>339</v>
      </c>
      <c r="C686" s="184"/>
      <c r="D686" s="184"/>
    </row>
    <row r="687" spans="1:4" s="7" customFormat="1" ht="15.75" hidden="1" outlineLevel="2">
      <c r="A687" s="141" t="s">
        <v>116</v>
      </c>
      <c r="B687" s="144" t="s">
        <v>339</v>
      </c>
      <c r="C687" s="183"/>
      <c r="D687" s="183"/>
    </row>
    <row r="688" spans="1:4" s="7" customFormat="1" ht="21" hidden="1" outlineLevel="3">
      <c r="A688" s="141" t="s">
        <v>139</v>
      </c>
      <c r="B688" s="144" t="s">
        <v>339</v>
      </c>
      <c r="C688" s="183"/>
      <c r="D688" s="183"/>
    </row>
    <row r="689" spans="1:4" s="7" customFormat="1" ht="15.75" hidden="1" outlineLevel="5">
      <c r="A689" s="141" t="s">
        <v>26</v>
      </c>
      <c r="B689" s="144" t="s">
        <v>339</v>
      </c>
      <c r="C689" s="183"/>
      <c r="D689" s="183"/>
    </row>
    <row r="690" spans="1:4" s="7" customFormat="1" ht="15.75" hidden="1" outlineLevel="6">
      <c r="A690" s="141" t="s">
        <v>28</v>
      </c>
      <c r="B690" s="144" t="s">
        <v>339</v>
      </c>
      <c r="C690" s="183"/>
      <c r="D690" s="183"/>
    </row>
    <row r="691" spans="1:4" s="7" customFormat="1" ht="15.75" hidden="1" outlineLevel="7">
      <c r="A691" s="151" t="s">
        <v>32</v>
      </c>
      <c r="B691" s="147" t="s">
        <v>339</v>
      </c>
      <c r="C691" s="184"/>
      <c r="D691" s="184"/>
    </row>
    <row r="692" spans="1:4" s="7" customFormat="1" ht="15.75" hidden="1" outlineLevel="3">
      <c r="A692" s="141" t="s">
        <v>136</v>
      </c>
      <c r="B692" s="144" t="s">
        <v>339</v>
      </c>
      <c r="C692" s="183"/>
      <c r="D692" s="183"/>
    </row>
    <row r="693" spans="1:4" s="7" customFormat="1" ht="15.75" hidden="1" outlineLevel="5">
      <c r="A693" s="141" t="s">
        <v>26</v>
      </c>
      <c r="B693" s="144" t="s">
        <v>339</v>
      </c>
      <c r="C693" s="183"/>
      <c r="D693" s="183"/>
    </row>
    <row r="694" spans="1:4" s="7" customFormat="1" ht="15.75" hidden="1" outlineLevel="6">
      <c r="A694" s="141" t="s">
        <v>28</v>
      </c>
      <c r="B694" s="144" t="s">
        <v>339</v>
      </c>
      <c r="C694" s="183"/>
      <c r="D694" s="183"/>
    </row>
    <row r="695" spans="1:4" s="7" customFormat="1" ht="15.75" hidden="1" outlineLevel="7">
      <c r="A695" s="151" t="s">
        <v>32</v>
      </c>
      <c r="B695" s="147" t="s">
        <v>339</v>
      </c>
      <c r="C695" s="184"/>
      <c r="D695" s="184"/>
    </row>
    <row r="696" spans="1:4" s="7" customFormat="1" ht="21" hidden="1" outlineLevel="5">
      <c r="A696" s="141" t="s">
        <v>103</v>
      </c>
      <c r="B696" s="144" t="s">
        <v>339</v>
      </c>
      <c r="C696" s="183"/>
      <c r="D696" s="183"/>
    </row>
    <row r="697" spans="1:4" s="7" customFormat="1" ht="15.75" hidden="1" outlineLevel="6">
      <c r="A697" s="141" t="s">
        <v>133</v>
      </c>
      <c r="B697" s="144" t="s">
        <v>339</v>
      </c>
      <c r="C697" s="183"/>
      <c r="D697" s="183"/>
    </row>
    <row r="698" spans="1:4" s="7" customFormat="1" ht="15.75" hidden="1" outlineLevel="7">
      <c r="A698" s="151" t="s">
        <v>135</v>
      </c>
      <c r="B698" s="147" t="s">
        <v>339</v>
      </c>
      <c r="C698" s="184"/>
      <c r="D698" s="184"/>
    </row>
    <row r="699" spans="1:4" s="7" customFormat="1" ht="15.75" hidden="1" outlineLevel="6">
      <c r="A699" s="141" t="s">
        <v>104</v>
      </c>
      <c r="B699" s="144" t="s">
        <v>339</v>
      </c>
      <c r="C699" s="183"/>
      <c r="D699" s="183"/>
    </row>
    <row r="700" spans="1:4" s="7" customFormat="1" ht="15.75" hidden="1" outlineLevel="7">
      <c r="A700" s="151" t="s">
        <v>312</v>
      </c>
      <c r="B700" s="147" t="s">
        <v>339</v>
      </c>
      <c r="C700" s="184"/>
      <c r="D700" s="184"/>
    </row>
    <row r="701" spans="1:4" s="7" customFormat="1" ht="31.5" hidden="1" outlineLevel="3">
      <c r="A701" s="141" t="s">
        <v>305</v>
      </c>
      <c r="B701" s="144" t="s">
        <v>339</v>
      </c>
      <c r="C701" s="183"/>
      <c r="D701" s="183"/>
    </row>
    <row r="702" spans="1:4" s="7" customFormat="1" ht="15.75" hidden="1" outlineLevel="5">
      <c r="A702" s="141" t="s">
        <v>26</v>
      </c>
      <c r="B702" s="144" t="s">
        <v>339</v>
      </c>
      <c r="C702" s="183"/>
      <c r="D702" s="183"/>
    </row>
    <row r="703" spans="1:4" s="7" customFormat="1" ht="15.75" hidden="1" outlineLevel="6">
      <c r="A703" s="141" t="s">
        <v>28</v>
      </c>
      <c r="B703" s="144" t="s">
        <v>339</v>
      </c>
      <c r="C703" s="183"/>
      <c r="D703" s="183"/>
    </row>
    <row r="704" spans="1:4" s="7" customFormat="1" ht="15.75" hidden="1" outlineLevel="7">
      <c r="A704" s="151" t="s">
        <v>30</v>
      </c>
      <c r="B704" s="147" t="s">
        <v>339</v>
      </c>
      <c r="C704" s="184"/>
      <c r="D704" s="184"/>
    </row>
    <row r="705" spans="1:4" s="7" customFormat="1" ht="15.75" hidden="1" outlineLevel="7">
      <c r="A705" s="151" t="s">
        <v>32</v>
      </c>
      <c r="B705" s="147" t="s">
        <v>339</v>
      </c>
      <c r="C705" s="184"/>
      <c r="D705" s="184"/>
    </row>
    <row r="706" spans="1:4" s="7" customFormat="1" ht="21" hidden="1" outlineLevel="5">
      <c r="A706" s="141" t="s">
        <v>103</v>
      </c>
      <c r="B706" s="144" t="s">
        <v>339</v>
      </c>
      <c r="C706" s="183"/>
      <c r="D706" s="183"/>
    </row>
    <row r="707" spans="1:4" s="7" customFormat="1" ht="15.75" hidden="1" outlineLevel="6">
      <c r="A707" s="141" t="s">
        <v>133</v>
      </c>
      <c r="B707" s="144" t="s">
        <v>339</v>
      </c>
      <c r="C707" s="183"/>
      <c r="D707" s="183"/>
    </row>
    <row r="708" spans="1:4" s="7" customFormat="1" ht="15.75" hidden="1" outlineLevel="7">
      <c r="A708" s="151" t="s">
        <v>135</v>
      </c>
      <c r="B708" s="147" t="s">
        <v>339</v>
      </c>
      <c r="C708" s="184"/>
      <c r="D708" s="184"/>
    </row>
    <row r="709" spans="1:4" s="7" customFormat="1" ht="31.5" hidden="1" outlineLevel="3">
      <c r="A709" s="141" t="s">
        <v>352</v>
      </c>
      <c r="B709" s="144" t="s">
        <v>339</v>
      </c>
      <c r="C709" s="183"/>
      <c r="D709" s="183"/>
    </row>
    <row r="710" spans="1:4" s="7" customFormat="1" ht="15.75" hidden="1" outlineLevel="5">
      <c r="A710" s="141" t="s">
        <v>26</v>
      </c>
      <c r="B710" s="144" t="s">
        <v>339</v>
      </c>
      <c r="C710" s="183"/>
      <c r="D710" s="183"/>
    </row>
    <row r="711" spans="1:4" s="7" customFormat="1" ht="15.75" hidden="1" outlineLevel="6">
      <c r="A711" s="141" t="s">
        <v>28</v>
      </c>
      <c r="B711" s="144" t="s">
        <v>339</v>
      </c>
      <c r="C711" s="183"/>
      <c r="D711" s="183"/>
    </row>
    <row r="712" spans="1:4" s="7" customFormat="1" ht="15.75" hidden="1" outlineLevel="7">
      <c r="A712" s="151" t="s">
        <v>32</v>
      </c>
      <c r="B712" s="147" t="s">
        <v>339</v>
      </c>
      <c r="C712" s="184"/>
      <c r="D712" s="184"/>
    </row>
    <row r="713" spans="1:4" s="7" customFormat="1" ht="21" hidden="1" outlineLevel="3">
      <c r="A713" s="141" t="s">
        <v>215</v>
      </c>
      <c r="B713" s="144" t="s">
        <v>339</v>
      </c>
      <c r="C713" s="183"/>
      <c r="D713" s="183"/>
    </row>
    <row r="714" spans="1:4" s="7" customFormat="1" ht="15.75" hidden="1" outlineLevel="4">
      <c r="A714" s="141" t="s">
        <v>353</v>
      </c>
      <c r="B714" s="144" t="s">
        <v>339</v>
      </c>
      <c r="C714" s="183"/>
      <c r="D714" s="183"/>
    </row>
    <row r="715" spans="1:4" s="7" customFormat="1" ht="21" hidden="1" outlineLevel="5">
      <c r="A715" s="141" t="s">
        <v>103</v>
      </c>
      <c r="B715" s="144" t="s">
        <v>339</v>
      </c>
      <c r="C715" s="183"/>
      <c r="D715" s="183"/>
    </row>
    <row r="716" spans="1:4" s="7" customFormat="1" ht="15.75" hidden="1" outlineLevel="6">
      <c r="A716" s="141" t="s">
        <v>133</v>
      </c>
      <c r="B716" s="144" t="s">
        <v>339</v>
      </c>
      <c r="C716" s="183"/>
      <c r="D716" s="183"/>
    </row>
    <row r="717" spans="1:4" s="7" customFormat="1" ht="15.75" hidden="1" outlineLevel="7">
      <c r="A717" s="151" t="s">
        <v>135</v>
      </c>
      <c r="B717" s="147" t="s">
        <v>339</v>
      </c>
      <c r="C717" s="184"/>
      <c r="D717" s="184"/>
    </row>
    <row r="718" spans="1:4" s="7" customFormat="1" ht="15.75" hidden="1" outlineLevel="5">
      <c r="A718" s="141" t="s">
        <v>45</v>
      </c>
      <c r="B718" s="144" t="s">
        <v>339</v>
      </c>
      <c r="C718" s="183"/>
      <c r="D718" s="183"/>
    </row>
    <row r="719" spans="1:4" s="7" customFormat="1" ht="21" hidden="1" outlineLevel="6">
      <c r="A719" s="141" t="s">
        <v>149</v>
      </c>
      <c r="B719" s="144" t="s">
        <v>339</v>
      </c>
      <c r="C719" s="183"/>
      <c r="D719" s="183"/>
    </row>
    <row r="720" spans="1:4" s="7" customFormat="1" ht="22.5" hidden="1" outlineLevel="7">
      <c r="A720" s="151" t="s">
        <v>149</v>
      </c>
      <c r="B720" s="147" t="s">
        <v>339</v>
      </c>
      <c r="C720" s="184"/>
      <c r="D720" s="184"/>
    </row>
    <row r="721" spans="1:4" s="7" customFormat="1" ht="21" hidden="1" outlineLevel="3">
      <c r="A721" s="141" t="s">
        <v>120</v>
      </c>
      <c r="B721" s="144" t="s">
        <v>339</v>
      </c>
      <c r="C721" s="183"/>
      <c r="D721" s="183"/>
    </row>
    <row r="722" spans="1:4" s="7" customFormat="1" ht="15.75" hidden="1" outlineLevel="5">
      <c r="A722" s="141" t="s">
        <v>26</v>
      </c>
      <c r="B722" s="144" t="s">
        <v>339</v>
      </c>
      <c r="C722" s="183"/>
      <c r="D722" s="183"/>
    </row>
    <row r="723" spans="1:4" s="7" customFormat="1" ht="15.75" hidden="1" outlineLevel="6">
      <c r="A723" s="141" t="s">
        <v>28</v>
      </c>
      <c r="B723" s="144" t="s">
        <v>339</v>
      </c>
      <c r="C723" s="183"/>
      <c r="D723" s="183"/>
    </row>
    <row r="724" spans="1:4" s="7" customFormat="1" ht="15.75" hidden="1" outlineLevel="7">
      <c r="A724" s="151" t="s">
        <v>32</v>
      </c>
      <c r="B724" s="147" t="s">
        <v>339</v>
      </c>
      <c r="C724" s="184"/>
      <c r="D724" s="184"/>
    </row>
    <row r="725" spans="1:4" s="7" customFormat="1" ht="21" hidden="1" outlineLevel="3">
      <c r="A725" s="141" t="s">
        <v>354</v>
      </c>
      <c r="B725" s="144" t="s">
        <v>339</v>
      </c>
      <c r="C725" s="183"/>
      <c r="D725" s="183"/>
    </row>
    <row r="726" spans="1:4" s="7" customFormat="1" ht="15.75" hidden="1" outlineLevel="5">
      <c r="A726" s="141" t="s">
        <v>26</v>
      </c>
      <c r="B726" s="144" t="s">
        <v>339</v>
      </c>
      <c r="C726" s="183"/>
      <c r="D726" s="183"/>
    </row>
    <row r="727" spans="1:4" s="7" customFormat="1" ht="15.75" hidden="1" outlineLevel="6">
      <c r="A727" s="141" t="s">
        <v>28</v>
      </c>
      <c r="B727" s="144" t="s">
        <v>339</v>
      </c>
      <c r="C727" s="183"/>
      <c r="D727" s="183"/>
    </row>
    <row r="728" spans="1:4" s="7" customFormat="1" ht="15.75" hidden="1" outlineLevel="7">
      <c r="A728" s="151" t="s">
        <v>30</v>
      </c>
      <c r="B728" s="147" t="s">
        <v>339</v>
      </c>
      <c r="C728" s="184"/>
      <c r="D728" s="184"/>
    </row>
    <row r="729" spans="1:4" s="7" customFormat="1" ht="15.75" hidden="1" outlineLevel="7">
      <c r="A729" s="151" t="s">
        <v>32</v>
      </c>
      <c r="B729" s="147" t="s">
        <v>339</v>
      </c>
      <c r="C729" s="184"/>
      <c r="D729" s="184"/>
    </row>
    <row r="730" spans="1:4" s="7" customFormat="1" ht="21" hidden="1" outlineLevel="3">
      <c r="A730" s="141" t="s">
        <v>355</v>
      </c>
      <c r="B730" s="144" t="s">
        <v>339</v>
      </c>
      <c r="C730" s="183"/>
      <c r="D730" s="183"/>
    </row>
    <row r="731" spans="1:4" s="7" customFormat="1" ht="15.75" hidden="1" outlineLevel="5">
      <c r="A731" s="141" t="s">
        <v>98</v>
      </c>
      <c r="B731" s="144" t="s">
        <v>339</v>
      </c>
      <c r="C731" s="183"/>
      <c r="D731" s="183"/>
    </row>
    <row r="732" spans="1:4" s="7" customFormat="1" ht="15.75" hidden="1" outlineLevel="6">
      <c r="A732" s="141" t="s">
        <v>178</v>
      </c>
      <c r="B732" s="144" t="s">
        <v>339</v>
      </c>
      <c r="C732" s="183"/>
      <c r="D732" s="183"/>
    </row>
    <row r="733" spans="1:4" s="7" customFormat="1" ht="22.5" hidden="1" outlineLevel="7">
      <c r="A733" s="151" t="s">
        <v>214</v>
      </c>
      <c r="B733" s="147" t="s">
        <v>339</v>
      </c>
      <c r="C733" s="184"/>
      <c r="D733" s="184"/>
    </row>
    <row r="734" spans="1:4" s="7" customFormat="1" ht="15.75" collapsed="1">
      <c r="A734" s="141" t="s">
        <v>356</v>
      </c>
      <c r="B734" s="144" t="s">
        <v>357</v>
      </c>
      <c r="C734" s="183">
        <f>C735</f>
        <v>33454.800000000003</v>
      </c>
      <c r="D734" s="183">
        <f>D735</f>
        <v>39817.699999999997</v>
      </c>
    </row>
    <row r="735" spans="1:4" s="7" customFormat="1" ht="15.75" outlineLevel="1">
      <c r="A735" s="141" t="s">
        <v>358</v>
      </c>
      <c r="B735" s="144" t="s">
        <v>359</v>
      </c>
      <c r="C735" s="183">
        <f>прил.8!F1638</f>
        <v>33454.800000000003</v>
      </c>
      <c r="D735" s="183">
        <f>прил.8!G1638</f>
        <v>39817.699999999997</v>
      </c>
    </row>
    <row r="736" spans="1:4" s="7" customFormat="1" ht="15.75" hidden="1" outlineLevel="2">
      <c r="A736" s="141" t="s">
        <v>360</v>
      </c>
      <c r="B736" s="144" t="s">
        <v>359</v>
      </c>
      <c r="C736" s="183"/>
      <c r="D736" s="183"/>
    </row>
    <row r="737" spans="1:4" s="7" customFormat="1" ht="21" hidden="1" outlineLevel="3">
      <c r="A737" s="141" t="s">
        <v>361</v>
      </c>
      <c r="B737" s="144" t="s">
        <v>359</v>
      </c>
      <c r="C737" s="183"/>
      <c r="D737" s="183"/>
    </row>
    <row r="738" spans="1:4" s="7" customFormat="1" ht="21" hidden="1" outlineLevel="5">
      <c r="A738" s="141" t="s">
        <v>103</v>
      </c>
      <c r="B738" s="144" t="s">
        <v>359</v>
      </c>
      <c r="C738" s="183"/>
      <c r="D738" s="183"/>
    </row>
    <row r="739" spans="1:4" s="7" customFormat="1" ht="15.75" hidden="1" outlineLevel="6">
      <c r="A739" s="141" t="s">
        <v>104</v>
      </c>
      <c r="B739" s="144" t="s">
        <v>359</v>
      </c>
      <c r="C739" s="183"/>
      <c r="D739" s="183"/>
    </row>
    <row r="740" spans="1:4" s="7" customFormat="1" ht="22.5" hidden="1" outlineLevel="7">
      <c r="A740" s="151" t="s">
        <v>105</v>
      </c>
      <c r="B740" s="147" t="s">
        <v>359</v>
      </c>
      <c r="C740" s="184"/>
      <c r="D740" s="184"/>
    </row>
    <row r="741" spans="1:4" s="7" customFormat="1" ht="15.75" hidden="1" outlineLevel="2" collapsed="1">
      <c r="A741" s="141" t="s">
        <v>115</v>
      </c>
      <c r="B741" s="144" t="s">
        <v>359</v>
      </c>
      <c r="C741" s="183"/>
      <c r="D741" s="183"/>
    </row>
    <row r="742" spans="1:4" s="7" customFormat="1" ht="15.75" hidden="1" outlineLevel="3">
      <c r="A742" s="141" t="s">
        <v>362</v>
      </c>
      <c r="B742" s="144" t="s">
        <v>359</v>
      </c>
      <c r="C742" s="183"/>
      <c r="D742" s="183"/>
    </row>
    <row r="743" spans="1:4" s="7" customFormat="1" ht="15.75" hidden="1" outlineLevel="5">
      <c r="A743" s="141" t="s">
        <v>26</v>
      </c>
      <c r="B743" s="144" t="s">
        <v>359</v>
      </c>
      <c r="C743" s="183"/>
      <c r="D743" s="183"/>
    </row>
    <row r="744" spans="1:4" s="7" customFormat="1" ht="15.75" hidden="1" outlineLevel="6">
      <c r="A744" s="141" t="s">
        <v>28</v>
      </c>
      <c r="B744" s="144" t="s">
        <v>359</v>
      </c>
      <c r="C744" s="183"/>
      <c r="D744" s="183"/>
    </row>
    <row r="745" spans="1:4" s="7" customFormat="1" ht="15.75" hidden="1" outlineLevel="7">
      <c r="A745" s="151" t="s">
        <v>32</v>
      </c>
      <c r="B745" s="147" t="s">
        <v>359</v>
      </c>
      <c r="C745" s="184"/>
      <c r="D745" s="184"/>
    </row>
    <row r="746" spans="1:4" s="7" customFormat="1" ht="15.75" hidden="1" outlineLevel="5">
      <c r="A746" s="141" t="s">
        <v>34</v>
      </c>
      <c r="B746" s="144" t="s">
        <v>359</v>
      </c>
      <c r="C746" s="183"/>
      <c r="D746" s="183"/>
    </row>
    <row r="747" spans="1:4" s="7" customFormat="1" ht="15.75" hidden="1" outlineLevel="6">
      <c r="A747" s="141" t="s">
        <v>35</v>
      </c>
      <c r="B747" s="144" t="s">
        <v>359</v>
      </c>
      <c r="C747" s="183"/>
      <c r="D747" s="183"/>
    </row>
    <row r="748" spans="1:4" s="7" customFormat="1" ht="15.75" hidden="1" outlineLevel="7">
      <c r="A748" s="151" t="s">
        <v>35</v>
      </c>
      <c r="B748" s="147" t="s">
        <v>359</v>
      </c>
      <c r="C748" s="184"/>
      <c r="D748" s="184"/>
    </row>
    <row r="749" spans="1:4" s="7" customFormat="1" ht="21" hidden="1" outlineLevel="5">
      <c r="A749" s="141" t="s">
        <v>103</v>
      </c>
      <c r="B749" s="144" t="s">
        <v>359</v>
      </c>
      <c r="C749" s="183"/>
      <c r="D749" s="183"/>
    </row>
    <row r="750" spans="1:4" s="7" customFormat="1" ht="15.75" hidden="1" outlineLevel="6">
      <c r="A750" s="141" t="s">
        <v>111</v>
      </c>
      <c r="B750" s="144" t="s">
        <v>359</v>
      </c>
      <c r="C750" s="183"/>
      <c r="D750" s="183"/>
    </row>
    <row r="751" spans="1:4" s="7" customFormat="1" ht="15.75" hidden="1" outlineLevel="7">
      <c r="A751" s="151" t="s">
        <v>111</v>
      </c>
      <c r="B751" s="147" t="s">
        <v>359</v>
      </c>
      <c r="C751" s="184"/>
      <c r="D751" s="184"/>
    </row>
    <row r="752" spans="1:4" s="7" customFormat="1" ht="15.75" hidden="1" outlineLevel="5">
      <c r="A752" s="141" t="s">
        <v>45</v>
      </c>
      <c r="B752" s="144" t="s">
        <v>359</v>
      </c>
      <c r="C752" s="183"/>
      <c r="D752" s="183"/>
    </row>
    <row r="753" spans="1:4" s="7" customFormat="1" ht="21" hidden="1" outlineLevel="6">
      <c r="A753" s="141" t="s">
        <v>149</v>
      </c>
      <c r="B753" s="144" t="s">
        <v>359</v>
      </c>
      <c r="C753" s="183"/>
      <c r="D753" s="183"/>
    </row>
    <row r="754" spans="1:4" s="7" customFormat="1" ht="22.5" hidden="1" outlineLevel="7">
      <c r="A754" s="151" t="s">
        <v>149</v>
      </c>
      <c r="B754" s="147" t="s">
        <v>359</v>
      </c>
      <c r="C754" s="184"/>
      <c r="D754" s="184"/>
    </row>
    <row r="755" spans="1:4" s="7" customFormat="1" ht="21" hidden="1" outlineLevel="3">
      <c r="A755" s="141" t="s">
        <v>363</v>
      </c>
      <c r="B755" s="144" t="s">
        <v>359</v>
      </c>
      <c r="C755" s="183"/>
      <c r="D755" s="183"/>
    </row>
    <row r="756" spans="1:4" s="7" customFormat="1" ht="21" hidden="1" outlineLevel="4">
      <c r="A756" s="141" t="s">
        <v>364</v>
      </c>
      <c r="B756" s="144" t="s">
        <v>359</v>
      </c>
      <c r="C756" s="183"/>
      <c r="D756" s="183"/>
    </row>
    <row r="757" spans="1:4" s="7" customFormat="1" ht="15.75" hidden="1" outlineLevel="5">
      <c r="A757" s="141" t="s">
        <v>98</v>
      </c>
      <c r="B757" s="144" t="s">
        <v>359</v>
      </c>
      <c r="C757" s="183"/>
      <c r="D757" s="183"/>
    </row>
    <row r="758" spans="1:4" s="7" customFormat="1" ht="15.75" hidden="1" outlineLevel="6">
      <c r="A758" s="141" t="s">
        <v>365</v>
      </c>
      <c r="B758" s="144" t="s">
        <v>359</v>
      </c>
      <c r="C758" s="183"/>
      <c r="D758" s="183"/>
    </row>
    <row r="759" spans="1:4" s="7" customFormat="1" ht="15.75" hidden="1" outlineLevel="7">
      <c r="A759" s="151" t="s">
        <v>365</v>
      </c>
      <c r="B759" s="147" t="s">
        <v>359</v>
      </c>
      <c r="C759" s="184"/>
      <c r="D759" s="184"/>
    </row>
    <row r="760" spans="1:4" s="7" customFormat="1" ht="21" hidden="1" outlineLevel="4">
      <c r="A760" s="141" t="s">
        <v>366</v>
      </c>
      <c r="B760" s="144" t="s">
        <v>359</v>
      </c>
      <c r="C760" s="183"/>
      <c r="D760" s="183"/>
    </row>
    <row r="761" spans="1:4" s="7" customFormat="1" ht="15.75" hidden="1" outlineLevel="5">
      <c r="A761" s="141" t="s">
        <v>98</v>
      </c>
      <c r="B761" s="144" t="s">
        <v>359</v>
      </c>
      <c r="C761" s="183"/>
      <c r="D761" s="183"/>
    </row>
    <row r="762" spans="1:4" s="7" customFormat="1" ht="15.75" hidden="1" outlineLevel="6">
      <c r="A762" s="141" t="s">
        <v>365</v>
      </c>
      <c r="B762" s="144" t="s">
        <v>359</v>
      </c>
      <c r="C762" s="183"/>
      <c r="D762" s="183"/>
    </row>
    <row r="763" spans="1:4" s="7" customFormat="1" ht="15.75" hidden="1" outlineLevel="7">
      <c r="A763" s="151" t="s">
        <v>365</v>
      </c>
      <c r="B763" s="147" t="s">
        <v>359</v>
      </c>
      <c r="C763" s="184"/>
      <c r="D763" s="184"/>
    </row>
    <row r="764" spans="1:4" s="7" customFormat="1" ht="15.75" hidden="1" outlineLevel="3" collapsed="1">
      <c r="A764" s="141" t="s">
        <v>77</v>
      </c>
      <c r="B764" s="144" t="s">
        <v>359</v>
      </c>
      <c r="C764" s="183"/>
      <c r="D764" s="183"/>
    </row>
    <row r="765" spans="1:4" s="7" customFormat="1" ht="21" hidden="1" outlineLevel="5">
      <c r="A765" s="141" t="s">
        <v>15</v>
      </c>
      <c r="B765" s="144" t="s">
        <v>359</v>
      </c>
      <c r="C765" s="183"/>
      <c r="D765" s="183"/>
    </row>
    <row r="766" spans="1:4" s="7" customFormat="1" ht="15.75" hidden="1" outlineLevel="6">
      <c r="A766" s="141" t="s">
        <v>367</v>
      </c>
      <c r="B766" s="144" t="s">
        <v>359</v>
      </c>
      <c r="C766" s="183"/>
      <c r="D766" s="183"/>
    </row>
    <row r="767" spans="1:4" s="7" customFormat="1" ht="15.75" hidden="1" outlineLevel="7">
      <c r="A767" s="151" t="s">
        <v>19</v>
      </c>
      <c r="B767" s="147" t="s">
        <v>359</v>
      </c>
      <c r="C767" s="184"/>
      <c r="D767" s="184"/>
    </row>
    <row r="768" spans="1:4" s="7" customFormat="1" ht="15.75" hidden="1" outlineLevel="5">
      <c r="A768" s="141" t="s">
        <v>24</v>
      </c>
      <c r="B768" s="144" t="s">
        <v>359</v>
      </c>
      <c r="C768" s="183"/>
      <c r="D768" s="183"/>
    </row>
    <row r="769" spans="1:4" s="7" customFormat="1" ht="15.75" hidden="1" outlineLevel="6">
      <c r="A769" s="141" t="s">
        <v>368</v>
      </c>
      <c r="B769" s="144" t="s">
        <v>359</v>
      </c>
      <c r="C769" s="183"/>
      <c r="D769" s="183"/>
    </row>
    <row r="770" spans="1:4" s="7" customFormat="1" ht="15.75" hidden="1" outlineLevel="7">
      <c r="A770" s="151" t="s">
        <v>28</v>
      </c>
      <c r="B770" s="147" t="s">
        <v>359</v>
      </c>
      <c r="C770" s="184"/>
      <c r="D770" s="184"/>
    </row>
    <row r="771" spans="1:4" s="7" customFormat="1" ht="15.75" hidden="1" outlineLevel="7">
      <c r="A771" s="151" t="s">
        <v>32</v>
      </c>
      <c r="B771" s="147" t="s">
        <v>359</v>
      </c>
      <c r="C771" s="184"/>
      <c r="D771" s="184"/>
    </row>
    <row r="772" spans="1:4" s="7" customFormat="1" ht="15.75" hidden="1" outlineLevel="6">
      <c r="A772" s="141" t="s">
        <v>104</v>
      </c>
      <c r="B772" s="144" t="s">
        <v>359</v>
      </c>
      <c r="C772" s="183"/>
      <c r="D772" s="183"/>
    </row>
    <row r="773" spans="1:4" s="7" customFormat="1" ht="22.5" hidden="1" outlineLevel="7">
      <c r="A773" s="151" t="s">
        <v>105</v>
      </c>
      <c r="B773" s="147" t="s">
        <v>359</v>
      </c>
      <c r="C773" s="184"/>
      <c r="D773" s="184"/>
    </row>
    <row r="774" spans="1:4" s="7" customFormat="1" ht="15.75" hidden="1" outlineLevel="7">
      <c r="A774" s="151" t="s">
        <v>312</v>
      </c>
      <c r="B774" s="147" t="s">
        <v>359</v>
      </c>
      <c r="C774" s="184"/>
      <c r="D774" s="184"/>
    </row>
    <row r="775" spans="1:4" s="7" customFormat="1" ht="15.75" hidden="1" outlineLevel="2">
      <c r="A775" s="141" t="s">
        <v>369</v>
      </c>
      <c r="B775" s="144" t="s">
        <v>359</v>
      </c>
      <c r="C775" s="183"/>
      <c r="D775" s="183"/>
    </row>
    <row r="776" spans="1:4" s="7" customFormat="1" ht="15.75" hidden="1" outlineLevel="3">
      <c r="A776" s="141" t="s">
        <v>77</v>
      </c>
      <c r="B776" s="144" t="s">
        <v>359</v>
      </c>
      <c r="C776" s="183"/>
      <c r="D776" s="183"/>
    </row>
    <row r="777" spans="1:4" s="7" customFormat="1" ht="15.75" hidden="1" outlineLevel="5">
      <c r="A777" s="141" t="s">
        <v>34</v>
      </c>
      <c r="B777" s="144" t="s">
        <v>359</v>
      </c>
      <c r="C777" s="183"/>
      <c r="D777" s="183"/>
    </row>
    <row r="778" spans="1:4" s="7" customFormat="1" ht="15.75" hidden="1" outlineLevel="6">
      <c r="A778" s="141" t="s">
        <v>287</v>
      </c>
      <c r="B778" s="144" t="s">
        <v>359</v>
      </c>
      <c r="C778" s="183"/>
      <c r="D778" s="183"/>
    </row>
    <row r="779" spans="1:4" s="7" customFormat="1" ht="15.75" hidden="1" outlineLevel="7">
      <c r="A779" s="151" t="s">
        <v>288</v>
      </c>
      <c r="B779" s="147" t="s">
        <v>359</v>
      </c>
      <c r="C779" s="184"/>
      <c r="D779" s="184"/>
    </row>
    <row r="780" spans="1:4" s="7" customFormat="1" ht="21" hidden="1" outlineLevel="5">
      <c r="A780" s="141" t="s">
        <v>103</v>
      </c>
      <c r="B780" s="144" t="s">
        <v>359</v>
      </c>
      <c r="C780" s="183"/>
      <c r="D780" s="183"/>
    </row>
    <row r="781" spans="1:4" s="7" customFormat="1" ht="15.75" hidden="1" outlineLevel="6">
      <c r="A781" s="141" t="s">
        <v>133</v>
      </c>
      <c r="B781" s="144" t="s">
        <v>359</v>
      </c>
      <c r="C781" s="183"/>
      <c r="D781" s="183"/>
    </row>
    <row r="782" spans="1:4" s="7" customFormat="1" ht="22.5" hidden="1" outlineLevel="7">
      <c r="A782" s="151" t="s">
        <v>134</v>
      </c>
      <c r="B782" s="147" t="s">
        <v>359</v>
      </c>
      <c r="C782" s="184"/>
      <c r="D782" s="184"/>
    </row>
    <row r="783" spans="1:4" s="7" customFormat="1" ht="15.75" hidden="1" outlineLevel="7">
      <c r="A783" s="151" t="s">
        <v>135</v>
      </c>
      <c r="B783" s="147" t="s">
        <v>359</v>
      </c>
      <c r="C783" s="184"/>
      <c r="D783" s="184"/>
    </row>
    <row r="784" spans="1:4" s="7" customFormat="1" ht="15.75" hidden="1" outlineLevel="6">
      <c r="A784" s="141" t="s">
        <v>104</v>
      </c>
      <c r="B784" s="144" t="s">
        <v>359</v>
      </c>
      <c r="C784" s="183"/>
      <c r="D784" s="183"/>
    </row>
    <row r="785" spans="1:4" s="7" customFormat="1" ht="22.5" hidden="1" outlineLevel="7">
      <c r="A785" s="151" t="s">
        <v>105</v>
      </c>
      <c r="B785" s="147" t="s">
        <v>359</v>
      </c>
      <c r="C785" s="184"/>
      <c r="D785" s="184"/>
    </row>
    <row r="786" spans="1:4" s="7" customFormat="1" ht="15.75" hidden="1" outlineLevel="7">
      <c r="A786" s="151" t="s">
        <v>312</v>
      </c>
      <c r="B786" s="147" t="s">
        <v>359</v>
      </c>
      <c r="C786" s="184"/>
      <c r="D786" s="184"/>
    </row>
    <row r="787" spans="1:4" s="7" customFormat="1" ht="15.75" hidden="1" outlineLevel="2" collapsed="1">
      <c r="A787" s="141" t="s">
        <v>370</v>
      </c>
      <c r="B787" s="144" t="s">
        <v>359</v>
      </c>
      <c r="C787" s="183"/>
      <c r="D787" s="183"/>
    </row>
    <row r="788" spans="1:4" s="7" customFormat="1" ht="15.75" hidden="1" outlineLevel="3">
      <c r="A788" s="141" t="s">
        <v>77</v>
      </c>
      <c r="B788" s="144" t="s">
        <v>359</v>
      </c>
      <c r="C788" s="183"/>
      <c r="D788" s="183"/>
    </row>
    <row r="789" spans="1:4" s="7" customFormat="1" ht="15.75" hidden="1" outlineLevel="5">
      <c r="A789" s="141" t="s">
        <v>367</v>
      </c>
      <c r="B789" s="144" t="s">
        <v>359</v>
      </c>
      <c r="C789" s="183"/>
      <c r="D789" s="183"/>
    </row>
    <row r="790" spans="1:4" s="7" customFormat="1" ht="15.75" hidden="1" outlineLevel="6">
      <c r="A790" s="151" t="s">
        <v>19</v>
      </c>
      <c r="B790" s="144" t="s">
        <v>359</v>
      </c>
      <c r="C790" s="183"/>
      <c r="D790" s="183"/>
    </row>
    <row r="791" spans="1:4" s="7" customFormat="1" ht="15.75" hidden="1" outlineLevel="7">
      <c r="A791" s="141" t="s">
        <v>24</v>
      </c>
      <c r="B791" s="147" t="s">
        <v>359</v>
      </c>
      <c r="C791" s="184"/>
      <c r="D791" s="184"/>
    </row>
    <row r="792" spans="1:4" s="7" customFormat="1" ht="15.75" hidden="1" outlineLevel="5">
      <c r="A792" s="141" t="s">
        <v>368</v>
      </c>
      <c r="B792" s="144" t="s">
        <v>359</v>
      </c>
      <c r="C792" s="183"/>
      <c r="D792" s="183"/>
    </row>
    <row r="793" spans="1:4" s="7" customFormat="1" ht="15.75" hidden="1" outlineLevel="6">
      <c r="A793" s="151" t="s">
        <v>28</v>
      </c>
      <c r="B793" s="144" t="s">
        <v>359</v>
      </c>
      <c r="C793" s="183"/>
      <c r="D793" s="183"/>
    </row>
    <row r="794" spans="1:4" s="7" customFormat="1" ht="15.75" hidden="1" outlineLevel="7">
      <c r="A794" s="151" t="s">
        <v>32</v>
      </c>
      <c r="B794" s="147" t="s">
        <v>359</v>
      </c>
      <c r="C794" s="184"/>
      <c r="D794" s="184"/>
    </row>
    <row r="795" spans="1:4" s="7" customFormat="1" ht="15.75" hidden="1" outlineLevel="7">
      <c r="A795" s="151" t="s">
        <v>135</v>
      </c>
      <c r="B795" s="147" t="s">
        <v>359</v>
      </c>
      <c r="C795" s="184"/>
      <c r="D795" s="184"/>
    </row>
    <row r="796" spans="1:4" s="7" customFormat="1" ht="15.75" hidden="1" outlineLevel="2">
      <c r="A796" s="141" t="s">
        <v>371</v>
      </c>
      <c r="B796" s="144" t="s">
        <v>359</v>
      </c>
      <c r="C796" s="183"/>
      <c r="D796" s="183"/>
    </row>
    <row r="797" spans="1:4" s="7" customFormat="1" ht="15.75" hidden="1" outlineLevel="3">
      <c r="A797" s="141" t="s">
        <v>77</v>
      </c>
      <c r="B797" s="144" t="s">
        <v>359</v>
      </c>
      <c r="C797" s="183"/>
      <c r="D797" s="183"/>
    </row>
    <row r="798" spans="1:4" s="7" customFormat="1" ht="15.75" hidden="1" outlineLevel="5">
      <c r="A798" s="141" t="s">
        <v>34</v>
      </c>
      <c r="B798" s="144" t="s">
        <v>359</v>
      </c>
      <c r="C798" s="183"/>
      <c r="D798" s="183"/>
    </row>
    <row r="799" spans="1:4" s="7" customFormat="1" ht="15.75" hidden="1" outlineLevel="6">
      <c r="A799" s="141" t="s">
        <v>287</v>
      </c>
      <c r="B799" s="144" t="s">
        <v>359</v>
      </c>
      <c r="C799" s="183"/>
      <c r="D799" s="183"/>
    </row>
    <row r="800" spans="1:4" s="7" customFormat="1" ht="15.75" hidden="1" outlineLevel="7">
      <c r="A800" s="151" t="s">
        <v>288</v>
      </c>
      <c r="B800" s="147" t="s">
        <v>359</v>
      </c>
      <c r="C800" s="184"/>
      <c r="D800" s="184"/>
    </row>
    <row r="801" spans="1:4" s="7" customFormat="1" ht="21" hidden="1" outlineLevel="5">
      <c r="A801" s="141" t="s">
        <v>103</v>
      </c>
      <c r="B801" s="144" t="s">
        <v>359</v>
      </c>
      <c r="C801" s="183"/>
      <c r="D801" s="183"/>
    </row>
    <row r="802" spans="1:4" s="7" customFormat="1" ht="15.75" hidden="1" outlineLevel="6">
      <c r="A802" s="141" t="s">
        <v>133</v>
      </c>
      <c r="B802" s="144" t="s">
        <v>359</v>
      </c>
      <c r="C802" s="183"/>
      <c r="D802" s="183"/>
    </row>
    <row r="803" spans="1:4" s="7" customFormat="1" ht="22.5" hidden="1" outlineLevel="7">
      <c r="A803" s="151" t="s">
        <v>134</v>
      </c>
      <c r="B803" s="147" t="s">
        <v>359</v>
      </c>
      <c r="C803" s="184"/>
      <c r="D803" s="184"/>
    </row>
    <row r="804" spans="1:4" s="7" customFormat="1" ht="15.75" hidden="1" outlineLevel="7">
      <c r="A804" s="151" t="s">
        <v>135</v>
      </c>
      <c r="B804" s="147" t="s">
        <v>359</v>
      </c>
      <c r="C804" s="184"/>
      <c r="D804" s="184"/>
    </row>
    <row r="805" spans="1:4" s="7" customFormat="1" ht="15.75" hidden="1" outlineLevel="6">
      <c r="A805" s="141" t="s">
        <v>104</v>
      </c>
      <c r="B805" s="144" t="s">
        <v>359</v>
      </c>
      <c r="C805" s="183"/>
      <c r="D805" s="183"/>
    </row>
    <row r="806" spans="1:4" s="7" customFormat="1" ht="22.5" hidden="1" outlineLevel="7">
      <c r="A806" s="151" t="s">
        <v>105</v>
      </c>
      <c r="B806" s="147" t="s">
        <v>359</v>
      </c>
      <c r="C806" s="184"/>
      <c r="D806" s="184"/>
    </row>
    <row r="807" spans="1:4" s="7" customFormat="1" ht="15.75" hidden="1" outlineLevel="7">
      <c r="A807" s="151" t="s">
        <v>312</v>
      </c>
      <c r="B807" s="147" t="s">
        <v>359</v>
      </c>
      <c r="C807" s="184"/>
      <c r="D807" s="184"/>
    </row>
    <row r="808" spans="1:4" s="7" customFormat="1" ht="15.75" hidden="1" outlineLevel="2">
      <c r="A808" s="141" t="s">
        <v>116</v>
      </c>
      <c r="B808" s="144" t="s">
        <v>359</v>
      </c>
      <c r="C808" s="183"/>
      <c r="D808" s="183"/>
    </row>
    <row r="809" spans="1:4" s="7" customFormat="1" ht="15.75" hidden="1" outlineLevel="3">
      <c r="A809" s="141" t="s">
        <v>302</v>
      </c>
      <c r="B809" s="144" t="s">
        <v>359</v>
      </c>
      <c r="C809" s="183"/>
      <c r="D809" s="183"/>
    </row>
    <row r="810" spans="1:4" s="7" customFormat="1" ht="15.75" hidden="1" outlineLevel="5">
      <c r="A810" s="141" t="s">
        <v>182</v>
      </c>
      <c r="B810" s="144" t="s">
        <v>359</v>
      </c>
      <c r="C810" s="183"/>
      <c r="D810" s="183"/>
    </row>
    <row r="811" spans="1:4" s="7" customFormat="1" ht="15.75" hidden="1" outlineLevel="6">
      <c r="A811" s="141" t="s">
        <v>183</v>
      </c>
      <c r="B811" s="144" t="s">
        <v>359</v>
      </c>
      <c r="C811" s="183"/>
      <c r="D811" s="183"/>
    </row>
    <row r="812" spans="1:4" s="7" customFormat="1" ht="22.5" hidden="1" outlineLevel="7">
      <c r="A812" s="151" t="s">
        <v>184</v>
      </c>
      <c r="B812" s="147" t="s">
        <v>359</v>
      </c>
      <c r="C812" s="184"/>
      <c r="D812" s="184"/>
    </row>
    <row r="813" spans="1:4" s="7" customFormat="1" ht="15.75" hidden="1" outlineLevel="5">
      <c r="A813" s="141" t="s">
        <v>98</v>
      </c>
      <c r="B813" s="144" t="s">
        <v>359</v>
      </c>
      <c r="C813" s="183"/>
      <c r="D813" s="183"/>
    </row>
    <row r="814" spans="1:4" s="7" customFormat="1" ht="15.75" hidden="1" outlineLevel="6">
      <c r="A814" s="141" t="s">
        <v>178</v>
      </c>
      <c r="B814" s="144" t="s">
        <v>359</v>
      </c>
      <c r="C814" s="183"/>
      <c r="D814" s="183"/>
    </row>
    <row r="815" spans="1:4" s="7" customFormat="1" ht="22.5" hidden="1" outlineLevel="7">
      <c r="A815" s="151" t="s">
        <v>179</v>
      </c>
      <c r="B815" s="147" t="s">
        <v>359</v>
      </c>
      <c r="C815" s="184"/>
      <c r="D815" s="184"/>
    </row>
    <row r="816" spans="1:4" s="7" customFormat="1" ht="21" hidden="1" outlineLevel="3">
      <c r="A816" s="141" t="s">
        <v>303</v>
      </c>
      <c r="B816" s="144" t="s">
        <v>359</v>
      </c>
      <c r="C816" s="183"/>
      <c r="D816" s="183"/>
    </row>
    <row r="817" spans="1:4" s="7" customFormat="1" ht="15.75" hidden="1" outlineLevel="5">
      <c r="A817" s="141" t="s">
        <v>182</v>
      </c>
      <c r="B817" s="144" t="s">
        <v>359</v>
      </c>
      <c r="C817" s="183"/>
      <c r="D817" s="183"/>
    </row>
    <row r="818" spans="1:4" s="7" customFormat="1" ht="15.75" hidden="1" outlineLevel="6">
      <c r="A818" s="141" t="s">
        <v>183</v>
      </c>
      <c r="B818" s="144" t="s">
        <v>359</v>
      </c>
      <c r="C818" s="183"/>
      <c r="D818" s="183"/>
    </row>
    <row r="819" spans="1:4" s="7" customFormat="1" ht="22.5" hidden="1" outlineLevel="7">
      <c r="A819" s="151" t="s">
        <v>184</v>
      </c>
      <c r="B819" s="147" t="s">
        <v>359</v>
      </c>
      <c r="C819" s="184"/>
      <c r="D819" s="184"/>
    </row>
    <row r="820" spans="1:4" s="7" customFormat="1" ht="21" hidden="1" outlineLevel="3">
      <c r="A820" s="141" t="s">
        <v>181</v>
      </c>
      <c r="B820" s="144" t="s">
        <v>359</v>
      </c>
      <c r="C820" s="183"/>
      <c r="D820" s="183"/>
    </row>
    <row r="821" spans="1:4" s="7" customFormat="1" ht="15.75" hidden="1" outlineLevel="5">
      <c r="A821" s="141" t="s">
        <v>98</v>
      </c>
      <c r="B821" s="144" t="s">
        <v>359</v>
      </c>
      <c r="C821" s="183"/>
      <c r="D821" s="183"/>
    </row>
    <row r="822" spans="1:4" s="7" customFormat="1" ht="15.75" hidden="1" outlineLevel="6">
      <c r="A822" s="141" t="s">
        <v>178</v>
      </c>
      <c r="B822" s="144" t="s">
        <v>359</v>
      </c>
      <c r="C822" s="183"/>
      <c r="D822" s="183"/>
    </row>
    <row r="823" spans="1:4" s="7" customFormat="1" ht="22.5" hidden="1" outlineLevel="7">
      <c r="A823" s="151" t="s">
        <v>179</v>
      </c>
      <c r="B823" s="147" t="s">
        <v>359</v>
      </c>
      <c r="C823" s="184"/>
      <c r="D823" s="184"/>
    </row>
    <row r="824" spans="1:4" s="7" customFormat="1" ht="21" hidden="1" outlineLevel="3">
      <c r="A824" s="141" t="s">
        <v>372</v>
      </c>
      <c r="B824" s="144" t="s">
        <v>359</v>
      </c>
      <c r="C824" s="183"/>
      <c r="D824" s="183"/>
    </row>
    <row r="825" spans="1:4" s="7" customFormat="1" ht="15.75" hidden="1" outlineLevel="5">
      <c r="A825" s="141" t="s">
        <v>98</v>
      </c>
      <c r="B825" s="144" t="s">
        <v>359</v>
      </c>
      <c r="C825" s="183"/>
      <c r="D825" s="183"/>
    </row>
    <row r="826" spans="1:4" s="7" customFormat="1" ht="15.75" hidden="1" outlineLevel="6">
      <c r="A826" s="141" t="s">
        <v>178</v>
      </c>
      <c r="B826" s="144" t="s">
        <v>359</v>
      </c>
      <c r="C826" s="183"/>
      <c r="D826" s="183"/>
    </row>
    <row r="827" spans="1:4" s="7" customFormat="1" ht="22.5" hidden="1" outlineLevel="7">
      <c r="A827" s="151" t="s">
        <v>214</v>
      </c>
      <c r="B827" s="147" t="s">
        <v>359</v>
      </c>
      <c r="C827" s="184"/>
      <c r="D827" s="184"/>
    </row>
    <row r="828" spans="1:4" s="7" customFormat="1" ht="21" hidden="1" outlineLevel="3">
      <c r="A828" s="141" t="s">
        <v>117</v>
      </c>
      <c r="B828" s="144" t="s">
        <v>359</v>
      </c>
      <c r="C828" s="183"/>
      <c r="D828" s="183"/>
    </row>
    <row r="829" spans="1:4" s="7" customFormat="1" ht="21" hidden="1" outlineLevel="5">
      <c r="A829" s="141" t="s">
        <v>103</v>
      </c>
      <c r="B829" s="144" t="s">
        <v>359</v>
      </c>
      <c r="C829" s="183"/>
      <c r="D829" s="183"/>
    </row>
    <row r="830" spans="1:4" s="7" customFormat="1" ht="15.75" hidden="1" outlineLevel="6">
      <c r="A830" s="141" t="s">
        <v>111</v>
      </c>
      <c r="B830" s="144" t="s">
        <v>359</v>
      </c>
      <c r="C830" s="183"/>
      <c r="D830" s="183"/>
    </row>
    <row r="831" spans="1:4" s="7" customFormat="1" ht="15.75" hidden="1" outlineLevel="7">
      <c r="A831" s="151" t="s">
        <v>111</v>
      </c>
      <c r="B831" s="147" t="s">
        <v>359</v>
      </c>
      <c r="C831" s="184"/>
      <c r="D831" s="184"/>
    </row>
    <row r="832" spans="1:4" s="7" customFormat="1" ht="21" hidden="1" outlineLevel="3">
      <c r="A832" s="141" t="s">
        <v>120</v>
      </c>
      <c r="B832" s="144" t="s">
        <v>359</v>
      </c>
      <c r="C832" s="183"/>
      <c r="D832" s="183"/>
    </row>
    <row r="833" spans="1:4" s="7" customFormat="1" ht="21" hidden="1" outlineLevel="5">
      <c r="A833" s="141" t="s">
        <v>103</v>
      </c>
      <c r="B833" s="144" t="s">
        <v>359</v>
      </c>
      <c r="C833" s="183"/>
      <c r="D833" s="183"/>
    </row>
    <row r="834" spans="1:4" s="7" customFormat="1" ht="15.75" hidden="1" outlineLevel="6">
      <c r="A834" s="141" t="s">
        <v>133</v>
      </c>
      <c r="B834" s="144" t="s">
        <v>359</v>
      </c>
      <c r="C834" s="183"/>
      <c r="D834" s="183"/>
    </row>
    <row r="835" spans="1:4" s="7" customFormat="1" ht="15.75" hidden="1" outlineLevel="7">
      <c r="A835" s="151" t="s">
        <v>135</v>
      </c>
      <c r="B835" s="147" t="s">
        <v>359</v>
      </c>
      <c r="C835" s="184"/>
      <c r="D835" s="184"/>
    </row>
    <row r="836" spans="1:4" s="7" customFormat="1" ht="21" hidden="1" outlineLevel="2">
      <c r="A836" s="141" t="s">
        <v>373</v>
      </c>
      <c r="B836" s="144" t="s">
        <v>359</v>
      </c>
      <c r="C836" s="183"/>
      <c r="D836" s="183"/>
    </row>
    <row r="837" spans="1:4" s="7" customFormat="1" ht="15.75" hidden="1" outlineLevel="5">
      <c r="A837" s="141" t="s">
        <v>98</v>
      </c>
      <c r="B837" s="144" t="s">
        <v>359</v>
      </c>
      <c r="C837" s="183"/>
      <c r="D837" s="183"/>
    </row>
    <row r="838" spans="1:4" s="7" customFormat="1" ht="15.75" hidden="1" outlineLevel="6">
      <c r="A838" s="141" t="s">
        <v>178</v>
      </c>
      <c r="B838" s="144" t="s">
        <v>359</v>
      </c>
      <c r="C838" s="183"/>
      <c r="D838" s="183"/>
    </row>
    <row r="839" spans="1:4" s="7" customFormat="1" ht="22.5" hidden="1" outlineLevel="7">
      <c r="A839" s="151" t="s">
        <v>214</v>
      </c>
      <c r="B839" s="147" t="s">
        <v>359</v>
      </c>
      <c r="C839" s="184"/>
      <c r="D839" s="184"/>
    </row>
    <row r="840" spans="1:4" s="7" customFormat="1" ht="15.75" hidden="1" outlineLevel="1">
      <c r="A840" s="141" t="s">
        <v>374</v>
      </c>
      <c r="B840" s="144" t="s">
        <v>375</v>
      </c>
      <c r="C840" s="183"/>
      <c r="D840" s="183"/>
    </row>
    <row r="841" spans="1:4" s="7" customFormat="1" ht="15.75" hidden="1" outlineLevel="2">
      <c r="A841" s="141" t="s">
        <v>84</v>
      </c>
      <c r="B841" s="144" t="s">
        <v>375</v>
      </c>
      <c r="C841" s="183"/>
      <c r="D841" s="183"/>
    </row>
    <row r="842" spans="1:4" s="7" customFormat="1" ht="21" hidden="1" outlineLevel="3">
      <c r="A842" s="141" t="s">
        <v>376</v>
      </c>
      <c r="B842" s="144" t="s">
        <v>375</v>
      </c>
      <c r="C842" s="183"/>
      <c r="D842" s="183"/>
    </row>
    <row r="843" spans="1:4" s="7" customFormat="1" ht="21" hidden="1" outlineLevel="5">
      <c r="A843" s="141" t="s">
        <v>15</v>
      </c>
      <c r="B843" s="144" t="s">
        <v>375</v>
      </c>
      <c r="C843" s="183"/>
      <c r="D843" s="183"/>
    </row>
    <row r="844" spans="1:4" s="7" customFormat="1" ht="15.75" hidden="1" outlineLevel="6">
      <c r="A844" s="141" t="s">
        <v>17</v>
      </c>
      <c r="B844" s="144" t="s">
        <v>375</v>
      </c>
      <c r="C844" s="183"/>
      <c r="D844" s="183"/>
    </row>
    <row r="845" spans="1:4" s="7" customFormat="1" ht="15.75" hidden="1" outlineLevel="7">
      <c r="A845" s="151" t="s">
        <v>19</v>
      </c>
      <c r="B845" s="147" t="s">
        <v>375</v>
      </c>
      <c r="C845" s="184"/>
      <c r="D845" s="184"/>
    </row>
    <row r="846" spans="1:4" s="7" customFormat="1" ht="15.75" hidden="1" outlineLevel="7">
      <c r="A846" s="151" t="s">
        <v>24</v>
      </c>
      <c r="B846" s="147" t="s">
        <v>375</v>
      </c>
      <c r="C846" s="184"/>
      <c r="D846" s="184"/>
    </row>
    <row r="847" spans="1:4" s="7" customFormat="1" ht="15.75" hidden="1" outlineLevel="5">
      <c r="A847" s="141" t="s">
        <v>26</v>
      </c>
      <c r="B847" s="144" t="s">
        <v>375</v>
      </c>
      <c r="C847" s="183"/>
      <c r="D847" s="183"/>
    </row>
    <row r="848" spans="1:4" s="7" customFormat="1" ht="15.75" hidden="1" outlineLevel="6">
      <c r="A848" s="141" t="s">
        <v>28</v>
      </c>
      <c r="B848" s="144" t="s">
        <v>375</v>
      </c>
      <c r="C848" s="183"/>
      <c r="D848" s="183"/>
    </row>
    <row r="849" spans="1:4" s="7" customFormat="1" ht="15.75" hidden="1" outlineLevel="7">
      <c r="A849" s="151" t="s">
        <v>30</v>
      </c>
      <c r="B849" s="147" t="s">
        <v>375</v>
      </c>
      <c r="C849" s="184"/>
      <c r="D849" s="184"/>
    </row>
    <row r="850" spans="1:4" s="7" customFormat="1" ht="15.75" hidden="1" outlineLevel="7">
      <c r="A850" s="151" t="s">
        <v>32</v>
      </c>
      <c r="B850" s="147" t="s">
        <v>375</v>
      </c>
      <c r="C850" s="184"/>
      <c r="D850" s="184"/>
    </row>
    <row r="851" spans="1:4" s="7" customFormat="1" ht="21" hidden="1" outlineLevel="2">
      <c r="A851" s="141" t="s">
        <v>12</v>
      </c>
      <c r="B851" s="144" t="s">
        <v>375</v>
      </c>
      <c r="C851" s="183"/>
      <c r="D851" s="183"/>
    </row>
    <row r="852" spans="1:4" s="7" customFormat="1" ht="21" hidden="1" outlineLevel="3">
      <c r="A852" s="141" t="s">
        <v>53</v>
      </c>
      <c r="B852" s="144" t="s">
        <v>375</v>
      </c>
      <c r="C852" s="183"/>
      <c r="D852" s="183"/>
    </row>
    <row r="853" spans="1:4" s="7" customFormat="1" ht="21" hidden="1" outlineLevel="5">
      <c r="A853" s="141" t="s">
        <v>15</v>
      </c>
      <c r="B853" s="144" t="s">
        <v>375</v>
      </c>
      <c r="C853" s="183"/>
      <c r="D853" s="183"/>
    </row>
    <row r="854" spans="1:4" s="7" customFormat="1" ht="15.75" hidden="1" outlineLevel="6">
      <c r="A854" s="141" t="s">
        <v>17</v>
      </c>
      <c r="B854" s="144" t="s">
        <v>375</v>
      </c>
      <c r="C854" s="183"/>
      <c r="D854" s="183"/>
    </row>
    <row r="855" spans="1:4" s="7" customFormat="1" ht="15.75" hidden="1" outlineLevel="7">
      <c r="A855" s="151" t="s">
        <v>19</v>
      </c>
      <c r="B855" s="147" t="s">
        <v>375</v>
      </c>
      <c r="C855" s="184"/>
      <c r="D855" s="184"/>
    </row>
    <row r="856" spans="1:4" s="7" customFormat="1" ht="15.75" hidden="1" outlineLevel="3">
      <c r="A856" s="141" t="s">
        <v>23</v>
      </c>
      <c r="B856" s="144" t="s">
        <v>375</v>
      </c>
      <c r="C856" s="183"/>
      <c r="D856" s="183"/>
    </row>
    <row r="857" spans="1:4" s="7" customFormat="1" ht="21" hidden="1" outlineLevel="5">
      <c r="A857" s="141" t="s">
        <v>15</v>
      </c>
      <c r="B857" s="144" t="s">
        <v>375</v>
      </c>
      <c r="C857" s="183"/>
      <c r="D857" s="183"/>
    </row>
    <row r="858" spans="1:4" s="7" customFormat="1" ht="15.75" hidden="1" outlineLevel="6">
      <c r="A858" s="141" t="s">
        <v>17</v>
      </c>
      <c r="B858" s="144" t="s">
        <v>375</v>
      </c>
      <c r="C858" s="183"/>
      <c r="D858" s="183"/>
    </row>
    <row r="859" spans="1:4" s="7" customFormat="1" ht="15.75" hidden="1" outlineLevel="7">
      <c r="A859" s="151" t="s">
        <v>19</v>
      </c>
      <c r="B859" s="147" t="s">
        <v>375</v>
      </c>
      <c r="C859" s="184"/>
      <c r="D859" s="184"/>
    </row>
    <row r="860" spans="1:4" s="7" customFormat="1" ht="15.75" hidden="1" outlineLevel="7">
      <c r="A860" s="151" t="s">
        <v>24</v>
      </c>
      <c r="B860" s="147" t="s">
        <v>375</v>
      </c>
      <c r="C860" s="184"/>
      <c r="D860" s="184"/>
    </row>
    <row r="861" spans="1:4" s="7" customFormat="1" ht="15.75" hidden="1" outlineLevel="5">
      <c r="A861" s="141" t="s">
        <v>26</v>
      </c>
      <c r="B861" s="144" t="s">
        <v>375</v>
      </c>
      <c r="C861" s="183"/>
      <c r="D861" s="183"/>
    </row>
    <row r="862" spans="1:4" s="7" customFormat="1" ht="15.75" hidden="1" outlineLevel="6">
      <c r="A862" s="141" t="s">
        <v>28</v>
      </c>
      <c r="B862" s="144" t="s">
        <v>375</v>
      </c>
      <c r="C862" s="183"/>
      <c r="D862" s="183"/>
    </row>
    <row r="863" spans="1:4" s="7" customFormat="1" ht="15.75" hidden="1" outlineLevel="7">
      <c r="A863" s="151" t="s">
        <v>30</v>
      </c>
      <c r="B863" s="147" t="s">
        <v>375</v>
      </c>
      <c r="C863" s="184"/>
      <c r="D863" s="184"/>
    </row>
    <row r="864" spans="1:4" s="7" customFormat="1" ht="15.75" hidden="1" outlineLevel="7">
      <c r="A864" s="151" t="s">
        <v>32</v>
      </c>
      <c r="B864" s="147" t="s">
        <v>375</v>
      </c>
      <c r="C864" s="184"/>
      <c r="D864" s="184"/>
    </row>
    <row r="865" spans="1:4" s="7" customFormat="1" ht="15.75" hidden="1" outlineLevel="5">
      <c r="A865" s="141" t="s">
        <v>45</v>
      </c>
      <c r="B865" s="144" t="s">
        <v>375</v>
      </c>
      <c r="C865" s="183"/>
      <c r="D865" s="183"/>
    </row>
    <row r="866" spans="1:4" s="7" customFormat="1" ht="15.75" hidden="1" outlineLevel="6">
      <c r="A866" s="141" t="s">
        <v>47</v>
      </c>
      <c r="B866" s="144" t="s">
        <v>375</v>
      </c>
      <c r="C866" s="183"/>
      <c r="D866" s="183"/>
    </row>
    <row r="867" spans="1:4" s="7" customFormat="1" ht="15.75" hidden="1" outlineLevel="7">
      <c r="A867" s="151" t="s">
        <v>54</v>
      </c>
      <c r="B867" s="147" t="s">
        <v>375</v>
      </c>
      <c r="C867" s="184"/>
      <c r="D867" s="184"/>
    </row>
    <row r="868" spans="1:4" s="7" customFormat="1" ht="15.75" hidden="1" outlineLevel="7">
      <c r="A868" s="151" t="s">
        <v>49</v>
      </c>
      <c r="B868" s="147" t="s">
        <v>375</v>
      </c>
      <c r="C868" s="184"/>
      <c r="D868" s="184"/>
    </row>
    <row r="869" spans="1:4" s="7" customFormat="1" ht="15.75" hidden="1" outlineLevel="2">
      <c r="A869" s="141" t="s">
        <v>116</v>
      </c>
      <c r="B869" s="144" t="s">
        <v>375</v>
      </c>
      <c r="C869" s="183"/>
      <c r="D869" s="183"/>
    </row>
    <row r="870" spans="1:4" s="7" customFormat="1" ht="15.75" hidden="1" outlineLevel="3">
      <c r="A870" s="141" t="s">
        <v>302</v>
      </c>
      <c r="B870" s="144" t="s">
        <v>375</v>
      </c>
      <c r="C870" s="183"/>
      <c r="D870" s="183"/>
    </row>
    <row r="871" spans="1:4" s="7" customFormat="1" ht="15.75" hidden="1" outlineLevel="5">
      <c r="A871" s="141" t="s">
        <v>34</v>
      </c>
      <c r="B871" s="144" t="s">
        <v>375</v>
      </c>
      <c r="C871" s="183"/>
      <c r="D871" s="183"/>
    </row>
    <row r="872" spans="1:4" s="7" customFormat="1" ht="15.75" hidden="1" outlineLevel="6">
      <c r="A872" s="141" t="s">
        <v>35</v>
      </c>
      <c r="B872" s="144" t="s">
        <v>375</v>
      </c>
      <c r="C872" s="183"/>
      <c r="D872" s="183"/>
    </row>
    <row r="873" spans="1:4" s="7" customFormat="1" ht="15.75" hidden="1" outlineLevel="7">
      <c r="A873" s="151" t="s">
        <v>35</v>
      </c>
      <c r="B873" s="147" t="s">
        <v>375</v>
      </c>
      <c r="C873" s="184"/>
      <c r="D873" s="184"/>
    </row>
    <row r="874" spans="1:4" s="7" customFormat="1" ht="15.75" hidden="1" outlineLevel="3">
      <c r="A874" s="141" t="s">
        <v>136</v>
      </c>
      <c r="B874" s="144" t="s">
        <v>375</v>
      </c>
      <c r="C874" s="183"/>
      <c r="D874" s="183"/>
    </row>
    <row r="875" spans="1:4" s="7" customFormat="1" ht="15.75" hidden="1" outlineLevel="5">
      <c r="A875" s="141" t="s">
        <v>26</v>
      </c>
      <c r="B875" s="144" t="s">
        <v>375</v>
      </c>
      <c r="C875" s="183"/>
      <c r="D875" s="183"/>
    </row>
    <row r="876" spans="1:4" s="7" customFormat="1" ht="15.75" hidden="1" outlineLevel="6">
      <c r="A876" s="141" t="s">
        <v>28</v>
      </c>
      <c r="B876" s="144" t="s">
        <v>375</v>
      </c>
      <c r="C876" s="183"/>
      <c r="D876" s="183"/>
    </row>
    <row r="877" spans="1:4" s="7" customFormat="1" ht="15.75" hidden="1" outlineLevel="7">
      <c r="A877" s="151" t="s">
        <v>32</v>
      </c>
      <c r="B877" s="147" t="s">
        <v>375</v>
      </c>
      <c r="C877" s="184"/>
      <c r="D877" s="184"/>
    </row>
    <row r="878" spans="1:4" s="7" customFormat="1" ht="21" hidden="1" outlineLevel="5">
      <c r="A878" s="141" t="s">
        <v>103</v>
      </c>
      <c r="B878" s="144" t="s">
        <v>375</v>
      </c>
      <c r="C878" s="183"/>
      <c r="D878" s="183"/>
    </row>
    <row r="879" spans="1:4" s="7" customFormat="1" ht="15.75" hidden="1" outlineLevel="6">
      <c r="A879" s="141" t="s">
        <v>133</v>
      </c>
      <c r="B879" s="144" t="s">
        <v>375</v>
      </c>
      <c r="C879" s="183"/>
      <c r="D879" s="183"/>
    </row>
    <row r="880" spans="1:4" s="7" customFormat="1" ht="15.75" hidden="1" outlineLevel="7">
      <c r="A880" s="151" t="s">
        <v>135</v>
      </c>
      <c r="B880" s="147" t="s">
        <v>375</v>
      </c>
      <c r="C880" s="184"/>
      <c r="D880" s="184"/>
    </row>
    <row r="881" spans="1:4" s="7" customFormat="1" ht="15.75" hidden="1" outlineLevel="6">
      <c r="A881" s="141" t="s">
        <v>104</v>
      </c>
      <c r="B881" s="144" t="s">
        <v>375</v>
      </c>
      <c r="C881" s="183"/>
      <c r="D881" s="183"/>
    </row>
    <row r="882" spans="1:4" s="7" customFormat="1" ht="15.75" hidden="1" outlineLevel="7">
      <c r="A882" s="151" t="s">
        <v>312</v>
      </c>
      <c r="B882" s="147" t="s">
        <v>375</v>
      </c>
      <c r="C882" s="184"/>
      <c r="D882" s="184"/>
    </row>
    <row r="883" spans="1:4" s="7" customFormat="1" ht="21" hidden="1" outlineLevel="3">
      <c r="A883" s="141" t="s">
        <v>304</v>
      </c>
      <c r="B883" s="144" t="s">
        <v>375</v>
      </c>
      <c r="C883" s="183"/>
      <c r="D883" s="183"/>
    </row>
    <row r="884" spans="1:4" s="7" customFormat="1" ht="21" hidden="1" outlineLevel="5">
      <c r="A884" s="141" t="s">
        <v>103</v>
      </c>
      <c r="B884" s="144" t="s">
        <v>375</v>
      </c>
      <c r="C884" s="183"/>
      <c r="D884" s="183"/>
    </row>
    <row r="885" spans="1:4" s="7" customFormat="1" ht="15.75" hidden="1" outlineLevel="6">
      <c r="A885" s="141" t="s">
        <v>133</v>
      </c>
      <c r="B885" s="144" t="s">
        <v>375</v>
      </c>
      <c r="C885" s="183"/>
      <c r="D885" s="183"/>
    </row>
    <row r="886" spans="1:4" s="7" customFormat="1" ht="15.75" hidden="1" outlineLevel="7">
      <c r="A886" s="151" t="s">
        <v>135</v>
      </c>
      <c r="B886" s="147" t="s">
        <v>375</v>
      </c>
      <c r="C886" s="184"/>
      <c r="D886" s="184"/>
    </row>
    <row r="887" spans="1:4" s="7" customFormat="1" ht="15.75" hidden="1" outlineLevel="3">
      <c r="A887" s="141" t="s">
        <v>238</v>
      </c>
      <c r="B887" s="144" t="s">
        <v>375</v>
      </c>
      <c r="C887" s="183"/>
      <c r="D887" s="183"/>
    </row>
    <row r="888" spans="1:4" s="7" customFormat="1" ht="21" hidden="1" outlineLevel="5">
      <c r="A888" s="141" t="s">
        <v>103</v>
      </c>
      <c r="B888" s="144" t="s">
        <v>375</v>
      </c>
      <c r="C888" s="183"/>
      <c r="D888" s="183"/>
    </row>
    <row r="889" spans="1:4" s="7" customFormat="1" ht="15.75" hidden="1" outlineLevel="6">
      <c r="A889" s="141" t="s">
        <v>133</v>
      </c>
      <c r="B889" s="144" t="s">
        <v>375</v>
      </c>
      <c r="C889" s="183"/>
      <c r="D889" s="183"/>
    </row>
    <row r="890" spans="1:4" s="7" customFormat="1" ht="15.75" hidden="1" outlineLevel="7">
      <c r="A890" s="151" t="s">
        <v>135</v>
      </c>
      <c r="B890" s="147" t="s">
        <v>375</v>
      </c>
      <c r="C890" s="184"/>
      <c r="D890" s="184"/>
    </row>
    <row r="891" spans="1:4" s="7" customFormat="1" ht="15.75" hidden="1" collapsed="1">
      <c r="A891" s="141" t="s">
        <v>377</v>
      </c>
      <c r="B891" s="144" t="s">
        <v>378</v>
      </c>
      <c r="C891" s="183"/>
      <c r="D891" s="183"/>
    </row>
    <row r="892" spans="1:4" s="7" customFormat="1" ht="15.75" hidden="1" outlineLevel="1">
      <c r="A892" s="141" t="s">
        <v>379</v>
      </c>
      <c r="B892" s="144" t="s">
        <v>380</v>
      </c>
      <c r="C892" s="183"/>
      <c r="D892" s="183"/>
    </row>
    <row r="893" spans="1:4" s="7" customFormat="1" ht="15.75" hidden="1" outlineLevel="2">
      <c r="A893" s="141" t="s">
        <v>381</v>
      </c>
      <c r="B893" s="144" t="s">
        <v>380</v>
      </c>
      <c r="C893" s="183"/>
      <c r="D893" s="183"/>
    </row>
    <row r="894" spans="1:4" s="7" customFormat="1" ht="15.75" hidden="1" outlineLevel="3">
      <c r="A894" s="141" t="s">
        <v>77</v>
      </c>
      <c r="B894" s="144" t="s">
        <v>380</v>
      </c>
      <c r="C894" s="183"/>
      <c r="D894" s="183"/>
    </row>
    <row r="895" spans="1:4" s="7" customFormat="1" ht="15.75" hidden="1" outlineLevel="5">
      <c r="A895" s="141" t="s">
        <v>34</v>
      </c>
      <c r="B895" s="144" t="s">
        <v>380</v>
      </c>
      <c r="C895" s="183"/>
      <c r="D895" s="183"/>
    </row>
    <row r="896" spans="1:4" s="7" customFormat="1" ht="15.75" hidden="1" outlineLevel="6">
      <c r="A896" s="141" t="s">
        <v>287</v>
      </c>
      <c r="B896" s="144" t="s">
        <v>380</v>
      </c>
      <c r="C896" s="183"/>
      <c r="D896" s="183"/>
    </row>
    <row r="897" spans="1:4" s="7" customFormat="1" ht="15.75" hidden="1" outlineLevel="7">
      <c r="A897" s="151" t="s">
        <v>288</v>
      </c>
      <c r="B897" s="147" t="s">
        <v>380</v>
      </c>
      <c r="C897" s="184"/>
      <c r="D897" s="184"/>
    </row>
    <row r="898" spans="1:4" s="7" customFormat="1" ht="15.75" hidden="1" outlineLevel="6">
      <c r="A898" s="141" t="s">
        <v>66</v>
      </c>
      <c r="B898" s="144" t="s">
        <v>380</v>
      </c>
      <c r="C898" s="183"/>
      <c r="D898" s="183"/>
    </row>
    <row r="899" spans="1:4" s="7" customFormat="1" ht="15.75" hidden="1" outlineLevel="7">
      <c r="A899" s="151" t="s">
        <v>66</v>
      </c>
      <c r="B899" s="147" t="s">
        <v>380</v>
      </c>
      <c r="C899" s="184"/>
      <c r="D899" s="184"/>
    </row>
    <row r="900" spans="1:4" s="7" customFormat="1" ht="21" hidden="1" outlineLevel="5">
      <c r="A900" s="141" t="s">
        <v>103</v>
      </c>
      <c r="B900" s="144" t="s">
        <v>380</v>
      </c>
      <c r="C900" s="183"/>
      <c r="D900" s="183"/>
    </row>
    <row r="901" spans="1:4" s="7" customFormat="1" ht="15.75" hidden="1" outlineLevel="6">
      <c r="A901" s="141" t="s">
        <v>133</v>
      </c>
      <c r="B901" s="144" t="s">
        <v>380</v>
      </c>
      <c r="C901" s="183"/>
      <c r="D901" s="183"/>
    </row>
    <row r="902" spans="1:4" s="7" customFormat="1" ht="22.5" hidden="1" outlineLevel="7">
      <c r="A902" s="151" t="s">
        <v>134</v>
      </c>
      <c r="B902" s="147" t="s">
        <v>380</v>
      </c>
      <c r="C902" s="184"/>
      <c r="D902" s="184"/>
    </row>
    <row r="903" spans="1:4" s="7" customFormat="1" ht="15.75" hidden="1" outlineLevel="7">
      <c r="A903" s="151" t="s">
        <v>135</v>
      </c>
      <c r="B903" s="147" t="s">
        <v>380</v>
      </c>
      <c r="C903" s="184"/>
      <c r="D903" s="184"/>
    </row>
    <row r="904" spans="1:4" s="7" customFormat="1" ht="15.75" hidden="1" outlineLevel="2">
      <c r="A904" s="141" t="s">
        <v>382</v>
      </c>
      <c r="B904" s="144" t="s">
        <v>380</v>
      </c>
      <c r="C904" s="183"/>
      <c r="D904" s="183"/>
    </row>
    <row r="905" spans="1:4" s="7" customFormat="1" ht="15.75" hidden="1" outlineLevel="3">
      <c r="A905" s="141" t="s">
        <v>383</v>
      </c>
      <c r="B905" s="144" t="s">
        <v>380</v>
      </c>
      <c r="C905" s="183"/>
      <c r="D905" s="183"/>
    </row>
    <row r="906" spans="1:4" s="7" customFormat="1" ht="15.75" hidden="1" outlineLevel="4">
      <c r="A906" s="141" t="s">
        <v>384</v>
      </c>
      <c r="B906" s="144" t="s">
        <v>380</v>
      </c>
      <c r="C906" s="183"/>
      <c r="D906" s="183"/>
    </row>
    <row r="907" spans="1:4" s="7" customFormat="1" ht="21" hidden="1" outlineLevel="5">
      <c r="A907" s="141" t="s">
        <v>103</v>
      </c>
      <c r="B907" s="144" t="s">
        <v>380</v>
      </c>
      <c r="C907" s="183"/>
      <c r="D907" s="183"/>
    </row>
    <row r="908" spans="1:4" s="7" customFormat="1" ht="15.75" hidden="1" outlineLevel="6">
      <c r="A908" s="141" t="s">
        <v>133</v>
      </c>
      <c r="B908" s="144" t="s">
        <v>380</v>
      </c>
      <c r="C908" s="183"/>
      <c r="D908" s="183"/>
    </row>
    <row r="909" spans="1:4" s="7" customFormat="1" ht="22.5" hidden="1" outlineLevel="7">
      <c r="A909" s="151" t="s">
        <v>134</v>
      </c>
      <c r="B909" s="147" t="s">
        <v>380</v>
      </c>
      <c r="C909" s="184"/>
      <c r="D909" s="184"/>
    </row>
    <row r="910" spans="1:4" s="7" customFormat="1" ht="15.75" hidden="1" outlineLevel="3">
      <c r="A910" s="141" t="s">
        <v>77</v>
      </c>
      <c r="B910" s="144" t="s">
        <v>380</v>
      </c>
      <c r="C910" s="183"/>
      <c r="D910" s="183"/>
    </row>
    <row r="911" spans="1:4" s="7" customFormat="1" ht="21" hidden="1" outlineLevel="5">
      <c r="A911" s="141" t="s">
        <v>15</v>
      </c>
      <c r="B911" s="144" t="s">
        <v>380</v>
      </c>
      <c r="C911" s="183"/>
      <c r="D911" s="183"/>
    </row>
    <row r="912" spans="1:4" s="7" customFormat="1" ht="15.75" hidden="1" outlineLevel="6">
      <c r="A912" s="141" t="s">
        <v>78</v>
      </c>
      <c r="B912" s="144" t="s">
        <v>380</v>
      </c>
      <c r="C912" s="183"/>
      <c r="D912" s="183"/>
    </row>
    <row r="913" spans="1:4" s="7" customFormat="1" ht="15.75" hidden="1" outlineLevel="7">
      <c r="A913" s="151" t="s">
        <v>19</v>
      </c>
      <c r="B913" s="147" t="s">
        <v>380</v>
      </c>
      <c r="C913" s="184"/>
      <c r="D913" s="184"/>
    </row>
    <row r="914" spans="1:4" s="7" customFormat="1" ht="15.75" hidden="1" outlineLevel="7">
      <c r="A914" s="151" t="s">
        <v>24</v>
      </c>
      <c r="B914" s="147" t="s">
        <v>380</v>
      </c>
      <c r="C914" s="184"/>
      <c r="D914" s="184"/>
    </row>
    <row r="915" spans="1:4" s="7" customFormat="1" ht="15.75" hidden="1" outlineLevel="5">
      <c r="A915" s="141" t="s">
        <v>26</v>
      </c>
      <c r="B915" s="144" t="s">
        <v>380</v>
      </c>
      <c r="C915" s="183"/>
      <c r="D915" s="183"/>
    </row>
    <row r="916" spans="1:4" s="7" customFormat="1" ht="15.75" hidden="1" outlineLevel="6">
      <c r="A916" s="141" t="s">
        <v>28</v>
      </c>
      <c r="B916" s="144" t="s">
        <v>380</v>
      </c>
      <c r="C916" s="183"/>
      <c r="D916" s="183"/>
    </row>
    <row r="917" spans="1:4" s="7" customFormat="1" ht="15.75" hidden="1" outlineLevel="7">
      <c r="A917" s="151" t="s">
        <v>30</v>
      </c>
      <c r="B917" s="147" t="s">
        <v>380</v>
      </c>
      <c r="C917" s="184"/>
      <c r="D917" s="184"/>
    </row>
    <row r="918" spans="1:4" s="7" customFormat="1" ht="15.75" hidden="1" outlineLevel="7">
      <c r="A918" s="151" t="s">
        <v>87</v>
      </c>
      <c r="B918" s="147" t="s">
        <v>380</v>
      </c>
      <c r="C918" s="184"/>
      <c r="D918" s="184"/>
    </row>
    <row r="919" spans="1:4" s="7" customFormat="1" ht="15.75" hidden="1" outlineLevel="7">
      <c r="A919" s="151" t="s">
        <v>32</v>
      </c>
      <c r="B919" s="147" t="s">
        <v>380</v>
      </c>
      <c r="C919" s="184"/>
      <c r="D919" s="184"/>
    </row>
    <row r="920" spans="1:4" s="7" customFormat="1" ht="15.75" hidden="1" outlineLevel="5">
      <c r="A920" s="141" t="s">
        <v>34</v>
      </c>
      <c r="B920" s="144" t="s">
        <v>380</v>
      </c>
      <c r="C920" s="183"/>
      <c r="D920" s="183"/>
    </row>
    <row r="921" spans="1:4" s="7" customFormat="1" ht="15.75" hidden="1" outlineLevel="6">
      <c r="A921" s="141" t="s">
        <v>66</v>
      </c>
      <c r="B921" s="144" t="s">
        <v>380</v>
      </c>
      <c r="C921" s="183"/>
      <c r="D921" s="183"/>
    </row>
    <row r="922" spans="1:4" s="7" customFormat="1" ht="15.75" hidden="1" outlineLevel="7">
      <c r="A922" s="151" t="s">
        <v>66</v>
      </c>
      <c r="B922" s="147" t="s">
        <v>380</v>
      </c>
      <c r="C922" s="184"/>
      <c r="D922" s="184"/>
    </row>
    <row r="923" spans="1:4" s="7" customFormat="1" ht="21" hidden="1" outlineLevel="5">
      <c r="A923" s="141" t="s">
        <v>103</v>
      </c>
      <c r="B923" s="144" t="s">
        <v>380</v>
      </c>
      <c r="C923" s="183"/>
      <c r="D923" s="183"/>
    </row>
    <row r="924" spans="1:4" s="7" customFormat="1" ht="15.75" hidden="1" outlineLevel="6">
      <c r="A924" s="141" t="s">
        <v>133</v>
      </c>
      <c r="B924" s="144" t="s">
        <v>380</v>
      </c>
      <c r="C924" s="183"/>
      <c r="D924" s="183"/>
    </row>
    <row r="925" spans="1:4" s="7" customFormat="1" ht="22.5" hidden="1" outlineLevel="7">
      <c r="A925" s="151" t="s">
        <v>134</v>
      </c>
      <c r="B925" s="147" t="s">
        <v>380</v>
      </c>
      <c r="C925" s="184"/>
      <c r="D925" s="184"/>
    </row>
    <row r="926" spans="1:4" s="7" customFormat="1" ht="15.75" hidden="1" outlineLevel="7">
      <c r="A926" s="151" t="s">
        <v>135</v>
      </c>
      <c r="B926" s="147" t="s">
        <v>380</v>
      </c>
      <c r="C926" s="184"/>
      <c r="D926" s="184"/>
    </row>
    <row r="927" spans="1:4" s="7" customFormat="1" ht="15.75" hidden="1" outlineLevel="6">
      <c r="A927" s="141" t="s">
        <v>104</v>
      </c>
      <c r="B927" s="144" t="s">
        <v>380</v>
      </c>
      <c r="C927" s="183"/>
      <c r="D927" s="183"/>
    </row>
    <row r="928" spans="1:4" s="7" customFormat="1" ht="22.5" hidden="1" outlineLevel="7">
      <c r="A928" s="151" t="s">
        <v>105</v>
      </c>
      <c r="B928" s="147" t="s">
        <v>380</v>
      </c>
      <c r="C928" s="184"/>
      <c r="D928" s="184"/>
    </row>
    <row r="929" spans="1:4" s="7" customFormat="1" ht="15.75" hidden="1" outlineLevel="7">
      <c r="A929" s="151" t="s">
        <v>312</v>
      </c>
      <c r="B929" s="147" t="s">
        <v>380</v>
      </c>
      <c r="C929" s="184"/>
      <c r="D929" s="184"/>
    </row>
    <row r="930" spans="1:4" s="7" customFormat="1" ht="15.75" hidden="1" outlineLevel="5">
      <c r="A930" s="141" t="s">
        <v>45</v>
      </c>
      <c r="B930" s="144" t="s">
        <v>380</v>
      </c>
      <c r="C930" s="183"/>
      <c r="D930" s="183"/>
    </row>
    <row r="931" spans="1:4" s="7" customFormat="1" ht="15.75" hidden="1" outlineLevel="6">
      <c r="A931" s="141" t="s">
        <v>47</v>
      </c>
      <c r="B931" s="144" t="s">
        <v>380</v>
      </c>
      <c r="C931" s="183"/>
      <c r="D931" s="183"/>
    </row>
    <row r="932" spans="1:4" s="7" customFormat="1" ht="15.75" hidden="1" outlineLevel="7">
      <c r="A932" s="151" t="s">
        <v>54</v>
      </c>
      <c r="B932" s="147" t="s">
        <v>380</v>
      </c>
      <c r="C932" s="184"/>
      <c r="D932" s="184"/>
    </row>
    <row r="933" spans="1:4" s="7" customFormat="1" ht="15.75" hidden="1" outlineLevel="2">
      <c r="A933" s="141" t="s">
        <v>116</v>
      </c>
      <c r="B933" s="144" t="s">
        <v>380</v>
      </c>
      <c r="C933" s="183"/>
      <c r="D933" s="183"/>
    </row>
    <row r="934" spans="1:4" s="7" customFormat="1" ht="15.75" hidden="1" outlineLevel="3">
      <c r="A934" s="141" t="s">
        <v>302</v>
      </c>
      <c r="B934" s="144" t="s">
        <v>380</v>
      </c>
      <c r="C934" s="183"/>
      <c r="D934" s="183"/>
    </row>
    <row r="935" spans="1:4" s="7" customFormat="1" ht="15.75" hidden="1" outlineLevel="5">
      <c r="A935" s="141" t="s">
        <v>182</v>
      </c>
      <c r="B935" s="144" t="s">
        <v>380</v>
      </c>
      <c r="C935" s="183"/>
      <c r="D935" s="183"/>
    </row>
    <row r="936" spans="1:4" s="7" customFormat="1" ht="15.75" hidden="1" outlineLevel="6">
      <c r="A936" s="141" t="s">
        <v>183</v>
      </c>
      <c r="B936" s="144" t="s">
        <v>380</v>
      </c>
      <c r="C936" s="183"/>
      <c r="D936" s="183"/>
    </row>
    <row r="937" spans="1:4" s="7" customFormat="1" ht="22.5" hidden="1" outlineLevel="7">
      <c r="A937" s="151" t="s">
        <v>184</v>
      </c>
      <c r="B937" s="147" t="s">
        <v>380</v>
      </c>
      <c r="C937" s="184"/>
      <c r="D937" s="184"/>
    </row>
    <row r="938" spans="1:4" s="7" customFormat="1" ht="21" hidden="1" outlineLevel="3">
      <c r="A938" s="141" t="s">
        <v>303</v>
      </c>
      <c r="B938" s="144" t="s">
        <v>380</v>
      </c>
      <c r="C938" s="183"/>
      <c r="D938" s="183"/>
    </row>
    <row r="939" spans="1:4" s="7" customFormat="1" ht="15.75" hidden="1" outlineLevel="5">
      <c r="A939" s="141" t="s">
        <v>182</v>
      </c>
      <c r="B939" s="144" t="s">
        <v>380</v>
      </c>
      <c r="C939" s="183"/>
      <c r="D939" s="183"/>
    </row>
    <row r="940" spans="1:4" s="7" customFormat="1" ht="15.75" hidden="1" outlineLevel="6">
      <c r="A940" s="141" t="s">
        <v>183</v>
      </c>
      <c r="B940" s="144" t="s">
        <v>380</v>
      </c>
      <c r="C940" s="183"/>
      <c r="D940" s="183"/>
    </row>
    <row r="941" spans="1:4" s="7" customFormat="1" ht="22.5" hidden="1" outlineLevel="7">
      <c r="A941" s="151" t="s">
        <v>184</v>
      </c>
      <c r="B941" s="147" t="s">
        <v>380</v>
      </c>
      <c r="C941" s="184"/>
      <c r="D941" s="184"/>
    </row>
    <row r="942" spans="1:4" s="7" customFormat="1" ht="15.75" hidden="1" outlineLevel="6">
      <c r="A942" s="141" t="s">
        <v>385</v>
      </c>
      <c r="B942" s="144" t="s">
        <v>380</v>
      </c>
      <c r="C942" s="183"/>
      <c r="D942" s="183"/>
    </row>
    <row r="943" spans="1:4" s="7" customFormat="1" ht="15.75" hidden="1" outlineLevel="7">
      <c r="A943" s="151" t="s">
        <v>386</v>
      </c>
      <c r="B943" s="147" t="s">
        <v>380</v>
      </c>
      <c r="C943" s="184"/>
      <c r="D943" s="184"/>
    </row>
    <row r="944" spans="1:4" s="7" customFormat="1" ht="15.75" hidden="1" outlineLevel="1">
      <c r="A944" s="141" t="s">
        <v>387</v>
      </c>
      <c r="B944" s="144" t="s">
        <v>388</v>
      </c>
      <c r="C944" s="183"/>
      <c r="D944" s="183"/>
    </row>
    <row r="945" spans="1:4" s="7" customFormat="1" ht="15.75" hidden="1" outlineLevel="2">
      <c r="A945" s="141" t="s">
        <v>381</v>
      </c>
      <c r="B945" s="144" t="s">
        <v>388</v>
      </c>
      <c r="C945" s="183"/>
      <c r="D945" s="183"/>
    </row>
    <row r="946" spans="1:4" s="7" customFormat="1" ht="15.75" hidden="1" outlineLevel="3">
      <c r="A946" s="141" t="s">
        <v>77</v>
      </c>
      <c r="B946" s="144" t="s">
        <v>388</v>
      </c>
      <c r="C946" s="183"/>
      <c r="D946" s="183"/>
    </row>
    <row r="947" spans="1:4" s="7" customFormat="1" ht="15.75" hidden="1" outlineLevel="5">
      <c r="A947" s="141" t="s">
        <v>34</v>
      </c>
      <c r="B947" s="144" t="s">
        <v>388</v>
      </c>
      <c r="C947" s="183"/>
      <c r="D947" s="183"/>
    </row>
    <row r="948" spans="1:4" s="7" customFormat="1" ht="15.75" hidden="1" outlineLevel="6">
      <c r="A948" s="141" t="s">
        <v>66</v>
      </c>
      <c r="B948" s="144" t="s">
        <v>388</v>
      </c>
      <c r="C948" s="183"/>
      <c r="D948" s="183"/>
    </row>
    <row r="949" spans="1:4" s="7" customFormat="1" ht="15.75" hidden="1" outlineLevel="7">
      <c r="A949" s="151" t="s">
        <v>66</v>
      </c>
      <c r="B949" s="147" t="s">
        <v>388</v>
      </c>
      <c r="C949" s="184"/>
      <c r="D949" s="184"/>
    </row>
    <row r="950" spans="1:4" s="7" customFormat="1" ht="21" hidden="1" outlineLevel="5">
      <c r="A950" s="141" t="s">
        <v>103</v>
      </c>
      <c r="B950" s="144" t="s">
        <v>388</v>
      </c>
      <c r="C950" s="183"/>
      <c r="D950" s="183"/>
    </row>
    <row r="951" spans="1:4" s="7" customFormat="1" ht="15.75" hidden="1" outlineLevel="6">
      <c r="A951" s="141" t="s">
        <v>133</v>
      </c>
      <c r="B951" s="144" t="s">
        <v>388</v>
      </c>
      <c r="C951" s="183"/>
      <c r="D951" s="183"/>
    </row>
    <row r="952" spans="1:4" s="7" customFormat="1" ht="22.5" hidden="1" outlineLevel="7">
      <c r="A952" s="151" t="s">
        <v>134</v>
      </c>
      <c r="B952" s="147" t="s">
        <v>388</v>
      </c>
      <c r="C952" s="184"/>
      <c r="D952" s="184"/>
    </row>
    <row r="953" spans="1:4" s="7" customFormat="1" ht="15.75" hidden="1" outlineLevel="7">
      <c r="A953" s="151" t="s">
        <v>135</v>
      </c>
      <c r="B953" s="147" t="s">
        <v>388</v>
      </c>
      <c r="C953" s="184"/>
      <c r="D953" s="184"/>
    </row>
    <row r="954" spans="1:4" s="7" customFormat="1" ht="15.75" hidden="1" outlineLevel="2">
      <c r="A954" s="141" t="s">
        <v>382</v>
      </c>
      <c r="B954" s="144" t="s">
        <v>388</v>
      </c>
      <c r="C954" s="183"/>
      <c r="D954" s="183"/>
    </row>
    <row r="955" spans="1:4" s="7" customFormat="1" ht="15.75" hidden="1" outlineLevel="3">
      <c r="A955" s="141" t="s">
        <v>77</v>
      </c>
      <c r="B955" s="144" t="s">
        <v>388</v>
      </c>
      <c r="C955" s="183"/>
      <c r="D955" s="183"/>
    </row>
    <row r="956" spans="1:4" s="7" customFormat="1" ht="15.75" hidden="1" outlineLevel="5">
      <c r="A956" s="141" t="s">
        <v>34</v>
      </c>
      <c r="B956" s="144" t="s">
        <v>388</v>
      </c>
      <c r="C956" s="183"/>
      <c r="D956" s="183"/>
    </row>
    <row r="957" spans="1:4" s="7" customFormat="1" ht="15.75" hidden="1" outlineLevel="6">
      <c r="A957" s="141" t="s">
        <v>66</v>
      </c>
      <c r="B957" s="144" t="s">
        <v>388</v>
      </c>
      <c r="C957" s="183"/>
      <c r="D957" s="183"/>
    </row>
    <row r="958" spans="1:4" s="7" customFormat="1" ht="15.75" hidden="1" outlineLevel="7">
      <c r="A958" s="151" t="s">
        <v>66</v>
      </c>
      <c r="B958" s="147" t="s">
        <v>388</v>
      </c>
      <c r="C958" s="184"/>
      <c r="D958" s="184"/>
    </row>
    <row r="959" spans="1:4" s="7" customFormat="1" ht="21" hidden="1" outlineLevel="5">
      <c r="A959" s="141" t="s">
        <v>103</v>
      </c>
      <c r="B959" s="144" t="s">
        <v>388</v>
      </c>
      <c r="C959" s="183"/>
      <c r="D959" s="183"/>
    </row>
    <row r="960" spans="1:4" s="7" customFormat="1" ht="15.75" hidden="1" outlineLevel="6">
      <c r="A960" s="141" t="s">
        <v>133</v>
      </c>
      <c r="B960" s="144" t="s">
        <v>388</v>
      </c>
      <c r="C960" s="183"/>
      <c r="D960" s="183"/>
    </row>
    <row r="961" spans="1:4" s="7" customFormat="1" ht="22.5" hidden="1" outlineLevel="7">
      <c r="A961" s="151" t="s">
        <v>134</v>
      </c>
      <c r="B961" s="147" t="s">
        <v>388</v>
      </c>
      <c r="C961" s="184"/>
      <c r="D961" s="184"/>
    </row>
    <row r="962" spans="1:4" s="7" customFormat="1" ht="15.75" hidden="1" outlineLevel="7">
      <c r="A962" s="151" t="s">
        <v>135</v>
      </c>
      <c r="B962" s="147" t="s">
        <v>388</v>
      </c>
      <c r="C962" s="184"/>
      <c r="D962" s="184"/>
    </row>
    <row r="963" spans="1:4" s="7" customFormat="1" ht="15.75" hidden="1" outlineLevel="6">
      <c r="A963" s="141" t="s">
        <v>104</v>
      </c>
      <c r="B963" s="144" t="s">
        <v>388</v>
      </c>
      <c r="C963" s="183"/>
      <c r="D963" s="183"/>
    </row>
    <row r="964" spans="1:4" s="7" customFormat="1" ht="22.5" hidden="1" outlineLevel="7">
      <c r="A964" s="151" t="s">
        <v>105</v>
      </c>
      <c r="B964" s="147" t="s">
        <v>388</v>
      </c>
      <c r="C964" s="184"/>
      <c r="D964" s="184"/>
    </row>
    <row r="965" spans="1:4" s="7" customFormat="1" ht="15.75" hidden="1" outlineLevel="7">
      <c r="A965" s="151" t="s">
        <v>312</v>
      </c>
      <c r="B965" s="147" t="s">
        <v>388</v>
      </c>
      <c r="C965" s="184"/>
      <c r="D965" s="184"/>
    </row>
    <row r="966" spans="1:4" s="7" customFormat="1" ht="15.75" hidden="1" outlineLevel="2">
      <c r="A966" s="141" t="s">
        <v>389</v>
      </c>
      <c r="B966" s="144" t="s">
        <v>388</v>
      </c>
      <c r="C966" s="183"/>
      <c r="D966" s="183"/>
    </row>
    <row r="967" spans="1:4" s="7" customFormat="1" ht="15.75" hidden="1" outlineLevel="3">
      <c r="A967" s="141" t="s">
        <v>77</v>
      </c>
      <c r="B967" s="144" t="s">
        <v>388</v>
      </c>
      <c r="C967" s="183"/>
      <c r="D967" s="183"/>
    </row>
    <row r="968" spans="1:4" s="7" customFormat="1" ht="15.75" hidden="1" outlineLevel="5">
      <c r="A968" s="141" t="s">
        <v>34</v>
      </c>
      <c r="B968" s="144" t="s">
        <v>388</v>
      </c>
      <c r="C968" s="183"/>
      <c r="D968" s="183"/>
    </row>
    <row r="969" spans="1:4" s="7" customFormat="1" ht="15.75" hidden="1" outlineLevel="6">
      <c r="A969" s="141" t="s">
        <v>66</v>
      </c>
      <c r="B969" s="144" t="s">
        <v>388</v>
      </c>
      <c r="C969" s="183"/>
      <c r="D969" s="183"/>
    </row>
    <row r="970" spans="1:4" s="7" customFormat="1" ht="15.75" hidden="1" outlineLevel="7">
      <c r="A970" s="151" t="s">
        <v>66</v>
      </c>
      <c r="B970" s="147" t="s">
        <v>388</v>
      </c>
      <c r="C970" s="184"/>
      <c r="D970" s="184"/>
    </row>
    <row r="971" spans="1:4" s="7" customFormat="1" ht="21" hidden="1" outlineLevel="5">
      <c r="A971" s="141" t="s">
        <v>103</v>
      </c>
      <c r="B971" s="144" t="s">
        <v>388</v>
      </c>
      <c r="C971" s="183"/>
      <c r="D971" s="183"/>
    </row>
    <row r="972" spans="1:4" s="7" customFormat="1" ht="15.75" hidden="1" outlineLevel="6">
      <c r="A972" s="141" t="s">
        <v>133</v>
      </c>
      <c r="B972" s="144" t="s">
        <v>388</v>
      </c>
      <c r="C972" s="183"/>
      <c r="D972" s="183"/>
    </row>
    <row r="973" spans="1:4" s="7" customFormat="1" ht="22.5" hidden="1" outlineLevel="7">
      <c r="A973" s="151" t="s">
        <v>134</v>
      </c>
      <c r="B973" s="147" t="s">
        <v>388</v>
      </c>
      <c r="C973" s="184"/>
      <c r="D973" s="184"/>
    </row>
    <row r="974" spans="1:4" s="7" customFormat="1" ht="15.75" hidden="1" outlineLevel="7">
      <c r="A974" s="151" t="s">
        <v>135</v>
      </c>
      <c r="B974" s="147" t="s">
        <v>388</v>
      </c>
      <c r="C974" s="184"/>
      <c r="D974" s="184"/>
    </row>
    <row r="975" spans="1:4" s="7" customFormat="1" ht="15.75" hidden="1" outlineLevel="1">
      <c r="A975" s="141" t="s">
        <v>390</v>
      </c>
      <c r="B975" s="144" t="s">
        <v>391</v>
      </c>
      <c r="C975" s="183"/>
      <c r="D975" s="183"/>
    </row>
    <row r="976" spans="1:4" s="7" customFormat="1" ht="15.75" hidden="1" outlineLevel="2">
      <c r="A976" s="141" t="s">
        <v>381</v>
      </c>
      <c r="B976" s="144" t="s">
        <v>391</v>
      </c>
      <c r="C976" s="183"/>
      <c r="D976" s="183"/>
    </row>
    <row r="977" spans="1:4" s="7" customFormat="1" ht="15.75" hidden="1" outlineLevel="3">
      <c r="A977" s="141" t="s">
        <v>77</v>
      </c>
      <c r="B977" s="144" t="s">
        <v>391</v>
      </c>
      <c r="C977" s="183"/>
      <c r="D977" s="183"/>
    </row>
    <row r="978" spans="1:4" s="7" customFormat="1" ht="21" hidden="1" outlineLevel="5">
      <c r="A978" s="141" t="s">
        <v>103</v>
      </c>
      <c r="B978" s="144" t="s">
        <v>391</v>
      </c>
      <c r="C978" s="183"/>
      <c r="D978" s="183"/>
    </row>
    <row r="979" spans="1:4" s="7" customFormat="1" ht="15.75" hidden="1" outlineLevel="6">
      <c r="A979" s="141" t="s">
        <v>133</v>
      </c>
      <c r="B979" s="144" t="s">
        <v>391</v>
      </c>
      <c r="C979" s="183"/>
      <c r="D979" s="183"/>
    </row>
    <row r="980" spans="1:4" s="7" customFormat="1" ht="22.5" hidden="1" outlineLevel="7">
      <c r="A980" s="151" t="s">
        <v>134</v>
      </c>
      <c r="B980" s="147" t="s">
        <v>391</v>
      </c>
      <c r="C980" s="184"/>
      <c r="D980" s="184"/>
    </row>
    <row r="981" spans="1:4" s="7" customFormat="1" ht="15.75" hidden="1" outlineLevel="2">
      <c r="A981" s="141" t="s">
        <v>382</v>
      </c>
      <c r="B981" s="144" t="s">
        <v>391</v>
      </c>
      <c r="C981" s="183"/>
      <c r="D981" s="183"/>
    </row>
    <row r="982" spans="1:4" s="7" customFormat="1" ht="15.75" hidden="1" outlineLevel="3">
      <c r="A982" s="141" t="s">
        <v>77</v>
      </c>
      <c r="B982" s="144" t="s">
        <v>391</v>
      </c>
      <c r="C982" s="183"/>
      <c r="D982" s="183"/>
    </row>
    <row r="983" spans="1:4" s="7" customFormat="1" ht="21" hidden="1" outlineLevel="5">
      <c r="A983" s="141" t="s">
        <v>15</v>
      </c>
      <c r="B983" s="144" t="s">
        <v>391</v>
      </c>
      <c r="C983" s="183"/>
      <c r="D983" s="183"/>
    </row>
    <row r="984" spans="1:4" s="7" customFormat="1" ht="15.75" hidden="1" outlineLevel="6">
      <c r="A984" s="141" t="s">
        <v>78</v>
      </c>
      <c r="B984" s="144" t="s">
        <v>391</v>
      </c>
      <c r="C984" s="183"/>
      <c r="D984" s="183"/>
    </row>
    <row r="985" spans="1:4" s="7" customFormat="1" ht="15.75" hidden="1" outlineLevel="7">
      <c r="A985" s="151" t="s">
        <v>19</v>
      </c>
      <c r="B985" s="147" t="s">
        <v>391</v>
      </c>
      <c r="C985" s="184"/>
      <c r="D985" s="184"/>
    </row>
    <row r="986" spans="1:4" s="7" customFormat="1" ht="15.75" hidden="1" outlineLevel="5">
      <c r="A986" s="141" t="s">
        <v>26</v>
      </c>
      <c r="B986" s="144" t="s">
        <v>391</v>
      </c>
      <c r="C986" s="183"/>
      <c r="D986" s="183"/>
    </row>
    <row r="987" spans="1:4" s="7" customFormat="1" ht="15.75" hidden="1" outlineLevel="6">
      <c r="A987" s="141" t="s">
        <v>28</v>
      </c>
      <c r="B987" s="144" t="s">
        <v>391</v>
      </c>
      <c r="C987" s="183"/>
      <c r="D987" s="183"/>
    </row>
    <row r="988" spans="1:4" s="7" customFormat="1" ht="15.75" hidden="1" outlineLevel="7">
      <c r="A988" s="151" t="s">
        <v>32</v>
      </c>
      <c r="B988" s="147" t="s">
        <v>391</v>
      </c>
      <c r="C988" s="184"/>
      <c r="D988" s="184"/>
    </row>
    <row r="989" spans="1:4" s="7" customFormat="1" ht="15.75" hidden="1" outlineLevel="5">
      <c r="A989" s="141" t="s">
        <v>34</v>
      </c>
      <c r="B989" s="144" t="s">
        <v>391</v>
      </c>
      <c r="C989" s="183"/>
      <c r="D989" s="183"/>
    </row>
    <row r="990" spans="1:4" s="7" customFormat="1" ht="15.75" hidden="1" outlineLevel="6">
      <c r="A990" s="141" t="s">
        <v>66</v>
      </c>
      <c r="B990" s="144" t="s">
        <v>391</v>
      </c>
      <c r="C990" s="183"/>
      <c r="D990" s="183"/>
    </row>
    <row r="991" spans="1:4" s="7" customFormat="1" ht="15.75" hidden="1" outlineLevel="7">
      <c r="A991" s="151" t="s">
        <v>66</v>
      </c>
      <c r="B991" s="147" t="s">
        <v>391</v>
      </c>
      <c r="C991" s="184"/>
      <c r="D991" s="184"/>
    </row>
    <row r="992" spans="1:4" s="7" customFormat="1" ht="21" hidden="1" outlineLevel="5">
      <c r="A992" s="141" t="s">
        <v>103</v>
      </c>
      <c r="B992" s="144" t="s">
        <v>391</v>
      </c>
      <c r="C992" s="183"/>
      <c r="D992" s="183"/>
    </row>
    <row r="993" spans="1:4" s="7" customFormat="1" ht="15.75" hidden="1" outlineLevel="6">
      <c r="A993" s="141" t="s">
        <v>133</v>
      </c>
      <c r="B993" s="144" t="s">
        <v>391</v>
      </c>
      <c r="C993" s="183"/>
      <c r="D993" s="183"/>
    </row>
    <row r="994" spans="1:4" s="7" customFormat="1" ht="22.5" hidden="1" outlineLevel="7">
      <c r="A994" s="151" t="s">
        <v>134</v>
      </c>
      <c r="B994" s="147" t="s">
        <v>391</v>
      </c>
      <c r="C994" s="184"/>
      <c r="D994" s="184"/>
    </row>
    <row r="995" spans="1:4" s="7" customFormat="1" ht="15.75" hidden="1" outlineLevel="7">
      <c r="A995" s="151" t="s">
        <v>135</v>
      </c>
      <c r="B995" s="147" t="s">
        <v>391</v>
      </c>
      <c r="C995" s="184"/>
      <c r="D995" s="184"/>
    </row>
    <row r="996" spans="1:4" s="7" customFormat="1" ht="15.75" hidden="1" outlineLevel="6">
      <c r="A996" s="141" t="s">
        <v>104</v>
      </c>
      <c r="B996" s="144" t="s">
        <v>391</v>
      </c>
      <c r="C996" s="183"/>
      <c r="D996" s="183"/>
    </row>
    <row r="997" spans="1:4" s="7" customFormat="1" ht="22.5" hidden="1" outlineLevel="7">
      <c r="A997" s="151" t="s">
        <v>105</v>
      </c>
      <c r="B997" s="147" t="s">
        <v>391</v>
      </c>
      <c r="C997" s="184"/>
      <c r="D997" s="184"/>
    </row>
    <row r="998" spans="1:4" s="7" customFormat="1" ht="15.75" hidden="1" outlineLevel="1">
      <c r="A998" s="141" t="s">
        <v>392</v>
      </c>
      <c r="B998" s="144" t="s">
        <v>393</v>
      </c>
      <c r="C998" s="183"/>
      <c r="D998" s="183"/>
    </row>
    <row r="999" spans="1:4" s="7" customFormat="1" ht="15.75" hidden="1" outlineLevel="2">
      <c r="A999" s="141" t="s">
        <v>381</v>
      </c>
      <c r="B999" s="144" t="s">
        <v>393</v>
      </c>
      <c r="C999" s="183"/>
      <c r="D999" s="183"/>
    </row>
    <row r="1000" spans="1:4" s="7" customFormat="1" ht="15.75" hidden="1" outlineLevel="3">
      <c r="A1000" s="141" t="s">
        <v>77</v>
      </c>
      <c r="B1000" s="144" t="s">
        <v>393</v>
      </c>
      <c r="C1000" s="183"/>
      <c r="D1000" s="183"/>
    </row>
    <row r="1001" spans="1:4" s="7" customFormat="1" ht="15.75" hidden="1" outlineLevel="5">
      <c r="A1001" s="141" t="s">
        <v>34</v>
      </c>
      <c r="B1001" s="144" t="s">
        <v>393</v>
      </c>
      <c r="C1001" s="183"/>
      <c r="D1001" s="183"/>
    </row>
    <row r="1002" spans="1:4" s="7" customFormat="1" ht="15.75" hidden="1" outlineLevel="6">
      <c r="A1002" s="141" t="s">
        <v>287</v>
      </c>
      <c r="B1002" s="144" t="s">
        <v>393</v>
      </c>
      <c r="C1002" s="183"/>
      <c r="D1002" s="183"/>
    </row>
    <row r="1003" spans="1:4" s="7" customFormat="1" ht="15.75" hidden="1" outlineLevel="7">
      <c r="A1003" s="151" t="s">
        <v>288</v>
      </c>
      <c r="B1003" s="147" t="s">
        <v>393</v>
      </c>
      <c r="C1003" s="184"/>
      <c r="D1003" s="184"/>
    </row>
    <row r="1004" spans="1:4" s="7" customFormat="1" ht="15.75" hidden="1" outlineLevel="6">
      <c r="A1004" s="141" t="s">
        <v>66</v>
      </c>
      <c r="B1004" s="144" t="s">
        <v>393</v>
      </c>
      <c r="C1004" s="183"/>
      <c r="D1004" s="183"/>
    </row>
    <row r="1005" spans="1:4" s="7" customFormat="1" ht="15.75" hidden="1" outlineLevel="7">
      <c r="A1005" s="151" t="s">
        <v>66</v>
      </c>
      <c r="B1005" s="147" t="s">
        <v>393</v>
      </c>
      <c r="C1005" s="184"/>
      <c r="D1005" s="184"/>
    </row>
    <row r="1006" spans="1:4" s="7" customFormat="1" ht="21" hidden="1" outlineLevel="5">
      <c r="A1006" s="141" t="s">
        <v>103</v>
      </c>
      <c r="B1006" s="144" t="s">
        <v>393</v>
      </c>
      <c r="C1006" s="183"/>
      <c r="D1006" s="183"/>
    </row>
    <row r="1007" spans="1:4" s="7" customFormat="1" ht="15.75" hidden="1" outlineLevel="6">
      <c r="A1007" s="141" t="s">
        <v>133</v>
      </c>
      <c r="B1007" s="144" t="s">
        <v>393</v>
      </c>
      <c r="C1007" s="183"/>
      <c r="D1007" s="183"/>
    </row>
    <row r="1008" spans="1:4" s="7" customFormat="1" ht="22.5" hidden="1" outlineLevel="7">
      <c r="A1008" s="151" t="s">
        <v>134</v>
      </c>
      <c r="B1008" s="147" t="s">
        <v>393</v>
      </c>
      <c r="C1008" s="184"/>
      <c r="D1008" s="184"/>
    </row>
    <row r="1009" spans="1:4" s="7" customFormat="1" ht="15.75" hidden="1" outlineLevel="2">
      <c r="A1009" s="141" t="s">
        <v>382</v>
      </c>
      <c r="B1009" s="144" t="s">
        <v>393</v>
      </c>
      <c r="C1009" s="183"/>
      <c r="D1009" s="183"/>
    </row>
    <row r="1010" spans="1:4" s="7" customFormat="1" ht="15.75" hidden="1" outlineLevel="3">
      <c r="A1010" s="141" t="s">
        <v>77</v>
      </c>
      <c r="B1010" s="144" t="s">
        <v>393</v>
      </c>
      <c r="C1010" s="183"/>
      <c r="D1010" s="183"/>
    </row>
    <row r="1011" spans="1:4" s="7" customFormat="1" ht="15.75" hidden="1" outlineLevel="5">
      <c r="A1011" s="141" t="s">
        <v>34</v>
      </c>
      <c r="B1011" s="144" t="s">
        <v>393</v>
      </c>
      <c r="C1011" s="183"/>
      <c r="D1011" s="183"/>
    </row>
    <row r="1012" spans="1:4" s="7" customFormat="1" ht="15.75" hidden="1" outlineLevel="6">
      <c r="A1012" s="141" t="s">
        <v>66</v>
      </c>
      <c r="B1012" s="144" t="s">
        <v>393</v>
      </c>
      <c r="C1012" s="183"/>
      <c r="D1012" s="183"/>
    </row>
    <row r="1013" spans="1:4" s="7" customFormat="1" ht="15.75" hidden="1" outlineLevel="7">
      <c r="A1013" s="151" t="s">
        <v>66</v>
      </c>
      <c r="B1013" s="147" t="s">
        <v>393</v>
      </c>
      <c r="C1013" s="184"/>
      <c r="D1013" s="184"/>
    </row>
    <row r="1014" spans="1:4" s="7" customFormat="1" ht="21" hidden="1" outlineLevel="5">
      <c r="A1014" s="141" t="s">
        <v>103</v>
      </c>
      <c r="B1014" s="144" t="s">
        <v>393</v>
      </c>
      <c r="C1014" s="183"/>
      <c r="D1014" s="183"/>
    </row>
    <row r="1015" spans="1:4" s="7" customFormat="1" ht="15.75" hidden="1" outlineLevel="6">
      <c r="A1015" s="141" t="s">
        <v>133</v>
      </c>
      <c r="B1015" s="144" t="s">
        <v>393</v>
      </c>
      <c r="C1015" s="183"/>
      <c r="D1015" s="183"/>
    </row>
    <row r="1016" spans="1:4" s="7" customFormat="1" ht="22.5" hidden="1" outlineLevel="7">
      <c r="A1016" s="151" t="s">
        <v>134</v>
      </c>
      <c r="B1016" s="147" t="s">
        <v>393</v>
      </c>
      <c r="C1016" s="184"/>
      <c r="D1016" s="184"/>
    </row>
    <row r="1017" spans="1:4" s="7" customFormat="1" ht="15.75" hidden="1" outlineLevel="6">
      <c r="A1017" s="141" t="s">
        <v>104</v>
      </c>
      <c r="B1017" s="144" t="s">
        <v>393</v>
      </c>
      <c r="C1017" s="183"/>
      <c r="D1017" s="183"/>
    </row>
    <row r="1018" spans="1:4" s="7" customFormat="1" ht="22.5" hidden="1" outlineLevel="7">
      <c r="A1018" s="151" t="s">
        <v>105</v>
      </c>
      <c r="B1018" s="147" t="s">
        <v>393</v>
      </c>
      <c r="C1018" s="184"/>
      <c r="D1018" s="184"/>
    </row>
    <row r="1019" spans="1:4" s="7" customFormat="1" ht="15.75" hidden="1" outlineLevel="1">
      <c r="A1019" s="141" t="s">
        <v>394</v>
      </c>
      <c r="B1019" s="144" t="s">
        <v>395</v>
      </c>
      <c r="C1019" s="183"/>
      <c r="D1019" s="183"/>
    </row>
    <row r="1020" spans="1:4" s="7" customFormat="1" ht="15.75" hidden="1" outlineLevel="2">
      <c r="A1020" s="141" t="s">
        <v>396</v>
      </c>
      <c r="B1020" s="144" t="s">
        <v>395</v>
      </c>
      <c r="C1020" s="183"/>
      <c r="D1020" s="183"/>
    </row>
    <row r="1021" spans="1:4" s="7" customFormat="1" ht="15.75" hidden="1" outlineLevel="3">
      <c r="A1021" s="141" t="s">
        <v>77</v>
      </c>
      <c r="B1021" s="144" t="s">
        <v>395</v>
      </c>
      <c r="C1021" s="183"/>
      <c r="D1021" s="183"/>
    </row>
    <row r="1022" spans="1:4" s="7" customFormat="1" ht="21" hidden="1" outlineLevel="5">
      <c r="A1022" s="141" t="s">
        <v>103</v>
      </c>
      <c r="B1022" s="144" t="s">
        <v>395</v>
      </c>
      <c r="C1022" s="183"/>
      <c r="D1022" s="183"/>
    </row>
    <row r="1023" spans="1:4" s="7" customFormat="1" ht="15.75" hidden="1" outlineLevel="6">
      <c r="A1023" s="141" t="s">
        <v>133</v>
      </c>
      <c r="B1023" s="144" t="s">
        <v>395</v>
      </c>
      <c r="C1023" s="183"/>
      <c r="D1023" s="183"/>
    </row>
    <row r="1024" spans="1:4" s="7" customFormat="1" ht="22.5" hidden="1" outlineLevel="7">
      <c r="A1024" s="151" t="s">
        <v>134</v>
      </c>
      <c r="B1024" s="147" t="s">
        <v>395</v>
      </c>
      <c r="C1024" s="184"/>
      <c r="D1024" s="184"/>
    </row>
    <row r="1025" spans="1:4" s="7" customFormat="1" ht="15.75" hidden="1" outlineLevel="1">
      <c r="A1025" s="141" t="s">
        <v>397</v>
      </c>
      <c r="B1025" s="144" t="s">
        <v>398</v>
      </c>
      <c r="C1025" s="183"/>
      <c r="D1025" s="183"/>
    </row>
    <row r="1026" spans="1:4" s="7" customFormat="1" ht="15.75" hidden="1" outlineLevel="2">
      <c r="A1026" s="141" t="s">
        <v>399</v>
      </c>
      <c r="B1026" s="144" t="s">
        <v>398</v>
      </c>
      <c r="C1026" s="183"/>
      <c r="D1026" s="183"/>
    </row>
    <row r="1027" spans="1:4" s="7" customFormat="1" ht="15.75" hidden="1" outlineLevel="3">
      <c r="A1027" s="141" t="s">
        <v>77</v>
      </c>
      <c r="B1027" s="144" t="s">
        <v>398</v>
      </c>
      <c r="C1027" s="183"/>
      <c r="D1027" s="183"/>
    </row>
    <row r="1028" spans="1:4" s="7" customFormat="1" ht="15.75" hidden="1" outlineLevel="5">
      <c r="A1028" s="141" t="s">
        <v>34</v>
      </c>
      <c r="B1028" s="144" t="s">
        <v>398</v>
      </c>
      <c r="C1028" s="183"/>
      <c r="D1028" s="183"/>
    </row>
    <row r="1029" spans="1:4" s="7" customFormat="1" ht="15.75" hidden="1" outlineLevel="6">
      <c r="A1029" s="141" t="s">
        <v>287</v>
      </c>
      <c r="B1029" s="144" t="s">
        <v>398</v>
      </c>
      <c r="C1029" s="183"/>
      <c r="D1029" s="183"/>
    </row>
    <row r="1030" spans="1:4" s="7" customFormat="1" ht="15.75" hidden="1" outlineLevel="7">
      <c r="A1030" s="151" t="s">
        <v>288</v>
      </c>
      <c r="B1030" s="147" t="s">
        <v>398</v>
      </c>
      <c r="C1030" s="184"/>
      <c r="D1030" s="184"/>
    </row>
    <row r="1031" spans="1:4" s="7" customFormat="1" ht="15.75" hidden="1" outlineLevel="6">
      <c r="A1031" s="141" t="s">
        <v>66</v>
      </c>
      <c r="B1031" s="144" t="s">
        <v>398</v>
      </c>
      <c r="C1031" s="183"/>
      <c r="D1031" s="183"/>
    </row>
    <row r="1032" spans="1:4" s="7" customFormat="1" ht="15.75" hidden="1" outlineLevel="7">
      <c r="A1032" s="151" t="s">
        <v>66</v>
      </c>
      <c r="B1032" s="147" t="s">
        <v>398</v>
      </c>
      <c r="C1032" s="184"/>
      <c r="D1032" s="184"/>
    </row>
    <row r="1033" spans="1:4" s="7" customFormat="1" ht="21" hidden="1" outlineLevel="5">
      <c r="A1033" s="141" t="s">
        <v>103</v>
      </c>
      <c r="B1033" s="144" t="s">
        <v>398</v>
      </c>
      <c r="C1033" s="183"/>
      <c r="D1033" s="183"/>
    </row>
    <row r="1034" spans="1:4" s="7" customFormat="1" ht="15.75" hidden="1" outlineLevel="6">
      <c r="A1034" s="141" t="s">
        <v>133</v>
      </c>
      <c r="B1034" s="144" t="s">
        <v>398</v>
      </c>
      <c r="C1034" s="183"/>
      <c r="D1034" s="183"/>
    </row>
    <row r="1035" spans="1:4" s="7" customFormat="1" ht="22.5" hidden="1" outlineLevel="7">
      <c r="A1035" s="151" t="s">
        <v>134</v>
      </c>
      <c r="B1035" s="147" t="s">
        <v>398</v>
      </c>
      <c r="C1035" s="184"/>
      <c r="D1035" s="184"/>
    </row>
    <row r="1036" spans="1:4" s="7" customFormat="1" ht="15.75" hidden="1" outlineLevel="7">
      <c r="A1036" s="151" t="s">
        <v>135</v>
      </c>
      <c r="B1036" s="147" t="s">
        <v>398</v>
      </c>
      <c r="C1036" s="184"/>
      <c r="D1036" s="184"/>
    </row>
    <row r="1037" spans="1:4" s="7" customFormat="1" ht="15.75" hidden="1" outlineLevel="1">
      <c r="A1037" s="141" t="s">
        <v>400</v>
      </c>
      <c r="B1037" s="144" t="s">
        <v>401</v>
      </c>
      <c r="C1037" s="183"/>
      <c r="D1037" s="183"/>
    </row>
    <row r="1038" spans="1:4" s="7" customFormat="1" ht="15.75" hidden="1" outlineLevel="2">
      <c r="A1038" s="141" t="s">
        <v>84</v>
      </c>
      <c r="B1038" s="144" t="s">
        <v>401</v>
      </c>
      <c r="C1038" s="183"/>
      <c r="D1038" s="183"/>
    </row>
    <row r="1039" spans="1:4" s="7" customFormat="1" ht="15.75" hidden="1" outlineLevel="3">
      <c r="A1039" s="141" t="s">
        <v>402</v>
      </c>
      <c r="B1039" s="144" t="s">
        <v>401</v>
      </c>
      <c r="C1039" s="183"/>
      <c r="D1039" s="183"/>
    </row>
    <row r="1040" spans="1:4" s="7" customFormat="1" ht="21" hidden="1" outlineLevel="5">
      <c r="A1040" s="141" t="s">
        <v>15</v>
      </c>
      <c r="B1040" s="144" t="s">
        <v>401</v>
      </c>
      <c r="C1040" s="183"/>
      <c r="D1040" s="183"/>
    </row>
    <row r="1041" spans="1:4" s="7" customFormat="1" ht="15.75" hidden="1" outlineLevel="6">
      <c r="A1041" s="141" t="s">
        <v>17</v>
      </c>
      <c r="B1041" s="144" t="s">
        <v>401</v>
      </c>
      <c r="C1041" s="183"/>
      <c r="D1041" s="183"/>
    </row>
    <row r="1042" spans="1:4" s="7" customFormat="1" ht="15.75" hidden="1" outlineLevel="7">
      <c r="A1042" s="151" t="s">
        <v>19</v>
      </c>
      <c r="B1042" s="147" t="s">
        <v>401</v>
      </c>
      <c r="C1042" s="184"/>
      <c r="D1042" s="184"/>
    </row>
    <row r="1043" spans="1:4" s="7" customFormat="1" ht="15.75" hidden="1" outlineLevel="7">
      <c r="A1043" s="151" t="s">
        <v>24</v>
      </c>
      <c r="B1043" s="147" t="s">
        <v>401</v>
      </c>
      <c r="C1043" s="184"/>
      <c r="D1043" s="184"/>
    </row>
    <row r="1044" spans="1:4" s="7" customFormat="1" ht="15.75" hidden="1" outlineLevel="5">
      <c r="A1044" s="141" t="s">
        <v>26</v>
      </c>
      <c r="B1044" s="144" t="s">
        <v>401</v>
      </c>
      <c r="C1044" s="183"/>
      <c r="D1044" s="183"/>
    </row>
    <row r="1045" spans="1:4" s="7" customFormat="1" ht="15.75" hidden="1" outlineLevel="6">
      <c r="A1045" s="141" t="s">
        <v>28</v>
      </c>
      <c r="B1045" s="144" t="s">
        <v>401</v>
      </c>
      <c r="C1045" s="183"/>
      <c r="D1045" s="183"/>
    </row>
    <row r="1046" spans="1:4" s="7" customFormat="1" ht="15.75" hidden="1" outlineLevel="7">
      <c r="A1046" s="151" t="s">
        <v>32</v>
      </c>
      <c r="B1046" s="147" t="s">
        <v>401</v>
      </c>
      <c r="C1046" s="184"/>
      <c r="D1046" s="184"/>
    </row>
    <row r="1047" spans="1:4" s="7" customFormat="1" ht="21" hidden="1" outlineLevel="2">
      <c r="A1047" s="141" t="s">
        <v>12</v>
      </c>
      <c r="B1047" s="144" t="s">
        <v>401</v>
      </c>
      <c r="C1047" s="183"/>
      <c r="D1047" s="183"/>
    </row>
    <row r="1048" spans="1:4" s="7" customFormat="1" ht="21" hidden="1" outlineLevel="3">
      <c r="A1048" s="141" t="s">
        <v>53</v>
      </c>
      <c r="B1048" s="144" t="s">
        <v>401</v>
      </c>
      <c r="C1048" s="183"/>
      <c r="D1048" s="183"/>
    </row>
    <row r="1049" spans="1:4" s="7" customFormat="1" ht="21" hidden="1" outlineLevel="5">
      <c r="A1049" s="141" t="s">
        <v>15</v>
      </c>
      <c r="B1049" s="144" t="s">
        <v>401</v>
      </c>
      <c r="C1049" s="183"/>
      <c r="D1049" s="183"/>
    </row>
    <row r="1050" spans="1:4" s="7" customFormat="1" ht="15.75" hidden="1" outlineLevel="6">
      <c r="A1050" s="141" t="s">
        <v>17</v>
      </c>
      <c r="B1050" s="144" t="s">
        <v>401</v>
      </c>
      <c r="C1050" s="183"/>
      <c r="D1050" s="183"/>
    </row>
    <row r="1051" spans="1:4" s="7" customFormat="1" ht="15.75" hidden="1" outlineLevel="7">
      <c r="A1051" s="151" t="s">
        <v>19</v>
      </c>
      <c r="B1051" s="147" t="s">
        <v>401</v>
      </c>
      <c r="C1051" s="184"/>
      <c r="D1051" s="184"/>
    </row>
    <row r="1052" spans="1:4" s="7" customFormat="1" ht="15.75" hidden="1" outlineLevel="3">
      <c r="A1052" s="141" t="s">
        <v>23</v>
      </c>
      <c r="B1052" s="144" t="s">
        <v>401</v>
      </c>
      <c r="C1052" s="183"/>
      <c r="D1052" s="183"/>
    </row>
    <row r="1053" spans="1:4" s="7" customFormat="1" ht="21" hidden="1" outlineLevel="5">
      <c r="A1053" s="141" t="s">
        <v>15</v>
      </c>
      <c r="B1053" s="144" t="s">
        <v>401</v>
      </c>
      <c r="C1053" s="183"/>
      <c r="D1053" s="183"/>
    </row>
    <row r="1054" spans="1:4" s="7" customFormat="1" ht="15.75" hidden="1" outlineLevel="6">
      <c r="A1054" s="141" t="s">
        <v>17</v>
      </c>
      <c r="B1054" s="144" t="s">
        <v>401</v>
      </c>
      <c r="C1054" s="183"/>
      <c r="D1054" s="183"/>
    </row>
    <row r="1055" spans="1:4" s="7" customFormat="1" ht="15.75" hidden="1" outlineLevel="7">
      <c r="A1055" s="151" t="s">
        <v>19</v>
      </c>
      <c r="B1055" s="147" t="s">
        <v>401</v>
      </c>
      <c r="C1055" s="184"/>
      <c r="D1055" s="184"/>
    </row>
    <row r="1056" spans="1:4" s="7" customFormat="1" ht="15.75" hidden="1" outlineLevel="7">
      <c r="A1056" s="151" t="s">
        <v>24</v>
      </c>
      <c r="B1056" s="147" t="s">
        <v>401</v>
      </c>
      <c r="C1056" s="184"/>
      <c r="D1056" s="184"/>
    </row>
    <row r="1057" spans="1:4" s="7" customFormat="1" ht="15.75" hidden="1" outlineLevel="5">
      <c r="A1057" s="141" t="s">
        <v>26</v>
      </c>
      <c r="B1057" s="144" t="s">
        <v>401</v>
      </c>
      <c r="C1057" s="183"/>
      <c r="D1057" s="183"/>
    </row>
    <row r="1058" spans="1:4" s="7" customFormat="1" ht="15.75" hidden="1" outlineLevel="6">
      <c r="A1058" s="141" t="s">
        <v>28</v>
      </c>
      <c r="B1058" s="144" t="s">
        <v>401</v>
      </c>
      <c r="C1058" s="183"/>
      <c r="D1058" s="183"/>
    </row>
    <row r="1059" spans="1:4" s="7" customFormat="1" ht="15.75" hidden="1" outlineLevel="7">
      <c r="A1059" s="151" t="s">
        <v>30</v>
      </c>
      <c r="B1059" s="147" t="s">
        <v>401</v>
      </c>
      <c r="C1059" s="184"/>
      <c r="D1059" s="184"/>
    </row>
    <row r="1060" spans="1:4" s="7" customFormat="1" ht="15.75" hidden="1" outlineLevel="7">
      <c r="A1060" s="151" t="s">
        <v>32</v>
      </c>
      <c r="B1060" s="147" t="s">
        <v>401</v>
      </c>
      <c r="C1060" s="184"/>
      <c r="D1060" s="184"/>
    </row>
    <row r="1061" spans="1:4" s="7" customFormat="1" ht="15.75" hidden="1" outlineLevel="5">
      <c r="A1061" s="141" t="s">
        <v>45</v>
      </c>
      <c r="B1061" s="144" t="s">
        <v>401</v>
      </c>
      <c r="C1061" s="183"/>
      <c r="D1061" s="183"/>
    </row>
    <row r="1062" spans="1:4" s="7" customFormat="1" ht="15.75" hidden="1" outlineLevel="6">
      <c r="A1062" s="141" t="s">
        <v>47</v>
      </c>
      <c r="B1062" s="144" t="s">
        <v>401</v>
      </c>
      <c r="C1062" s="183"/>
      <c r="D1062" s="183"/>
    </row>
    <row r="1063" spans="1:4" s="7" customFormat="1" ht="15.75" hidden="1" outlineLevel="7">
      <c r="A1063" s="151" t="s">
        <v>49</v>
      </c>
      <c r="B1063" s="147" t="s">
        <v>401</v>
      </c>
      <c r="C1063" s="184"/>
      <c r="D1063" s="184"/>
    </row>
    <row r="1064" spans="1:4" s="7" customFormat="1" ht="21" hidden="1" outlineLevel="3">
      <c r="A1064" s="141" t="s">
        <v>403</v>
      </c>
      <c r="B1064" s="144" t="s">
        <v>401</v>
      </c>
      <c r="C1064" s="183"/>
      <c r="D1064" s="183"/>
    </row>
    <row r="1065" spans="1:4" s="7" customFormat="1" ht="15.75" hidden="1" outlineLevel="5">
      <c r="A1065" s="141" t="s">
        <v>98</v>
      </c>
      <c r="B1065" s="144" t="s">
        <v>401</v>
      </c>
      <c r="C1065" s="183"/>
      <c r="D1065" s="183"/>
    </row>
    <row r="1066" spans="1:4" s="7" customFormat="1" ht="15.75" hidden="1" outlineLevel="6">
      <c r="A1066" s="141" t="s">
        <v>99</v>
      </c>
      <c r="B1066" s="144" t="s">
        <v>401</v>
      </c>
      <c r="C1066" s="183"/>
      <c r="D1066" s="183"/>
    </row>
    <row r="1067" spans="1:4" s="7" customFormat="1" ht="15.75" hidden="1" outlineLevel="7">
      <c r="A1067" s="151" t="s">
        <v>99</v>
      </c>
      <c r="B1067" s="147" t="s">
        <v>401</v>
      </c>
      <c r="C1067" s="184"/>
      <c r="D1067" s="184"/>
    </row>
    <row r="1068" spans="1:4" s="7" customFormat="1" ht="15.75" hidden="1" outlineLevel="2">
      <c r="A1068" s="141" t="s">
        <v>381</v>
      </c>
      <c r="B1068" s="144" t="s">
        <v>401</v>
      </c>
      <c r="C1068" s="183"/>
      <c r="D1068" s="183"/>
    </row>
    <row r="1069" spans="1:4" s="7" customFormat="1" ht="15.75" hidden="1" outlineLevel="3">
      <c r="A1069" s="141" t="s">
        <v>77</v>
      </c>
      <c r="B1069" s="144" t="s">
        <v>401</v>
      </c>
      <c r="C1069" s="183"/>
      <c r="D1069" s="183"/>
    </row>
    <row r="1070" spans="1:4" s="7" customFormat="1" ht="21" hidden="1" outlineLevel="5">
      <c r="A1070" s="141" t="s">
        <v>15</v>
      </c>
      <c r="B1070" s="144" t="s">
        <v>401</v>
      </c>
      <c r="C1070" s="183"/>
      <c r="D1070" s="183"/>
    </row>
    <row r="1071" spans="1:4" s="7" customFormat="1" ht="15.75" hidden="1" outlineLevel="6">
      <c r="A1071" s="141" t="s">
        <v>78</v>
      </c>
      <c r="B1071" s="144" t="s">
        <v>401</v>
      </c>
      <c r="C1071" s="183"/>
      <c r="D1071" s="183"/>
    </row>
    <row r="1072" spans="1:4" s="7" customFormat="1" ht="15.75" hidden="1" outlineLevel="7">
      <c r="A1072" s="151" t="s">
        <v>19</v>
      </c>
      <c r="B1072" s="147" t="s">
        <v>401</v>
      </c>
      <c r="C1072" s="184"/>
      <c r="D1072" s="184"/>
    </row>
    <row r="1073" spans="1:4" s="7" customFormat="1" ht="15.75" hidden="1" outlineLevel="7">
      <c r="A1073" s="151" t="s">
        <v>24</v>
      </c>
      <c r="B1073" s="147" t="s">
        <v>401</v>
      </c>
      <c r="C1073" s="184"/>
      <c r="D1073" s="184"/>
    </row>
    <row r="1074" spans="1:4" s="7" customFormat="1" ht="15.75" hidden="1" outlineLevel="5">
      <c r="A1074" s="141" t="s">
        <v>26</v>
      </c>
      <c r="B1074" s="144" t="s">
        <v>401</v>
      </c>
      <c r="C1074" s="183"/>
      <c r="D1074" s="183"/>
    </row>
    <row r="1075" spans="1:4" s="7" customFormat="1" ht="15.75" hidden="1" outlineLevel="6">
      <c r="A1075" s="141" t="s">
        <v>28</v>
      </c>
      <c r="B1075" s="144" t="s">
        <v>401</v>
      </c>
      <c r="C1075" s="183"/>
      <c r="D1075" s="183"/>
    </row>
    <row r="1076" spans="1:4" s="7" customFormat="1" ht="15.75" hidden="1" outlineLevel="7">
      <c r="A1076" s="151" t="s">
        <v>32</v>
      </c>
      <c r="B1076" s="147" t="s">
        <v>401</v>
      </c>
      <c r="C1076" s="184"/>
      <c r="D1076" s="184"/>
    </row>
    <row r="1077" spans="1:4" s="7" customFormat="1" ht="15.75" hidden="1" outlineLevel="5">
      <c r="A1077" s="141" t="s">
        <v>34</v>
      </c>
      <c r="B1077" s="144" t="s">
        <v>401</v>
      </c>
      <c r="C1077" s="183"/>
      <c r="D1077" s="183"/>
    </row>
    <row r="1078" spans="1:4" s="7" customFormat="1" ht="15.75" hidden="1" outlineLevel="6">
      <c r="A1078" s="141" t="s">
        <v>287</v>
      </c>
      <c r="B1078" s="144" t="s">
        <v>401</v>
      </c>
      <c r="C1078" s="183"/>
      <c r="D1078" s="183"/>
    </row>
    <row r="1079" spans="1:4" s="7" customFormat="1" ht="15.75" hidden="1" outlineLevel="7">
      <c r="A1079" s="151" t="s">
        <v>288</v>
      </c>
      <c r="B1079" s="147" t="s">
        <v>401</v>
      </c>
      <c r="C1079" s="184"/>
      <c r="D1079" s="184"/>
    </row>
    <row r="1080" spans="1:4" s="7" customFormat="1" ht="15.75" hidden="1" outlineLevel="6">
      <c r="A1080" s="141" t="s">
        <v>66</v>
      </c>
      <c r="B1080" s="144" t="s">
        <v>401</v>
      </c>
      <c r="C1080" s="183"/>
      <c r="D1080" s="183"/>
    </row>
    <row r="1081" spans="1:4" s="7" customFormat="1" ht="15.75" hidden="1" outlineLevel="7">
      <c r="A1081" s="151" t="s">
        <v>66</v>
      </c>
      <c r="B1081" s="147" t="s">
        <v>401</v>
      </c>
      <c r="C1081" s="184"/>
      <c r="D1081" s="184"/>
    </row>
    <row r="1082" spans="1:4" s="7" customFormat="1" ht="21" hidden="1" outlineLevel="5">
      <c r="A1082" s="141" t="s">
        <v>103</v>
      </c>
      <c r="B1082" s="144" t="s">
        <v>401</v>
      </c>
      <c r="C1082" s="183"/>
      <c r="D1082" s="183"/>
    </row>
    <row r="1083" spans="1:4" s="7" customFormat="1" ht="15.75" hidden="1" outlineLevel="6">
      <c r="A1083" s="141" t="s">
        <v>133</v>
      </c>
      <c r="B1083" s="144" t="s">
        <v>401</v>
      </c>
      <c r="C1083" s="183"/>
      <c r="D1083" s="183"/>
    </row>
    <row r="1084" spans="1:4" s="7" customFormat="1" ht="22.5" hidden="1" outlineLevel="7">
      <c r="A1084" s="151" t="s">
        <v>134</v>
      </c>
      <c r="B1084" s="147" t="s">
        <v>401</v>
      </c>
      <c r="C1084" s="184"/>
      <c r="D1084" s="184"/>
    </row>
    <row r="1085" spans="1:4" s="7" customFormat="1" ht="15.75" hidden="1" outlineLevel="7">
      <c r="A1085" s="151" t="s">
        <v>135</v>
      </c>
      <c r="B1085" s="147" t="s">
        <v>401</v>
      </c>
      <c r="C1085" s="184"/>
      <c r="D1085" s="184"/>
    </row>
    <row r="1086" spans="1:4" s="7" customFormat="1" ht="15.75" hidden="1" outlineLevel="5">
      <c r="A1086" s="141" t="s">
        <v>45</v>
      </c>
      <c r="B1086" s="144" t="s">
        <v>401</v>
      </c>
      <c r="C1086" s="183"/>
      <c r="D1086" s="183"/>
    </row>
    <row r="1087" spans="1:4" s="7" customFormat="1" ht="15.75" hidden="1" outlineLevel="6">
      <c r="A1087" s="141" t="s">
        <v>47</v>
      </c>
      <c r="B1087" s="144" t="s">
        <v>401</v>
      </c>
      <c r="C1087" s="183"/>
      <c r="D1087" s="183"/>
    </row>
    <row r="1088" spans="1:4" s="7" customFormat="1" ht="15.75" hidden="1" outlineLevel="7">
      <c r="A1088" s="151" t="s">
        <v>54</v>
      </c>
      <c r="B1088" s="147" t="s">
        <v>401</v>
      </c>
      <c r="C1088" s="184"/>
      <c r="D1088" s="184"/>
    </row>
    <row r="1089" spans="1:4" s="7" customFormat="1" ht="15.75" hidden="1" outlineLevel="2">
      <c r="A1089" s="141" t="s">
        <v>404</v>
      </c>
      <c r="B1089" s="144" t="s">
        <v>401</v>
      </c>
      <c r="C1089" s="183"/>
      <c r="D1089" s="183"/>
    </row>
    <row r="1090" spans="1:4" s="7" customFormat="1" ht="31.5" hidden="1" outlineLevel="3">
      <c r="A1090" s="141" t="s">
        <v>405</v>
      </c>
      <c r="B1090" s="144" t="s">
        <v>401</v>
      </c>
      <c r="C1090" s="183"/>
      <c r="D1090" s="183"/>
    </row>
    <row r="1091" spans="1:4" s="7" customFormat="1" ht="31.5" hidden="1" outlineLevel="4">
      <c r="A1091" s="141" t="s">
        <v>406</v>
      </c>
      <c r="B1091" s="144" t="s">
        <v>401</v>
      </c>
      <c r="C1091" s="183"/>
      <c r="D1091" s="183"/>
    </row>
    <row r="1092" spans="1:4" s="7" customFormat="1" ht="15.75" hidden="1" outlineLevel="5">
      <c r="A1092" s="141" t="s">
        <v>26</v>
      </c>
      <c r="B1092" s="144" t="s">
        <v>401</v>
      </c>
      <c r="C1092" s="183"/>
      <c r="D1092" s="183"/>
    </row>
    <row r="1093" spans="1:4" s="7" customFormat="1" ht="15.75" hidden="1" outlineLevel="6">
      <c r="A1093" s="141" t="s">
        <v>28</v>
      </c>
      <c r="B1093" s="144" t="s">
        <v>401</v>
      </c>
      <c r="C1093" s="183"/>
      <c r="D1093" s="183"/>
    </row>
    <row r="1094" spans="1:4" s="7" customFormat="1" ht="15.75" hidden="1" outlineLevel="7">
      <c r="A1094" s="151" t="s">
        <v>32</v>
      </c>
      <c r="B1094" s="147" t="s">
        <v>401</v>
      </c>
      <c r="C1094" s="184"/>
      <c r="D1094" s="184"/>
    </row>
    <row r="1095" spans="1:4" s="7" customFormat="1" ht="21" hidden="1" outlineLevel="5">
      <c r="A1095" s="141" t="s">
        <v>103</v>
      </c>
      <c r="B1095" s="144" t="s">
        <v>401</v>
      </c>
      <c r="C1095" s="183"/>
      <c r="D1095" s="183"/>
    </row>
    <row r="1096" spans="1:4" s="7" customFormat="1" ht="15.75" hidden="1" outlineLevel="6">
      <c r="A1096" s="141" t="s">
        <v>133</v>
      </c>
      <c r="B1096" s="144" t="s">
        <v>401</v>
      </c>
      <c r="C1096" s="183"/>
      <c r="D1096" s="183"/>
    </row>
    <row r="1097" spans="1:4" s="7" customFormat="1" ht="15.75" hidden="1" outlineLevel="7">
      <c r="A1097" s="151" t="s">
        <v>135</v>
      </c>
      <c r="B1097" s="147" t="s">
        <v>401</v>
      </c>
      <c r="C1097" s="184"/>
      <c r="D1097" s="184"/>
    </row>
    <row r="1098" spans="1:4" s="7" customFormat="1" ht="15.75" hidden="1" outlineLevel="3">
      <c r="A1098" s="141" t="s">
        <v>407</v>
      </c>
      <c r="B1098" s="144" t="s">
        <v>401</v>
      </c>
      <c r="C1098" s="183"/>
      <c r="D1098" s="183"/>
    </row>
    <row r="1099" spans="1:4" s="7" customFormat="1" ht="21" hidden="1" outlineLevel="4">
      <c r="A1099" s="141" t="s">
        <v>408</v>
      </c>
      <c r="B1099" s="144" t="s">
        <v>401</v>
      </c>
      <c r="C1099" s="183"/>
      <c r="D1099" s="183"/>
    </row>
    <row r="1100" spans="1:4" s="7" customFormat="1" ht="21" hidden="1" outlineLevel="5">
      <c r="A1100" s="141" t="s">
        <v>103</v>
      </c>
      <c r="B1100" s="144" t="s">
        <v>401</v>
      </c>
      <c r="C1100" s="183"/>
      <c r="D1100" s="183"/>
    </row>
    <row r="1101" spans="1:4" s="7" customFormat="1" ht="15.75" hidden="1" outlineLevel="6">
      <c r="A1101" s="141" t="s">
        <v>133</v>
      </c>
      <c r="B1101" s="144" t="s">
        <v>401</v>
      </c>
      <c r="C1101" s="183"/>
      <c r="D1101" s="183"/>
    </row>
    <row r="1102" spans="1:4" s="7" customFormat="1" ht="15.75" hidden="1" outlineLevel="7">
      <c r="A1102" s="151" t="s">
        <v>135</v>
      </c>
      <c r="B1102" s="147" t="s">
        <v>401</v>
      </c>
      <c r="C1102" s="184"/>
      <c r="D1102" s="184"/>
    </row>
    <row r="1103" spans="1:4" s="7" customFormat="1" ht="42" hidden="1" outlineLevel="3">
      <c r="A1103" s="159" t="s">
        <v>409</v>
      </c>
      <c r="B1103" s="144" t="s">
        <v>401</v>
      </c>
      <c r="C1103" s="183"/>
      <c r="D1103" s="183"/>
    </row>
    <row r="1104" spans="1:4" s="7" customFormat="1" ht="52.5" hidden="1" outlineLevel="4">
      <c r="A1104" s="159" t="s">
        <v>410</v>
      </c>
      <c r="B1104" s="144" t="s">
        <v>401</v>
      </c>
      <c r="C1104" s="183"/>
      <c r="D1104" s="183"/>
    </row>
    <row r="1105" spans="1:4" s="7" customFormat="1" ht="15.75" hidden="1" outlineLevel="5">
      <c r="A1105" s="141" t="s">
        <v>26</v>
      </c>
      <c r="B1105" s="144" t="s">
        <v>401</v>
      </c>
      <c r="C1105" s="183"/>
      <c r="D1105" s="183"/>
    </row>
    <row r="1106" spans="1:4" s="7" customFormat="1" ht="15.75" hidden="1" outlineLevel="6">
      <c r="A1106" s="141" t="s">
        <v>28</v>
      </c>
      <c r="B1106" s="144" t="s">
        <v>401</v>
      </c>
      <c r="C1106" s="183"/>
      <c r="D1106" s="183"/>
    </row>
    <row r="1107" spans="1:4" s="7" customFormat="1" ht="15.75" hidden="1" outlineLevel="7">
      <c r="A1107" s="151" t="s">
        <v>32</v>
      </c>
      <c r="B1107" s="147" t="s">
        <v>401</v>
      </c>
      <c r="C1107" s="184"/>
      <c r="D1107" s="184"/>
    </row>
    <row r="1108" spans="1:4" s="7" customFormat="1" ht="15.75" hidden="1" outlineLevel="3">
      <c r="A1108" s="141" t="s">
        <v>411</v>
      </c>
      <c r="B1108" s="144" t="s">
        <v>401</v>
      </c>
      <c r="C1108" s="183"/>
      <c r="D1108" s="183"/>
    </row>
    <row r="1109" spans="1:4" s="7" customFormat="1" ht="15.75" hidden="1" outlineLevel="4">
      <c r="A1109" s="141" t="s">
        <v>412</v>
      </c>
      <c r="B1109" s="144" t="s">
        <v>401</v>
      </c>
      <c r="C1109" s="183"/>
      <c r="D1109" s="183"/>
    </row>
    <row r="1110" spans="1:4" s="7" customFormat="1" ht="21" hidden="1" outlineLevel="5">
      <c r="A1110" s="141" t="s">
        <v>103</v>
      </c>
      <c r="B1110" s="144" t="s">
        <v>401</v>
      </c>
      <c r="C1110" s="183"/>
      <c r="D1110" s="183"/>
    </row>
    <row r="1111" spans="1:4" s="7" customFormat="1" ht="15.75" hidden="1" outlineLevel="6">
      <c r="A1111" s="141" t="s">
        <v>133</v>
      </c>
      <c r="B1111" s="144" t="s">
        <v>401</v>
      </c>
      <c r="C1111" s="183"/>
      <c r="D1111" s="183"/>
    </row>
    <row r="1112" spans="1:4" s="7" customFormat="1" ht="15.75" hidden="1" outlineLevel="7">
      <c r="A1112" s="151" t="s">
        <v>135</v>
      </c>
      <c r="B1112" s="147" t="s">
        <v>401</v>
      </c>
      <c r="C1112" s="184"/>
      <c r="D1112" s="184"/>
    </row>
    <row r="1113" spans="1:4" s="7" customFormat="1" ht="15.75" hidden="1" outlineLevel="3">
      <c r="A1113" s="141" t="s">
        <v>413</v>
      </c>
      <c r="B1113" s="144" t="s">
        <v>401</v>
      </c>
      <c r="C1113" s="183"/>
      <c r="D1113" s="183"/>
    </row>
    <row r="1114" spans="1:4" s="7" customFormat="1" ht="15.75" hidden="1" outlineLevel="5">
      <c r="A1114" s="141" t="s">
        <v>26</v>
      </c>
      <c r="B1114" s="144" t="s">
        <v>401</v>
      </c>
      <c r="C1114" s="183"/>
      <c r="D1114" s="183"/>
    </row>
    <row r="1115" spans="1:4" s="7" customFormat="1" ht="15.75" hidden="1" outlineLevel="6">
      <c r="A1115" s="141" t="s">
        <v>28</v>
      </c>
      <c r="B1115" s="144" t="s">
        <v>401</v>
      </c>
      <c r="C1115" s="183"/>
      <c r="D1115" s="183"/>
    </row>
    <row r="1116" spans="1:4" s="7" customFormat="1" ht="15.75" hidden="1" outlineLevel="7">
      <c r="A1116" s="151" t="s">
        <v>32</v>
      </c>
      <c r="B1116" s="147" t="s">
        <v>401</v>
      </c>
      <c r="C1116" s="184"/>
      <c r="D1116" s="184"/>
    </row>
    <row r="1117" spans="1:4" s="7" customFormat="1" ht="21" hidden="1" outlineLevel="3">
      <c r="A1117" s="141" t="s">
        <v>414</v>
      </c>
      <c r="B1117" s="144" t="s">
        <v>401</v>
      </c>
      <c r="C1117" s="183"/>
      <c r="D1117" s="183"/>
    </row>
    <row r="1118" spans="1:4" s="7" customFormat="1" ht="15.75" hidden="1" outlineLevel="5">
      <c r="A1118" s="141" t="s">
        <v>26</v>
      </c>
      <c r="B1118" s="144" t="s">
        <v>401</v>
      </c>
      <c r="C1118" s="183"/>
      <c r="D1118" s="183"/>
    </row>
    <row r="1119" spans="1:4" s="7" customFormat="1" ht="15.75" hidden="1" outlineLevel="6">
      <c r="A1119" s="141" t="s">
        <v>28</v>
      </c>
      <c r="B1119" s="144" t="s">
        <v>401</v>
      </c>
      <c r="C1119" s="183"/>
      <c r="D1119" s="183"/>
    </row>
    <row r="1120" spans="1:4" s="7" customFormat="1" ht="15.75" hidden="1" outlineLevel="7">
      <c r="A1120" s="151" t="s">
        <v>32</v>
      </c>
      <c r="B1120" s="147" t="s">
        <v>401</v>
      </c>
      <c r="C1120" s="184"/>
      <c r="D1120" s="184"/>
    </row>
    <row r="1121" spans="1:4" s="7" customFormat="1" ht="15.75" hidden="1" outlineLevel="3">
      <c r="A1121" s="141" t="s">
        <v>415</v>
      </c>
      <c r="B1121" s="144" t="s">
        <v>401</v>
      </c>
      <c r="C1121" s="183"/>
      <c r="D1121" s="183"/>
    </row>
    <row r="1122" spans="1:4" s="7" customFormat="1" ht="15.75" hidden="1" outlineLevel="5">
      <c r="A1122" s="141" t="s">
        <v>26</v>
      </c>
      <c r="B1122" s="144" t="s">
        <v>401</v>
      </c>
      <c r="C1122" s="183"/>
      <c r="D1122" s="183"/>
    </row>
    <row r="1123" spans="1:4" s="7" customFormat="1" ht="15.75" hidden="1" outlineLevel="6">
      <c r="A1123" s="141" t="s">
        <v>28</v>
      </c>
      <c r="B1123" s="144" t="s">
        <v>401</v>
      </c>
      <c r="C1123" s="183"/>
      <c r="D1123" s="183"/>
    </row>
    <row r="1124" spans="1:4" s="7" customFormat="1" ht="15.75" hidden="1" outlineLevel="7">
      <c r="A1124" s="151" t="s">
        <v>32</v>
      </c>
      <c r="B1124" s="147" t="s">
        <v>401</v>
      </c>
      <c r="C1124" s="184"/>
      <c r="D1124" s="184"/>
    </row>
    <row r="1125" spans="1:4" s="7" customFormat="1" ht="21" hidden="1" outlineLevel="5">
      <c r="A1125" s="141" t="s">
        <v>103</v>
      </c>
      <c r="B1125" s="144" t="s">
        <v>401</v>
      </c>
      <c r="C1125" s="183"/>
      <c r="D1125" s="183"/>
    </row>
    <row r="1126" spans="1:4" s="7" customFormat="1" ht="15.75" hidden="1" outlineLevel="6">
      <c r="A1126" s="141" t="s">
        <v>133</v>
      </c>
      <c r="B1126" s="144" t="s">
        <v>401</v>
      </c>
      <c r="C1126" s="183"/>
      <c r="D1126" s="183"/>
    </row>
    <row r="1127" spans="1:4" s="7" customFormat="1" ht="15.75" hidden="1" outlineLevel="7">
      <c r="A1127" s="151" t="s">
        <v>135</v>
      </c>
      <c r="B1127" s="147" t="s">
        <v>401</v>
      </c>
      <c r="C1127" s="184"/>
      <c r="D1127" s="184"/>
    </row>
    <row r="1128" spans="1:4" s="7" customFormat="1" ht="15.75" hidden="1" outlineLevel="2">
      <c r="A1128" s="141" t="s">
        <v>416</v>
      </c>
      <c r="B1128" s="144" t="s">
        <v>401</v>
      </c>
      <c r="C1128" s="183"/>
      <c r="D1128" s="183"/>
    </row>
    <row r="1129" spans="1:4" s="7" customFormat="1" ht="15.75" hidden="1" outlineLevel="3">
      <c r="A1129" s="141" t="s">
        <v>77</v>
      </c>
      <c r="B1129" s="144" t="s">
        <v>401</v>
      </c>
      <c r="C1129" s="183"/>
      <c r="D1129" s="183"/>
    </row>
    <row r="1130" spans="1:4" s="7" customFormat="1" ht="21" hidden="1" outlineLevel="5">
      <c r="A1130" s="141" t="s">
        <v>15</v>
      </c>
      <c r="B1130" s="144" t="s">
        <v>401</v>
      </c>
      <c r="C1130" s="183"/>
      <c r="D1130" s="183"/>
    </row>
    <row r="1131" spans="1:4" s="7" customFormat="1" ht="15.75" hidden="1" outlineLevel="6">
      <c r="A1131" s="141" t="s">
        <v>78</v>
      </c>
      <c r="B1131" s="144" t="s">
        <v>401</v>
      </c>
      <c r="C1131" s="183"/>
      <c r="D1131" s="183"/>
    </row>
    <row r="1132" spans="1:4" s="7" customFormat="1" ht="15.75" hidden="1" outlineLevel="7">
      <c r="A1132" s="151" t="s">
        <v>19</v>
      </c>
      <c r="B1132" s="147" t="s">
        <v>401</v>
      </c>
      <c r="C1132" s="184"/>
      <c r="D1132" s="184"/>
    </row>
    <row r="1133" spans="1:4" s="7" customFormat="1" ht="15.75" hidden="1" outlineLevel="7">
      <c r="A1133" s="151" t="s">
        <v>24</v>
      </c>
      <c r="B1133" s="147" t="s">
        <v>401</v>
      </c>
      <c r="C1133" s="184"/>
      <c r="D1133" s="184"/>
    </row>
    <row r="1134" spans="1:4" s="7" customFormat="1" ht="15.75" hidden="1" outlineLevel="5">
      <c r="A1134" s="141" t="s">
        <v>26</v>
      </c>
      <c r="B1134" s="144" t="s">
        <v>401</v>
      </c>
      <c r="C1134" s="183"/>
      <c r="D1134" s="183"/>
    </row>
    <row r="1135" spans="1:4" s="7" customFormat="1" ht="15.75" hidden="1" outlineLevel="6">
      <c r="A1135" s="141" t="s">
        <v>28</v>
      </c>
      <c r="B1135" s="144" t="s">
        <v>401</v>
      </c>
      <c r="C1135" s="183"/>
      <c r="D1135" s="183"/>
    </row>
    <row r="1136" spans="1:4" s="7" customFormat="1" ht="15.75" hidden="1" outlineLevel="7">
      <c r="A1136" s="151" t="s">
        <v>30</v>
      </c>
      <c r="B1136" s="147" t="s">
        <v>401</v>
      </c>
      <c r="C1136" s="184"/>
      <c r="D1136" s="184"/>
    </row>
    <row r="1137" spans="1:4" s="7" customFormat="1" ht="15.75" hidden="1" outlineLevel="7">
      <c r="A1137" s="151" t="s">
        <v>87</v>
      </c>
      <c r="B1137" s="147" t="s">
        <v>401</v>
      </c>
      <c r="C1137" s="184"/>
      <c r="D1137" s="184"/>
    </row>
    <row r="1138" spans="1:4" s="7" customFormat="1" ht="15.75" hidden="1" outlineLevel="7">
      <c r="A1138" s="151" t="s">
        <v>32</v>
      </c>
      <c r="B1138" s="147" t="s">
        <v>401</v>
      </c>
      <c r="C1138" s="184"/>
      <c r="D1138" s="184"/>
    </row>
    <row r="1139" spans="1:4" s="7" customFormat="1" ht="15.75" hidden="1" outlineLevel="5">
      <c r="A1139" s="141" t="s">
        <v>45</v>
      </c>
      <c r="B1139" s="144" t="s">
        <v>401</v>
      </c>
      <c r="C1139" s="183"/>
      <c r="D1139" s="183"/>
    </row>
    <row r="1140" spans="1:4" s="7" customFormat="1" ht="15.75" hidden="1" outlineLevel="6">
      <c r="A1140" s="141" t="s">
        <v>47</v>
      </c>
      <c r="B1140" s="144" t="s">
        <v>401</v>
      </c>
      <c r="C1140" s="183"/>
      <c r="D1140" s="183"/>
    </row>
    <row r="1141" spans="1:4" s="7" customFormat="1" ht="15.75" hidden="1" outlineLevel="7">
      <c r="A1141" s="151" t="s">
        <v>54</v>
      </c>
      <c r="B1141" s="147" t="s">
        <v>401</v>
      </c>
      <c r="C1141" s="184"/>
      <c r="D1141" s="184"/>
    </row>
    <row r="1142" spans="1:4" s="7" customFormat="1" ht="15.75" hidden="1" outlineLevel="2">
      <c r="A1142" s="141" t="s">
        <v>116</v>
      </c>
      <c r="B1142" s="144" t="s">
        <v>401</v>
      </c>
      <c r="C1142" s="183"/>
      <c r="D1142" s="183"/>
    </row>
    <row r="1143" spans="1:4" s="7" customFormat="1" ht="21" hidden="1" outlineLevel="3">
      <c r="A1143" s="141" t="s">
        <v>139</v>
      </c>
      <c r="B1143" s="144" t="s">
        <v>401</v>
      </c>
      <c r="C1143" s="183"/>
      <c r="D1143" s="183"/>
    </row>
    <row r="1144" spans="1:4" s="7" customFormat="1" ht="15.75" hidden="1" outlineLevel="5">
      <c r="A1144" s="141" t="s">
        <v>26</v>
      </c>
      <c r="B1144" s="144" t="s">
        <v>401</v>
      </c>
      <c r="C1144" s="183"/>
      <c r="D1144" s="183"/>
    </row>
    <row r="1145" spans="1:4" s="7" customFormat="1" ht="15.75" hidden="1" outlineLevel="6">
      <c r="A1145" s="141" t="s">
        <v>28</v>
      </c>
      <c r="B1145" s="144" t="s">
        <v>401</v>
      </c>
      <c r="C1145" s="183"/>
      <c r="D1145" s="183"/>
    </row>
    <row r="1146" spans="1:4" s="7" customFormat="1" ht="15.75" hidden="1" outlineLevel="7">
      <c r="A1146" s="151" t="s">
        <v>32</v>
      </c>
      <c r="B1146" s="147" t="s">
        <v>401</v>
      </c>
      <c r="C1146" s="184"/>
      <c r="D1146" s="184"/>
    </row>
    <row r="1147" spans="1:4" s="7" customFormat="1" ht="15.75" hidden="1" outlineLevel="3">
      <c r="A1147" s="141" t="s">
        <v>136</v>
      </c>
      <c r="B1147" s="144" t="s">
        <v>401</v>
      </c>
      <c r="C1147" s="183"/>
      <c r="D1147" s="183"/>
    </row>
    <row r="1148" spans="1:4" s="7" customFormat="1" ht="15.75" hidden="1" outlineLevel="5">
      <c r="A1148" s="141" t="s">
        <v>26</v>
      </c>
      <c r="B1148" s="144" t="s">
        <v>401</v>
      </c>
      <c r="C1148" s="183"/>
      <c r="D1148" s="183"/>
    </row>
    <row r="1149" spans="1:4" s="7" customFormat="1" ht="15.75" hidden="1" outlineLevel="6">
      <c r="A1149" s="141" t="s">
        <v>28</v>
      </c>
      <c r="B1149" s="144" t="s">
        <v>401</v>
      </c>
      <c r="C1149" s="183"/>
      <c r="D1149" s="183"/>
    </row>
    <row r="1150" spans="1:4" s="7" customFormat="1" ht="15.75" hidden="1" outlineLevel="7">
      <c r="A1150" s="151" t="s">
        <v>32</v>
      </c>
      <c r="B1150" s="147" t="s">
        <v>401</v>
      </c>
      <c r="C1150" s="184"/>
      <c r="D1150" s="184"/>
    </row>
    <row r="1151" spans="1:4" s="7" customFormat="1" ht="21" hidden="1" outlineLevel="5">
      <c r="A1151" s="141" t="s">
        <v>103</v>
      </c>
      <c r="B1151" s="144" t="s">
        <v>401</v>
      </c>
      <c r="C1151" s="183"/>
      <c r="D1151" s="183"/>
    </row>
    <row r="1152" spans="1:4" s="7" customFormat="1" ht="15.75" hidden="1" outlineLevel="6">
      <c r="A1152" s="141" t="s">
        <v>133</v>
      </c>
      <c r="B1152" s="144" t="s">
        <v>401</v>
      </c>
      <c r="C1152" s="183"/>
      <c r="D1152" s="183"/>
    </row>
    <row r="1153" spans="1:4" s="7" customFormat="1" ht="15.75" hidden="1" outlineLevel="7">
      <c r="A1153" s="151" t="s">
        <v>135</v>
      </c>
      <c r="B1153" s="147" t="s">
        <v>401</v>
      </c>
      <c r="C1153" s="184"/>
      <c r="D1153" s="184"/>
    </row>
    <row r="1154" spans="1:4" s="7" customFormat="1" ht="31.5" hidden="1" outlineLevel="3">
      <c r="A1154" s="141" t="s">
        <v>305</v>
      </c>
      <c r="B1154" s="144" t="s">
        <v>401</v>
      </c>
      <c r="C1154" s="183"/>
      <c r="D1154" s="183"/>
    </row>
    <row r="1155" spans="1:4" s="7" customFormat="1" ht="15.75" hidden="1" outlineLevel="5">
      <c r="A1155" s="141" t="s">
        <v>26</v>
      </c>
      <c r="B1155" s="144" t="s">
        <v>401</v>
      </c>
      <c r="C1155" s="183"/>
      <c r="D1155" s="183"/>
    </row>
    <row r="1156" spans="1:4" s="7" customFormat="1" ht="15.75" hidden="1" outlineLevel="6">
      <c r="A1156" s="141" t="s">
        <v>28</v>
      </c>
      <c r="B1156" s="144" t="s">
        <v>401</v>
      </c>
      <c r="C1156" s="183"/>
      <c r="D1156" s="183"/>
    </row>
    <row r="1157" spans="1:4" s="7" customFormat="1" ht="15.75" hidden="1" outlineLevel="7">
      <c r="A1157" s="151" t="s">
        <v>32</v>
      </c>
      <c r="B1157" s="147" t="s">
        <v>401</v>
      </c>
      <c r="C1157" s="184"/>
      <c r="D1157" s="184"/>
    </row>
    <row r="1158" spans="1:4" s="7" customFormat="1" ht="21" hidden="1" outlineLevel="5">
      <c r="A1158" s="141" t="s">
        <v>103</v>
      </c>
      <c r="B1158" s="144" t="s">
        <v>401</v>
      </c>
      <c r="C1158" s="183"/>
      <c r="D1158" s="183"/>
    </row>
    <row r="1159" spans="1:4" s="7" customFormat="1" ht="15.75" hidden="1" outlineLevel="6">
      <c r="A1159" s="141" t="s">
        <v>133</v>
      </c>
      <c r="B1159" s="144" t="s">
        <v>401</v>
      </c>
      <c r="C1159" s="183"/>
      <c r="D1159" s="183"/>
    </row>
    <row r="1160" spans="1:4" s="7" customFormat="1" ht="15.75" hidden="1" outlineLevel="7">
      <c r="A1160" s="151" t="s">
        <v>135</v>
      </c>
      <c r="B1160" s="147" t="s">
        <v>401</v>
      </c>
      <c r="C1160" s="184"/>
      <c r="D1160" s="184"/>
    </row>
    <row r="1161" spans="1:4" s="7" customFormat="1" ht="21" hidden="1" outlineLevel="3">
      <c r="A1161" s="141" t="s">
        <v>355</v>
      </c>
      <c r="B1161" s="144" t="s">
        <v>401</v>
      </c>
      <c r="C1161" s="183"/>
      <c r="D1161" s="183"/>
    </row>
    <row r="1162" spans="1:4" s="7" customFormat="1" ht="15.75" hidden="1" outlineLevel="5">
      <c r="A1162" s="141" t="s">
        <v>26</v>
      </c>
      <c r="B1162" s="144" t="s">
        <v>401</v>
      </c>
      <c r="C1162" s="183"/>
      <c r="D1162" s="183"/>
    </row>
    <row r="1163" spans="1:4" s="7" customFormat="1" ht="15.75" hidden="1" outlineLevel="6">
      <c r="A1163" s="141" t="s">
        <v>28</v>
      </c>
      <c r="B1163" s="144" t="s">
        <v>401</v>
      </c>
      <c r="C1163" s="183"/>
      <c r="D1163" s="183"/>
    </row>
    <row r="1164" spans="1:4" s="7" customFormat="1" ht="15.75" hidden="1" outlineLevel="7">
      <c r="A1164" s="151" t="s">
        <v>30</v>
      </c>
      <c r="B1164" s="147" t="s">
        <v>401</v>
      </c>
      <c r="C1164" s="184"/>
      <c r="D1164" s="184"/>
    </row>
    <row r="1165" spans="1:4" s="7" customFormat="1" ht="15.75" hidden="1" outlineLevel="7">
      <c r="A1165" s="151" t="s">
        <v>32</v>
      </c>
      <c r="B1165" s="147" t="s">
        <v>401</v>
      </c>
      <c r="C1165" s="184"/>
      <c r="D1165" s="184"/>
    </row>
    <row r="1166" spans="1:4" s="7" customFormat="1" ht="15.75" hidden="1" outlineLevel="5">
      <c r="A1166" s="141" t="s">
        <v>34</v>
      </c>
      <c r="B1166" s="144" t="s">
        <v>401</v>
      </c>
      <c r="C1166" s="183"/>
      <c r="D1166" s="183"/>
    </row>
    <row r="1167" spans="1:4" s="7" customFormat="1" ht="15.75" hidden="1" outlineLevel="6">
      <c r="A1167" s="141" t="s">
        <v>287</v>
      </c>
      <c r="B1167" s="144" t="s">
        <v>401</v>
      </c>
      <c r="C1167" s="183"/>
      <c r="D1167" s="183"/>
    </row>
    <row r="1168" spans="1:4" s="7" customFormat="1" ht="15.75" hidden="1" outlineLevel="7">
      <c r="A1168" s="151" t="s">
        <v>332</v>
      </c>
      <c r="B1168" s="147" t="s">
        <v>401</v>
      </c>
      <c r="C1168" s="184"/>
      <c r="D1168" s="184"/>
    </row>
    <row r="1169" spans="1:4" s="7" customFormat="1" ht="21" hidden="1" outlineLevel="5">
      <c r="A1169" s="141" t="s">
        <v>103</v>
      </c>
      <c r="B1169" s="144" t="s">
        <v>401</v>
      </c>
      <c r="C1169" s="183"/>
      <c r="D1169" s="183"/>
    </row>
    <row r="1170" spans="1:4" s="7" customFormat="1" ht="15.75" hidden="1" outlineLevel="6">
      <c r="A1170" s="141" t="s">
        <v>133</v>
      </c>
      <c r="B1170" s="144" t="s">
        <v>401</v>
      </c>
      <c r="C1170" s="183"/>
      <c r="D1170" s="183"/>
    </row>
    <row r="1171" spans="1:4" s="7" customFormat="1" ht="15.75" hidden="1" outlineLevel="7">
      <c r="A1171" s="151" t="s">
        <v>135</v>
      </c>
      <c r="B1171" s="147" t="s">
        <v>401</v>
      </c>
      <c r="C1171" s="184"/>
      <c r="D1171" s="184"/>
    </row>
    <row r="1172" spans="1:4" s="7" customFormat="1" ht="15.75" hidden="1" outlineLevel="2">
      <c r="A1172" s="141" t="s">
        <v>417</v>
      </c>
      <c r="B1172" s="144" t="s">
        <v>401</v>
      </c>
      <c r="C1172" s="183"/>
      <c r="D1172" s="183"/>
    </row>
    <row r="1173" spans="1:4" s="7" customFormat="1" ht="15.75" hidden="1" outlineLevel="3">
      <c r="A1173" s="141" t="s">
        <v>418</v>
      </c>
      <c r="B1173" s="144" t="s">
        <v>401</v>
      </c>
      <c r="C1173" s="183"/>
      <c r="D1173" s="183"/>
    </row>
    <row r="1174" spans="1:4" s="7" customFormat="1" ht="15.75" hidden="1" outlineLevel="5">
      <c r="A1174" s="141" t="s">
        <v>98</v>
      </c>
      <c r="B1174" s="144" t="s">
        <v>401</v>
      </c>
      <c r="C1174" s="183"/>
      <c r="D1174" s="183"/>
    </row>
    <row r="1175" spans="1:4" s="7" customFormat="1" ht="15.75" hidden="1" outlineLevel="6">
      <c r="A1175" s="141" t="s">
        <v>419</v>
      </c>
      <c r="B1175" s="144" t="s">
        <v>401</v>
      </c>
      <c r="C1175" s="183"/>
      <c r="D1175" s="183"/>
    </row>
    <row r="1176" spans="1:4" s="7" customFormat="1" ht="15.75" hidden="1" outlineLevel="7">
      <c r="A1176" s="151" t="s">
        <v>419</v>
      </c>
      <c r="B1176" s="147" t="s">
        <v>401</v>
      </c>
      <c r="C1176" s="184"/>
      <c r="D1176" s="184"/>
    </row>
    <row r="1177" spans="1:4" s="7" customFormat="1" ht="42" hidden="1" outlineLevel="3">
      <c r="A1177" s="159" t="s">
        <v>420</v>
      </c>
      <c r="B1177" s="144" t="s">
        <v>401</v>
      </c>
      <c r="C1177" s="183"/>
      <c r="D1177" s="183"/>
    </row>
    <row r="1178" spans="1:4" s="7" customFormat="1" ht="15.75" hidden="1" outlineLevel="5">
      <c r="A1178" s="141" t="s">
        <v>98</v>
      </c>
      <c r="B1178" s="144" t="s">
        <v>401</v>
      </c>
      <c r="C1178" s="183"/>
      <c r="D1178" s="183"/>
    </row>
    <row r="1179" spans="1:4" s="7" customFormat="1" ht="21" hidden="1" outlineLevel="6">
      <c r="A1179" s="141" t="s">
        <v>421</v>
      </c>
      <c r="B1179" s="144" t="s">
        <v>401</v>
      </c>
      <c r="C1179" s="183"/>
      <c r="D1179" s="183"/>
    </row>
    <row r="1180" spans="1:4" s="7" customFormat="1" ht="15.75" hidden="1" outlineLevel="7">
      <c r="A1180" s="151" t="s">
        <v>421</v>
      </c>
      <c r="B1180" s="147" t="s">
        <v>401</v>
      </c>
      <c r="C1180" s="184"/>
      <c r="D1180" s="184"/>
    </row>
    <row r="1181" spans="1:4" s="7" customFormat="1" ht="15.75" collapsed="1">
      <c r="A1181" s="141" t="s">
        <v>422</v>
      </c>
      <c r="B1181" s="144" t="s">
        <v>423</v>
      </c>
      <c r="C1181" s="183">
        <f>C1182+C1183</f>
        <v>875</v>
      </c>
      <c r="D1181" s="183">
        <f>D1182+D1183</f>
        <v>875</v>
      </c>
    </row>
    <row r="1182" spans="1:4" s="7" customFormat="1" ht="15.75">
      <c r="A1182" s="141" t="s">
        <v>424</v>
      </c>
      <c r="B1182" s="144" t="s">
        <v>425</v>
      </c>
      <c r="C1182" s="183">
        <f>прил.8!F1664</f>
        <v>775</v>
      </c>
      <c r="D1182" s="183">
        <f>прил.8!G1664</f>
        <v>775</v>
      </c>
    </row>
    <row r="1183" spans="1:4" s="7" customFormat="1" ht="15.75" outlineLevel="1">
      <c r="A1183" s="141" t="s">
        <v>441</v>
      </c>
      <c r="B1183" s="144" t="s">
        <v>442</v>
      </c>
      <c r="C1183" s="183">
        <f>прил.8!F2080</f>
        <v>100</v>
      </c>
      <c r="D1183" s="183">
        <f>прил.8!G2080</f>
        <v>100</v>
      </c>
    </row>
    <row r="1184" spans="1:4" s="7" customFormat="1" ht="15.75" hidden="1" outlineLevel="2">
      <c r="A1184" s="141" t="s">
        <v>426</v>
      </c>
      <c r="B1184" s="144" t="s">
        <v>425</v>
      </c>
      <c r="C1184" s="183"/>
      <c r="D1184" s="183"/>
    </row>
    <row r="1185" spans="1:4" s="7" customFormat="1" ht="21" hidden="1" outlineLevel="3">
      <c r="A1185" s="141" t="s">
        <v>427</v>
      </c>
      <c r="B1185" s="144" t="s">
        <v>425</v>
      </c>
      <c r="C1185" s="183"/>
      <c r="D1185" s="183"/>
    </row>
    <row r="1186" spans="1:4" s="7" customFormat="1" ht="15.75" hidden="1" outlineLevel="5">
      <c r="A1186" s="141" t="s">
        <v>34</v>
      </c>
      <c r="B1186" s="144" t="s">
        <v>425</v>
      </c>
      <c r="C1186" s="183"/>
      <c r="D1186" s="183"/>
    </row>
    <row r="1187" spans="1:4" s="7" customFormat="1" ht="15.75" hidden="1" outlineLevel="6">
      <c r="A1187" s="141" t="s">
        <v>428</v>
      </c>
      <c r="B1187" s="144" t="s">
        <v>425</v>
      </c>
      <c r="C1187" s="183"/>
      <c r="D1187" s="183"/>
    </row>
    <row r="1188" spans="1:4" s="7" customFormat="1" ht="15.75" hidden="1" outlineLevel="7">
      <c r="A1188" s="151" t="s">
        <v>430</v>
      </c>
      <c r="B1188" s="147" t="s">
        <v>425</v>
      </c>
      <c r="C1188" s="184"/>
      <c r="D1188" s="184"/>
    </row>
    <row r="1189" spans="1:4" s="7" customFormat="1" ht="21" hidden="1" outlineLevel="3">
      <c r="A1189" s="141" t="s">
        <v>432</v>
      </c>
      <c r="B1189" s="144" t="s">
        <v>425</v>
      </c>
      <c r="C1189" s="183"/>
      <c r="D1189" s="183"/>
    </row>
    <row r="1190" spans="1:4" s="7" customFormat="1" ht="15.75" hidden="1" outlineLevel="5">
      <c r="A1190" s="141" t="s">
        <v>34</v>
      </c>
      <c r="B1190" s="144" t="s">
        <v>425</v>
      </c>
      <c r="C1190" s="183"/>
      <c r="D1190" s="183"/>
    </row>
    <row r="1191" spans="1:4" s="7" customFormat="1" ht="15.75" hidden="1" outlineLevel="6">
      <c r="A1191" s="141" t="s">
        <v>428</v>
      </c>
      <c r="B1191" s="144" t="s">
        <v>425</v>
      </c>
      <c r="C1191" s="183"/>
      <c r="D1191" s="183"/>
    </row>
    <row r="1192" spans="1:4" s="7" customFormat="1" ht="15.75" hidden="1" outlineLevel="7">
      <c r="A1192" s="151" t="s">
        <v>433</v>
      </c>
      <c r="B1192" s="147" t="s">
        <v>425</v>
      </c>
      <c r="C1192" s="184"/>
      <c r="D1192" s="184"/>
    </row>
    <row r="1193" spans="1:4" s="7" customFormat="1" ht="31.5" hidden="1" outlineLevel="3">
      <c r="A1193" s="141" t="s">
        <v>434</v>
      </c>
      <c r="B1193" s="144" t="s">
        <v>425</v>
      </c>
      <c r="C1193" s="183"/>
      <c r="D1193" s="183"/>
    </row>
    <row r="1194" spans="1:4" s="7" customFormat="1" ht="15.75" hidden="1" outlineLevel="5">
      <c r="A1194" s="141" t="s">
        <v>34</v>
      </c>
      <c r="B1194" s="144" t="s">
        <v>425</v>
      </c>
      <c r="C1194" s="183"/>
      <c r="D1194" s="183"/>
    </row>
    <row r="1195" spans="1:4" s="7" customFormat="1" ht="15.75" hidden="1" outlineLevel="6">
      <c r="A1195" s="141" t="s">
        <v>428</v>
      </c>
      <c r="B1195" s="144" t="s">
        <v>425</v>
      </c>
      <c r="C1195" s="183"/>
      <c r="D1195" s="183"/>
    </row>
    <row r="1196" spans="1:4" s="7" customFormat="1" ht="15.75" hidden="1" outlineLevel="7">
      <c r="A1196" s="151" t="s">
        <v>433</v>
      </c>
      <c r="B1196" s="147" t="s">
        <v>425</v>
      </c>
      <c r="C1196" s="184"/>
      <c r="D1196" s="184"/>
    </row>
    <row r="1197" spans="1:4" s="7" customFormat="1" ht="21" hidden="1" outlineLevel="3">
      <c r="A1197" s="141" t="s">
        <v>435</v>
      </c>
      <c r="B1197" s="144" t="s">
        <v>425</v>
      </c>
      <c r="C1197" s="183"/>
      <c r="D1197" s="183"/>
    </row>
    <row r="1198" spans="1:4" s="7" customFormat="1" ht="15.75" hidden="1" outlineLevel="5">
      <c r="A1198" s="141" t="s">
        <v>34</v>
      </c>
      <c r="B1198" s="144" t="s">
        <v>425</v>
      </c>
      <c r="C1198" s="183"/>
      <c r="D1198" s="183"/>
    </row>
    <row r="1199" spans="1:4" s="7" customFormat="1" ht="15.75" hidden="1" outlineLevel="6">
      <c r="A1199" s="141" t="s">
        <v>428</v>
      </c>
      <c r="B1199" s="144" t="s">
        <v>425</v>
      </c>
      <c r="C1199" s="183"/>
      <c r="D1199" s="183"/>
    </row>
    <row r="1200" spans="1:4" s="7" customFormat="1" ht="15.75" hidden="1" outlineLevel="7">
      <c r="A1200" s="151" t="s">
        <v>433</v>
      </c>
      <c r="B1200" s="147" t="s">
        <v>425</v>
      </c>
      <c r="C1200" s="184"/>
      <c r="D1200" s="184"/>
    </row>
    <row r="1201" spans="1:4" s="7" customFormat="1" ht="15.75" hidden="1" outlineLevel="1">
      <c r="A1201" s="141" t="s">
        <v>436</v>
      </c>
      <c r="B1201" s="144" t="s">
        <v>437</v>
      </c>
      <c r="C1201" s="183"/>
      <c r="D1201" s="183"/>
    </row>
    <row r="1202" spans="1:4" s="7" customFormat="1" ht="15.75" hidden="1" outlineLevel="2">
      <c r="A1202" s="141" t="s">
        <v>438</v>
      </c>
      <c r="B1202" s="144" t="s">
        <v>437</v>
      </c>
      <c r="C1202" s="183"/>
      <c r="D1202" s="183"/>
    </row>
    <row r="1203" spans="1:4" s="7" customFormat="1" ht="15.75" hidden="1" outlineLevel="3">
      <c r="A1203" s="141" t="s">
        <v>77</v>
      </c>
      <c r="B1203" s="144" t="s">
        <v>437</v>
      </c>
      <c r="C1203" s="183"/>
      <c r="D1203" s="183"/>
    </row>
    <row r="1204" spans="1:4" s="7" customFormat="1" ht="15.75" hidden="1" outlineLevel="5">
      <c r="A1204" s="141" t="s">
        <v>34</v>
      </c>
      <c r="B1204" s="144" t="s">
        <v>437</v>
      </c>
      <c r="C1204" s="183"/>
      <c r="D1204" s="183"/>
    </row>
    <row r="1205" spans="1:4" s="7" customFormat="1" ht="15.75" hidden="1" outlineLevel="6">
      <c r="A1205" s="141" t="s">
        <v>287</v>
      </c>
      <c r="B1205" s="144" t="s">
        <v>437</v>
      </c>
      <c r="C1205" s="183"/>
      <c r="D1205" s="183"/>
    </row>
    <row r="1206" spans="1:4" s="7" customFormat="1" ht="15.75" hidden="1" outlineLevel="7">
      <c r="A1206" s="151" t="s">
        <v>288</v>
      </c>
      <c r="B1206" s="147" t="s">
        <v>437</v>
      </c>
      <c r="C1206" s="184"/>
      <c r="D1206" s="184"/>
    </row>
    <row r="1207" spans="1:4" s="7" customFormat="1" ht="21" hidden="1" outlineLevel="5">
      <c r="A1207" s="141" t="s">
        <v>103</v>
      </c>
      <c r="B1207" s="144" t="s">
        <v>437</v>
      </c>
      <c r="C1207" s="183"/>
      <c r="D1207" s="183"/>
    </row>
    <row r="1208" spans="1:4" s="7" customFormat="1" ht="15.75" hidden="1" outlineLevel="6">
      <c r="A1208" s="141" t="s">
        <v>133</v>
      </c>
      <c r="B1208" s="144" t="s">
        <v>437</v>
      </c>
      <c r="C1208" s="183"/>
      <c r="D1208" s="183"/>
    </row>
    <row r="1209" spans="1:4" s="7" customFormat="1" ht="22.5" hidden="1" outlineLevel="7">
      <c r="A1209" s="151" t="s">
        <v>134</v>
      </c>
      <c r="B1209" s="147" t="s">
        <v>437</v>
      </c>
      <c r="C1209" s="184"/>
      <c r="D1209" s="184"/>
    </row>
    <row r="1210" spans="1:4" s="7" customFormat="1" ht="15.75" hidden="1" outlineLevel="7">
      <c r="A1210" s="151" t="s">
        <v>135</v>
      </c>
      <c r="B1210" s="147" t="s">
        <v>437</v>
      </c>
      <c r="C1210" s="184"/>
      <c r="D1210" s="184"/>
    </row>
    <row r="1211" spans="1:4" s="7" customFormat="1" ht="15.75" hidden="1" outlineLevel="6">
      <c r="A1211" s="141" t="s">
        <v>104</v>
      </c>
      <c r="B1211" s="144" t="s">
        <v>437</v>
      </c>
      <c r="C1211" s="183"/>
      <c r="D1211" s="183"/>
    </row>
    <row r="1212" spans="1:4" s="7" customFormat="1" ht="22.5" hidden="1" outlineLevel="7">
      <c r="A1212" s="151" t="s">
        <v>105</v>
      </c>
      <c r="B1212" s="147" t="s">
        <v>437</v>
      </c>
      <c r="C1212" s="184"/>
      <c r="D1212" s="184"/>
    </row>
    <row r="1213" spans="1:4" s="7" customFormat="1" ht="15.75" hidden="1" outlineLevel="2">
      <c r="A1213" s="141" t="s">
        <v>439</v>
      </c>
      <c r="B1213" s="144" t="s">
        <v>437</v>
      </c>
      <c r="C1213" s="183"/>
      <c r="D1213" s="183"/>
    </row>
    <row r="1214" spans="1:4" s="7" customFormat="1" ht="15.75" hidden="1" outlineLevel="3">
      <c r="A1214" s="141" t="s">
        <v>77</v>
      </c>
      <c r="B1214" s="144" t="s">
        <v>437</v>
      </c>
      <c r="C1214" s="183"/>
      <c r="D1214" s="183"/>
    </row>
    <row r="1215" spans="1:4" s="7" customFormat="1" ht="15.75" hidden="1" outlineLevel="5">
      <c r="A1215" s="141" t="s">
        <v>34</v>
      </c>
      <c r="B1215" s="144" t="s">
        <v>437</v>
      </c>
      <c r="C1215" s="183"/>
      <c r="D1215" s="183"/>
    </row>
    <row r="1216" spans="1:4" s="7" customFormat="1" ht="15.75" hidden="1" outlineLevel="6">
      <c r="A1216" s="141" t="s">
        <v>287</v>
      </c>
      <c r="B1216" s="144" t="s">
        <v>437</v>
      </c>
      <c r="C1216" s="183"/>
      <c r="D1216" s="183"/>
    </row>
    <row r="1217" spans="1:4" s="7" customFormat="1" ht="15.75" hidden="1" outlineLevel="7">
      <c r="A1217" s="151" t="s">
        <v>288</v>
      </c>
      <c r="B1217" s="147" t="s">
        <v>437</v>
      </c>
      <c r="C1217" s="184"/>
      <c r="D1217" s="184"/>
    </row>
    <row r="1218" spans="1:4" s="7" customFormat="1" ht="21" hidden="1" outlineLevel="5">
      <c r="A1218" s="141" t="s">
        <v>103</v>
      </c>
      <c r="B1218" s="144" t="s">
        <v>437</v>
      </c>
      <c r="C1218" s="183"/>
      <c r="D1218" s="183"/>
    </row>
    <row r="1219" spans="1:4" s="7" customFormat="1" ht="15.75" hidden="1" outlineLevel="6">
      <c r="A1219" s="141" t="s">
        <v>133</v>
      </c>
      <c r="B1219" s="144" t="s">
        <v>437</v>
      </c>
      <c r="C1219" s="183"/>
      <c r="D1219" s="183"/>
    </row>
    <row r="1220" spans="1:4" s="7" customFormat="1" ht="22.5" hidden="1" outlineLevel="7">
      <c r="A1220" s="151" t="s">
        <v>134</v>
      </c>
      <c r="B1220" s="147" t="s">
        <v>437</v>
      </c>
      <c r="C1220" s="184"/>
      <c r="D1220" s="184"/>
    </row>
    <row r="1221" spans="1:4" s="7" customFormat="1" ht="15.75" hidden="1" outlineLevel="7">
      <c r="A1221" s="151" t="s">
        <v>135</v>
      </c>
      <c r="B1221" s="147" t="s">
        <v>437</v>
      </c>
      <c r="C1221" s="184"/>
      <c r="D1221" s="184"/>
    </row>
    <row r="1222" spans="1:4" s="7" customFormat="1" ht="15.75" hidden="1" outlineLevel="2">
      <c r="A1222" s="141" t="s">
        <v>440</v>
      </c>
      <c r="B1222" s="144" t="s">
        <v>437</v>
      </c>
      <c r="C1222" s="183"/>
      <c r="D1222" s="183"/>
    </row>
    <row r="1223" spans="1:4" s="7" customFormat="1" ht="15.75" hidden="1" outlineLevel="3">
      <c r="A1223" s="141" t="s">
        <v>77</v>
      </c>
      <c r="B1223" s="144" t="s">
        <v>437</v>
      </c>
      <c r="C1223" s="183"/>
      <c r="D1223" s="183"/>
    </row>
    <row r="1224" spans="1:4" s="7" customFormat="1" ht="21" hidden="1" outlineLevel="5">
      <c r="A1224" s="141" t="s">
        <v>15</v>
      </c>
      <c r="B1224" s="144" t="s">
        <v>437</v>
      </c>
      <c r="C1224" s="183"/>
      <c r="D1224" s="183"/>
    </row>
    <row r="1225" spans="1:4" s="7" customFormat="1" ht="15.75" hidden="1" outlineLevel="6">
      <c r="A1225" s="141" t="s">
        <v>78</v>
      </c>
      <c r="B1225" s="144" t="s">
        <v>437</v>
      </c>
      <c r="C1225" s="183"/>
      <c r="D1225" s="183"/>
    </row>
    <row r="1226" spans="1:4" s="7" customFormat="1" ht="15.75" hidden="1" outlineLevel="7">
      <c r="A1226" s="151" t="s">
        <v>19</v>
      </c>
      <c r="B1226" s="147" t="s">
        <v>437</v>
      </c>
      <c r="C1226" s="184"/>
      <c r="D1226" s="184"/>
    </row>
    <row r="1227" spans="1:4" s="7" customFormat="1" ht="15.75" hidden="1" outlineLevel="7">
      <c r="A1227" s="151" t="s">
        <v>24</v>
      </c>
      <c r="B1227" s="147" t="s">
        <v>437</v>
      </c>
      <c r="C1227" s="184"/>
      <c r="D1227" s="184"/>
    </row>
    <row r="1228" spans="1:4" s="7" customFormat="1" ht="15.75" hidden="1" outlineLevel="5">
      <c r="A1228" s="141" t="s">
        <v>26</v>
      </c>
      <c r="B1228" s="144" t="s">
        <v>437</v>
      </c>
      <c r="C1228" s="183"/>
      <c r="D1228" s="183"/>
    </row>
    <row r="1229" spans="1:4" s="7" customFormat="1" ht="15.75" hidden="1" outlineLevel="6">
      <c r="A1229" s="141" t="s">
        <v>28</v>
      </c>
      <c r="B1229" s="144" t="s">
        <v>437</v>
      </c>
      <c r="C1229" s="183"/>
      <c r="D1229" s="183"/>
    </row>
    <row r="1230" spans="1:4" s="7" customFormat="1" ht="15.75" hidden="1" outlineLevel="7">
      <c r="A1230" s="151" t="s">
        <v>30</v>
      </c>
      <c r="B1230" s="147" t="s">
        <v>437</v>
      </c>
      <c r="C1230" s="184"/>
      <c r="D1230" s="184"/>
    </row>
    <row r="1231" spans="1:4" s="7" customFormat="1" ht="15.75" hidden="1" outlineLevel="7">
      <c r="A1231" s="151" t="s">
        <v>87</v>
      </c>
      <c r="B1231" s="147" t="s">
        <v>437</v>
      </c>
      <c r="C1231" s="184"/>
      <c r="D1231" s="184"/>
    </row>
    <row r="1232" spans="1:4" s="7" customFormat="1" ht="15.75" hidden="1" outlineLevel="7">
      <c r="A1232" s="151" t="s">
        <v>32</v>
      </c>
      <c r="B1232" s="147" t="s">
        <v>437</v>
      </c>
      <c r="C1232" s="184"/>
      <c r="D1232" s="184"/>
    </row>
    <row r="1233" spans="1:4" s="7" customFormat="1" ht="15.75" hidden="1" outlineLevel="5">
      <c r="A1233" s="141" t="s">
        <v>34</v>
      </c>
      <c r="B1233" s="144" t="s">
        <v>437</v>
      </c>
      <c r="C1233" s="183"/>
      <c r="D1233" s="183"/>
    </row>
    <row r="1234" spans="1:4" s="7" customFormat="1" ht="15.75" hidden="1" outlineLevel="6">
      <c r="A1234" s="141" t="s">
        <v>287</v>
      </c>
      <c r="B1234" s="144" t="s">
        <v>437</v>
      </c>
      <c r="C1234" s="183"/>
      <c r="D1234" s="183"/>
    </row>
    <row r="1235" spans="1:4" s="7" customFormat="1" ht="15.75" hidden="1" outlineLevel="7">
      <c r="A1235" s="151" t="s">
        <v>288</v>
      </c>
      <c r="B1235" s="147" t="s">
        <v>437</v>
      </c>
      <c r="C1235" s="184"/>
      <c r="D1235" s="184"/>
    </row>
    <row r="1236" spans="1:4" s="7" customFormat="1" ht="21" hidden="1" outlineLevel="5">
      <c r="A1236" s="141" t="s">
        <v>103</v>
      </c>
      <c r="B1236" s="144" t="s">
        <v>437</v>
      </c>
      <c r="C1236" s="183"/>
      <c r="D1236" s="183"/>
    </row>
    <row r="1237" spans="1:4" s="7" customFormat="1" ht="15.75" hidden="1" outlineLevel="6">
      <c r="A1237" s="141" t="s">
        <v>133</v>
      </c>
      <c r="B1237" s="144" t="s">
        <v>437</v>
      </c>
      <c r="C1237" s="183"/>
      <c r="D1237" s="183"/>
    </row>
    <row r="1238" spans="1:4" s="7" customFormat="1" ht="22.5" hidden="1" outlineLevel="7">
      <c r="A1238" s="151" t="s">
        <v>134</v>
      </c>
      <c r="B1238" s="147" t="s">
        <v>437</v>
      </c>
      <c r="C1238" s="184"/>
      <c r="D1238" s="184"/>
    </row>
    <row r="1239" spans="1:4" s="7" customFormat="1" ht="15.75" hidden="1" outlineLevel="7">
      <c r="A1239" s="151" t="s">
        <v>135</v>
      </c>
      <c r="B1239" s="147" t="s">
        <v>437</v>
      </c>
      <c r="C1239" s="184"/>
      <c r="D1239" s="184"/>
    </row>
    <row r="1240" spans="1:4" s="7" customFormat="1" ht="15.75" hidden="1" outlineLevel="6">
      <c r="A1240" s="141" t="s">
        <v>104</v>
      </c>
      <c r="B1240" s="144" t="s">
        <v>437</v>
      </c>
      <c r="C1240" s="183"/>
      <c r="D1240" s="183"/>
    </row>
    <row r="1241" spans="1:4" s="7" customFormat="1" ht="22.5" hidden="1" outlineLevel="7">
      <c r="A1241" s="151" t="s">
        <v>105</v>
      </c>
      <c r="B1241" s="147" t="s">
        <v>437</v>
      </c>
      <c r="C1241" s="184"/>
      <c r="D1241" s="184"/>
    </row>
    <row r="1242" spans="1:4" s="7" customFormat="1" ht="15.75" hidden="1" outlineLevel="5">
      <c r="A1242" s="141" t="s">
        <v>45</v>
      </c>
      <c r="B1242" s="144" t="s">
        <v>437</v>
      </c>
      <c r="C1242" s="183"/>
      <c r="D1242" s="183"/>
    </row>
    <row r="1243" spans="1:4" s="7" customFormat="1" ht="15.75" hidden="1" outlineLevel="6">
      <c r="A1243" s="141" t="s">
        <v>47</v>
      </c>
      <c r="B1243" s="144" t="s">
        <v>437</v>
      </c>
      <c r="C1243" s="183"/>
      <c r="D1243" s="183"/>
    </row>
    <row r="1244" spans="1:4" s="7" customFormat="1" ht="15.75" hidden="1" outlineLevel="7">
      <c r="A1244" s="151" t="s">
        <v>54</v>
      </c>
      <c r="B1244" s="147" t="s">
        <v>437</v>
      </c>
      <c r="C1244" s="184"/>
      <c r="D1244" s="184"/>
    </row>
    <row r="1245" spans="1:4" s="7" customFormat="1" ht="15.75" hidden="1" outlineLevel="7">
      <c r="A1245" s="151" t="s">
        <v>49</v>
      </c>
      <c r="B1245" s="147" t="s">
        <v>437</v>
      </c>
      <c r="C1245" s="184"/>
      <c r="D1245" s="184"/>
    </row>
    <row r="1246" spans="1:4" s="7" customFormat="1" ht="15.75" hidden="1" outlineLevel="1" collapsed="1">
      <c r="A1246" s="141" t="s">
        <v>441</v>
      </c>
      <c r="B1246" s="144" t="s">
        <v>442</v>
      </c>
      <c r="C1246" s="183"/>
      <c r="D1246" s="183"/>
    </row>
    <row r="1247" spans="1:4" s="7" customFormat="1" ht="15.75" hidden="1" outlineLevel="2">
      <c r="A1247" s="141" t="s">
        <v>443</v>
      </c>
      <c r="B1247" s="144" t="s">
        <v>442</v>
      </c>
      <c r="C1247" s="183"/>
      <c r="D1247" s="183"/>
    </row>
    <row r="1248" spans="1:4" s="7" customFormat="1" ht="15.75" hidden="1" outlineLevel="3">
      <c r="A1248" s="141" t="s">
        <v>444</v>
      </c>
      <c r="B1248" s="144" t="s">
        <v>442</v>
      </c>
      <c r="C1248" s="183"/>
      <c r="D1248" s="183"/>
    </row>
    <row r="1249" spans="1:4" s="7" customFormat="1" ht="15.75" hidden="1" outlineLevel="5">
      <c r="A1249" s="141" t="s">
        <v>98</v>
      </c>
      <c r="B1249" s="144" t="s">
        <v>442</v>
      </c>
      <c r="C1249" s="183"/>
      <c r="D1249" s="183"/>
    </row>
    <row r="1250" spans="1:4" s="7" customFormat="1" ht="15.75" hidden="1" outlineLevel="6">
      <c r="A1250" s="141" t="s">
        <v>99</v>
      </c>
      <c r="B1250" s="144" t="s">
        <v>442</v>
      </c>
      <c r="C1250" s="183"/>
      <c r="D1250" s="183"/>
    </row>
    <row r="1251" spans="1:4" s="7" customFormat="1" ht="15.75" hidden="1" outlineLevel="7">
      <c r="A1251" s="151" t="s">
        <v>99</v>
      </c>
      <c r="B1251" s="147" t="s">
        <v>442</v>
      </c>
      <c r="C1251" s="184"/>
      <c r="D1251" s="184"/>
    </row>
    <row r="1252" spans="1:4" s="7" customFormat="1" ht="21" hidden="1" outlineLevel="3">
      <c r="A1252" s="141" t="s">
        <v>445</v>
      </c>
      <c r="B1252" s="144" t="s">
        <v>442</v>
      </c>
      <c r="C1252" s="183"/>
      <c r="D1252" s="183"/>
    </row>
    <row r="1253" spans="1:4" s="7" customFormat="1" ht="31.5" hidden="1" outlineLevel="4">
      <c r="A1253" s="141" t="s">
        <v>446</v>
      </c>
      <c r="B1253" s="144" t="s">
        <v>442</v>
      </c>
      <c r="C1253" s="183"/>
      <c r="D1253" s="183"/>
    </row>
    <row r="1254" spans="1:4" s="7" customFormat="1" ht="15.75" hidden="1" outlineLevel="5">
      <c r="A1254" s="141" t="s">
        <v>98</v>
      </c>
      <c r="B1254" s="144" t="s">
        <v>442</v>
      </c>
      <c r="C1254" s="183"/>
      <c r="D1254" s="183"/>
    </row>
    <row r="1255" spans="1:4" s="7" customFormat="1" ht="15.75" hidden="1" outlineLevel="6">
      <c r="A1255" s="141" t="s">
        <v>99</v>
      </c>
      <c r="B1255" s="144" t="s">
        <v>442</v>
      </c>
      <c r="C1255" s="183"/>
      <c r="D1255" s="183"/>
    </row>
    <row r="1256" spans="1:4" s="7" customFormat="1" ht="15.75" hidden="1" outlineLevel="7">
      <c r="A1256" s="151" t="s">
        <v>99</v>
      </c>
      <c r="B1256" s="147" t="s">
        <v>442</v>
      </c>
      <c r="C1256" s="184"/>
      <c r="D1256" s="184"/>
    </row>
    <row r="1257" spans="1:4" s="7" customFormat="1" ht="15.75" hidden="1" outlineLevel="4">
      <c r="A1257" s="141" t="s">
        <v>447</v>
      </c>
      <c r="B1257" s="144" t="s">
        <v>442</v>
      </c>
      <c r="C1257" s="183"/>
      <c r="D1257" s="183"/>
    </row>
    <row r="1258" spans="1:4" s="7" customFormat="1" ht="15.75" hidden="1" outlineLevel="5">
      <c r="A1258" s="141" t="s">
        <v>98</v>
      </c>
      <c r="B1258" s="144" t="s">
        <v>442</v>
      </c>
      <c r="C1258" s="183"/>
      <c r="D1258" s="183"/>
    </row>
    <row r="1259" spans="1:4" s="7" customFormat="1" ht="15.75" hidden="1" outlineLevel="6">
      <c r="A1259" s="141" t="s">
        <v>99</v>
      </c>
      <c r="B1259" s="144" t="s">
        <v>442</v>
      </c>
      <c r="C1259" s="183"/>
      <c r="D1259" s="183"/>
    </row>
    <row r="1260" spans="1:4" s="7" customFormat="1" ht="15.75" hidden="1" outlineLevel="7">
      <c r="A1260" s="151" t="s">
        <v>99</v>
      </c>
      <c r="B1260" s="147" t="s">
        <v>442</v>
      </c>
      <c r="C1260" s="184"/>
      <c r="D1260" s="184"/>
    </row>
    <row r="1261" spans="1:4" s="7" customFormat="1" ht="15.75" hidden="1" outlineLevel="2">
      <c r="A1261" s="141" t="s">
        <v>247</v>
      </c>
      <c r="B1261" s="144" t="s">
        <v>442</v>
      </c>
      <c r="C1261" s="183"/>
      <c r="D1261" s="183"/>
    </row>
    <row r="1262" spans="1:4" s="7" customFormat="1" ht="21" hidden="1" outlineLevel="3">
      <c r="A1262" s="141" t="s">
        <v>448</v>
      </c>
      <c r="B1262" s="144" t="s">
        <v>442</v>
      </c>
      <c r="C1262" s="183"/>
      <c r="D1262" s="183"/>
    </row>
    <row r="1263" spans="1:4" s="7" customFormat="1" ht="15.75" hidden="1" outlineLevel="5">
      <c r="A1263" s="141" t="s">
        <v>34</v>
      </c>
      <c r="B1263" s="144" t="s">
        <v>442</v>
      </c>
      <c r="C1263" s="183"/>
      <c r="D1263" s="183"/>
    </row>
    <row r="1264" spans="1:4" s="7" customFormat="1" ht="15.75" hidden="1" outlineLevel="6">
      <c r="A1264" s="141" t="s">
        <v>428</v>
      </c>
      <c r="B1264" s="144" t="s">
        <v>442</v>
      </c>
      <c r="C1264" s="183"/>
      <c r="D1264" s="183"/>
    </row>
    <row r="1265" spans="1:4" s="7" customFormat="1" ht="15.75" hidden="1" outlineLevel="7">
      <c r="A1265" s="151" t="s">
        <v>449</v>
      </c>
      <c r="B1265" s="147" t="s">
        <v>442</v>
      </c>
      <c r="C1265" s="184"/>
      <c r="D1265" s="184"/>
    </row>
    <row r="1266" spans="1:4" s="7" customFormat="1" ht="15.75" hidden="1" outlineLevel="3">
      <c r="A1266" s="141" t="s">
        <v>450</v>
      </c>
      <c r="B1266" s="144" t="s">
        <v>442</v>
      </c>
      <c r="C1266" s="183"/>
      <c r="D1266" s="183"/>
    </row>
    <row r="1267" spans="1:4" s="7" customFormat="1" ht="21" hidden="1" outlineLevel="4">
      <c r="A1267" s="141" t="s">
        <v>451</v>
      </c>
      <c r="B1267" s="144" t="s">
        <v>442</v>
      </c>
      <c r="C1267" s="183"/>
      <c r="D1267" s="183"/>
    </row>
    <row r="1268" spans="1:4" s="7" customFormat="1" ht="15.75" hidden="1" outlineLevel="5">
      <c r="A1268" s="141" t="s">
        <v>34</v>
      </c>
      <c r="B1268" s="144" t="s">
        <v>442</v>
      </c>
      <c r="C1268" s="183"/>
      <c r="D1268" s="183"/>
    </row>
    <row r="1269" spans="1:4" s="7" customFormat="1" ht="15.75" hidden="1" outlineLevel="6">
      <c r="A1269" s="141" t="s">
        <v>287</v>
      </c>
      <c r="B1269" s="144" t="s">
        <v>442</v>
      </c>
      <c r="C1269" s="183"/>
      <c r="D1269" s="183"/>
    </row>
    <row r="1270" spans="1:4" s="7" customFormat="1" ht="15.75" hidden="1" outlineLevel="7">
      <c r="A1270" s="151" t="s">
        <v>288</v>
      </c>
      <c r="B1270" s="147" t="s">
        <v>442</v>
      </c>
      <c r="C1270" s="184"/>
      <c r="D1270" s="184"/>
    </row>
    <row r="1271" spans="1:4" s="7" customFormat="1" ht="15.75" hidden="1" outlineLevel="7">
      <c r="A1271" s="151" t="s">
        <v>332</v>
      </c>
      <c r="B1271" s="147" t="s">
        <v>442</v>
      </c>
      <c r="C1271" s="184"/>
      <c r="D1271" s="184"/>
    </row>
    <row r="1272" spans="1:4" s="7" customFormat="1" ht="15.75" hidden="1" outlineLevel="3">
      <c r="A1272" s="141" t="s">
        <v>452</v>
      </c>
      <c r="B1272" s="144" t="s">
        <v>442</v>
      </c>
      <c r="C1272" s="183"/>
      <c r="D1272" s="183"/>
    </row>
    <row r="1273" spans="1:4" s="7" customFormat="1" ht="21" hidden="1" outlineLevel="4">
      <c r="A1273" s="141" t="s">
        <v>453</v>
      </c>
      <c r="B1273" s="144" t="s">
        <v>442</v>
      </c>
      <c r="C1273" s="183"/>
      <c r="D1273" s="183"/>
    </row>
    <row r="1274" spans="1:4" s="7" customFormat="1" ht="15.75" hidden="1" outlineLevel="5">
      <c r="A1274" s="141" t="s">
        <v>34</v>
      </c>
      <c r="B1274" s="144" t="s">
        <v>442</v>
      </c>
      <c r="C1274" s="183"/>
      <c r="D1274" s="183"/>
    </row>
    <row r="1275" spans="1:4" s="7" customFormat="1" ht="15.75" hidden="1" outlineLevel="6">
      <c r="A1275" s="141" t="s">
        <v>428</v>
      </c>
      <c r="B1275" s="144" t="s">
        <v>442</v>
      </c>
      <c r="C1275" s="183"/>
      <c r="D1275" s="183"/>
    </row>
    <row r="1276" spans="1:4" s="7" customFormat="1" ht="15.75" hidden="1" outlineLevel="7">
      <c r="A1276" s="151" t="s">
        <v>433</v>
      </c>
      <c r="B1276" s="147" t="s">
        <v>442</v>
      </c>
      <c r="C1276" s="184"/>
      <c r="D1276" s="184"/>
    </row>
    <row r="1277" spans="1:4" s="7" customFormat="1" ht="31.5" hidden="1" outlineLevel="3">
      <c r="A1277" s="141" t="s">
        <v>454</v>
      </c>
      <c r="B1277" s="144" t="s">
        <v>442</v>
      </c>
      <c r="C1277" s="183"/>
      <c r="D1277" s="183"/>
    </row>
    <row r="1278" spans="1:4" s="7" customFormat="1" ht="15.75" hidden="1" outlineLevel="5">
      <c r="A1278" s="141" t="s">
        <v>34</v>
      </c>
      <c r="B1278" s="144" t="s">
        <v>442</v>
      </c>
      <c r="C1278" s="183"/>
      <c r="D1278" s="183"/>
    </row>
    <row r="1279" spans="1:4" s="7" customFormat="1" ht="15.75" hidden="1" outlineLevel="6">
      <c r="A1279" s="141" t="s">
        <v>428</v>
      </c>
      <c r="B1279" s="144" t="s">
        <v>442</v>
      </c>
      <c r="C1279" s="183"/>
      <c r="D1279" s="183"/>
    </row>
    <row r="1280" spans="1:4" s="7" customFormat="1" ht="15.75" hidden="1" outlineLevel="7">
      <c r="A1280" s="151" t="s">
        <v>449</v>
      </c>
      <c r="B1280" s="147" t="s">
        <v>442</v>
      </c>
      <c r="C1280" s="184"/>
      <c r="D1280" s="184"/>
    </row>
    <row r="1281" spans="1:4" s="7" customFormat="1" ht="15.75" hidden="1" outlineLevel="3">
      <c r="A1281" s="141" t="s">
        <v>444</v>
      </c>
      <c r="B1281" s="144" t="s">
        <v>442</v>
      </c>
      <c r="C1281" s="183"/>
      <c r="D1281" s="183"/>
    </row>
    <row r="1282" spans="1:4" s="7" customFormat="1" ht="15.75" hidden="1" outlineLevel="4">
      <c r="A1282" s="141" t="s">
        <v>455</v>
      </c>
      <c r="B1282" s="144" t="s">
        <v>442</v>
      </c>
      <c r="C1282" s="183"/>
      <c r="D1282" s="183"/>
    </row>
    <row r="1283" spans="1:4" s="7" customFormat="1" ht="15.75" hidden="1" outlineLevel="5">
      <c r="A1283" s="141" t="s">
        <v>34</v>
      </c>
      <c r="B1283" s="144" t="s">
        <v>442</v>
      </c>
      <c r="C1283" s="183"/>
      <c r="D1283" s="183"/>
    </row>
    <row r="1284" spans="1:4" s="7" customFormat="1" ht="15.75" hidden="1" outlineLevel="6">
      <c r="A1284" s="141" t="s">
        <v>287</v>
      </c>
      <c r="B1284" s="144" t="s">
        <v>442</v>
      </c>
      <c r="C1284" s="183"/>
      <c r="D1284" s="183"/>
    </row>
    <row r="1285" spans="1:4" s="7" customFormat="1" ht="15.75" hidden="1" outlineLevel="7">
      <c r="A1285" s="151" t="s">
        <v>456</v>
      </c>
      <c r="B1285" s="147" t="s">
        <v>442</v>
      </c>
      <c r="C1285" s="184"/>
      <c r="D1285" s="184"/>
    </row>
    <row r="1286" spans="1:4" s="7" customFormat="1" ht="21" hidden="1" outlineLevel="4">
      <c r="A1286" s="141" t="s">
        <v>457</v>
      </c>
      <c r="B1286" s="144" t="s">
        <v>442</v>
      </c>
      <c r="C1286" s="183"/>
      <c r="D1286" s="183"/>
    </row>
    <row r="1287" spans="1:4" s="7" customFormat="1" ht="15.75" hidden="1" outlineLevel="5">
      <c r="A1287" s="141" t="s">
        <v>34</v>
      </c>
      <c r="B1287" s="144" t="s">
        <v>442</v>
      </c>
      <c r="C1287" s="183"/>
      <c r="D1287" s="183"/>
    </row>
    <row r="1288" spans="1:4" s="7" customFormat="1" ht="15.75" hidden="1" outlineLevel="6">
      <c r="A1288" s="141" t="s">
        <v>287</v>
      </c>
      <c r="B1288" s="144" t="s">
        <v>442</v>
      </c>
      <c r="C1288" s="183"/>
      <c r="D1288" s="183"/>
    </row>
    <row r="1289" spans="1:4" s="7" customFormat="1" ht="15.75" hidden="1" outlineLevel="7">
      <c r="A1289" s="151" t="s">
        <v>456</v>
      </c>
      <c r="B1289" s="147" t="s">
        <v>442</v>
      </c>
      <c r="C1289" s="184"/>
      <c r="D1289" s="184"/>
    </row>
    <row r="1290" spans="1:4" s="7" customFormat="1" ht="21" hidden="1" outlineLevel="4">
      <c r="A1290" s="141" t="s">
        <v>458</v>
      </c>
      <c r="B1290" s="144" t="s">
        <v>442</v>
      </c>
      <c r="C1290" s="183"/>
      <c r="D1290" s="183"/>
    </row>
    <row r="1291" spans="1:4" s="7" customFormat="1" ht="15.75" hidden="1" outlineLevel="5">
      <c r="A1291" s="141" t="s">
        <v>34</v>
      </c>
      <c r="B1291" s="144" t="s">
        <v>442</v>
      </c>
      <c r="C1291" s="183"/>
      <c r="D1291" s="183"/>
    </row>
    <row r="1292" spans="1:4" s="7" customFormat="1" ht="15.75" hidden="1" outlineLevel="6">
      <c r="A1292" s="141" t="s">
        <v>287</v>
      </c>
      <c r="B1292" s="144" t="s">
        <v>442</v>
      </c>
      <c r="C1292" s="183"/>
      <c r="D1292" s="183"/>
    </row>
    <row r="1293" spans="1:4" s="7" customFormat="1" ht="15.75" hidden="1" outlineLevel="7">
      <c r="A1293" s="151" t="s">
        <v>456</v>
      </c>
      <c r="B1293" s="147" t="s">
        <v>442</v>
      </c>
      <c r="C1293" s="184"/>
      <c r="D1293" s="184"/>
    </row>
    <row r="1294" spans="1:4" s="7" customFormat="1" ht="63" hidden="1" outlineLevel="3">
      <c r="A1294" s="159" t="s">
        <v>459</v>
      </c>
      <c r="B1294" s="144" t="s">
        <v>442</v>
      </c>
      <c r="C1294" s="183"/>
      <c r="D1294" s="183"/>
    </row>
    <row r="1295" spans="1:4" s="7" customFormat="1" ht="42" hidden="1" outlineLevel="4">
      <c r="A1295" s="159" t="s">
        <v>460</v>
      </c>
      <c r="B1295" s="144" t="s">
        <v>442</v>
      </c>
      <c r="C1295" s="183"/>
      <c r="D1295" s="183"/>
    </row>
    <row r="1296" spans="1:4" s="7" customFormat="1" ht="15.75" hidden="1" outlineLevel="5">
      <c r="A1296" s="141" t="s">
        <v>34</v>
      </c>
      <c r="B1296" s="144" t="s">
        <v>442</v>
      </c>
      <c r="C1296" s="183"/>
      <c r="D1296" s="183"/>
    </row>
    <row r="1297" spans="1:4" s="7" customFormat="1" ht="15.75" hidden="1" outlineLevel="6">
      <c r="A1297" s="141" t="s">
        <v>287</v>
      </c>
      <c r="B1297" s="144" t="s">
        <v>442</v>
      </c>
      <c r="C1297" s="183"/>
      <c r="D1297" s="183"/>
    </row>
    <row r="1298" spans="1:4" s="7" customFormat="1" ht="15.75" hidden="1" outlineLevel="7">
      <c r="A1298" s="151" t="s">
        <v>456</v>
      </c>
      <c r="B1298" s="147" t="s">
        <v>442</v>
      </c>
      <c r="C1298" s="184"/>
      <c r="D1298" s="184"/>
    </row>
    <row r="1299" spans="1:4" s="7" customFormat="1" ht="31.5" hidden="1" outlineLevel="4">
      <c r="A1299" s="141" t="s">
        <v>461</v>
      </c>
      <c r="B1299" s="144" t="s">
        <v>442</v>
      </c>
      <c r="C1299" s="183"/>
      <c r="D1299" s="183"/>
    </row>
    <row r="1300" spans="1:4" s="7" customFormat="1" ht="15.75" hidden="1" outlineLevel="5">
      <c r="A1300" s="141" t="s">
        <v>34</v>
      </c>
      <c r="B1300" s="144" t="s">
        <v>442</v>
      </c>
      <c r="C1300" s="183"/>
      <c r="D1300" s="183"/>
    </row>
    <row r="1301" spans="1:4" s="7" customFormat="1" ht="15.75" hidden="1" outlineLevel="6">
      <c r="A1301" s="141" t="s">
        <v>287</v>
      </c>
      <c r="B1301" s="144" t="s">
        <v>442</v>
      </c>
      <c r="C1301" s="183"/>
      <c r="D1301" s="183"/>
    </row>
    <row r="1302" spans="1:4" s="7" customFormat="1" ht="15.75" hidden="1" outlineLevel="7">
      <c r="A1302" s="151" t="s">
        <v>456</v>
      </c>
      <c r="B1302" s="147" t="s">
        <v>442</v>
      </c>
      <c r="C1302" s="184"/>
      <c r="D1302" s="184"/>
    </row>
    <row r="1303" spans="1:4" s="7" customFormat="1" ht="31.5" hidden="1" outlineLevel="3">
      <c r="A1303" s="159" t="s">
        <v>462</v>
      </c>
      <c r="B1303" s="144" t="s">
        <v>442</v>
      </c>
      <c r="C1303" s="183"/>
      <c r="D1303" s="183"/>
    </row>
    <row r="1304" spans="1:4" s="7" customFormat="1" ht="15.75" hidden="1" outlineLevel="5">
      <c r="A1304" s="141" t="s">
        <v>34</v>
      </c>
      <c r="B1304" s="144" t="s">
        <v>442</v>
      </c>
      <c r="C1304" s="183"/>
      <c r="D1304" s="183"/>
    </row>
    <row r="1305" spans="1:4" s="7" customFormat="1" ht="15.75" hidden="1" outlineLevel="6">
      <c r="A1305" s="141" t="s">
        <v>287</v>
      </c>
      <c r="B1305" s="144" t="s">
        <v>442</v>
      </c>
      <c r="C1305" s="183"/>
      <c r="D1305" s="183"/>
    </row>
    <row r="1306" spans="1:4" s="7" customFormat="1" ht="15.75" hidden="1" outlineLevel="7">
      <c r="A1306" s="151" t="s">
        <v>288</v>
      </c>
      <c r="B1306" s="147" t="s">
        <v>442</v>
      </c>
      <c r="C1306" s="184"/>
      <c r="D1306" s="184"/>
    </row>
    <row r="1307" spans="1:4" s="7" customFormat="1" ht="21" hidden="1" outlineLevel="3">
      <c r="A1307" s="141" t="s">
        <v>463</v>
      </c>
      <c r="B1307" s="144" t="s">
        <v>442</v>
      </c>
      <c r="C1307" s="183"/>
      <c r="D1307" s="183"/>
    </row>
    <row r="1308" spans="1:4" s="7" customFormat="1" ht="21" hidden="1" outlineLevel="4">
      <c r="A1308" s="141" t="s">
        <v>464</v>
      </c>
      <c r="B1308" s="144" t="s">
        <v>442</v>
      </c>
      <c r="C1308" s="183"/>
      <c r="D1308" s="183"/>
    </row>
    <row r="1309" spans="1:4" s="7" customFormat="1" ht="15.75" hidden="1" outlineLevel="5">
      <c r="A1309" s="141" t="s">
        <v>34</v>
      </c>
      <c r="B1309" s="144" t="s">
        <v>442</v>
      </c>
      <c r="C1309" s="183"/>
      <c r="D1309" s="183"/>
    </row>
    <row r="1310" spans="1:4" s="7" customFormat="1" ht="15.75" hidden="1" outlineLevel="6">
      <c r="A1310" s="141" t="s">
        <v>428</v>
      </c>
      <c r="B1310" s="144" t="s">
        <v>442</v>
      </c>
      <c r="C1310" s="183"/>
      <c r="D1310" s="183"/>
    </row>
    <row r="1311" spans="1:4" s="7" customFormat="1" ht="15.75" hidden="1" outlineLevel="7">
      <c r="A1311" s="151" t="s">
        <v>449</v>
      </c>
      <c r="B1311" s="147" t="s">
        <v>442</v>
      </c>
      <c r="C1311" s="184"/>
      <c r="D1311" s="184"/>
    </row>
    <row r="1312" spans="1:4" s="7" customFormat="1" ht="21" hidden="1" outlineLevel="3">
      <c r="A1312" s="141" t="s">
        <v>465</v>
      </c>
      <c r="B1312" s="144" t="s">
        <v>442</v>
      </c>
      <c r="C1312" s="183"/>
      <c r="D1312" s="183"/>
    </row>
    <row r="1313" spans="1:4" s="7" customFormat="1" ht="15.75" hidden="1" outlineLevel="5">
      <c r="A1313" s="141" t="s">
        <v>34</v>
      </c>
      <c r="B1313" s="144" t="s">
        <v>442</v>
      </c>
      <c r="C1313" s="183"/>
      <c r="D1313" s="183"/>
    </row>
    <row r="1314" spans="1:4" s="7" customFormat="1" ht="15.75" hidden="1" outlineLevel="6">
      <c r="A1314" s="141" t="s">
        <v>428</v>
      </c>
      <c r="B1314" s="144" t="s">
        <v>442</v>
      </c>
      <c r="C1314" s="183"/>
      <c r="D1314" s="183"/>
    </row>
    <row r="1315" spans="1:4" s="7" customFormat="1" ht="15.75" hidden="1" outlineLevel="7">
      <c r="A1315" s="151" t="s">
        <v>449</v>
      </c>
      <c r="B1315" s="147" t="s">
        <v>442</v>
      </c>
      <c r="C1315" s="184"/>
      <c r="D1315" s="184"/>
    </row>
    <row r="1316" spans="1:4" s="7" customFormat="1" ht="15.75" hidden="1" outlineLevel="3">
      <c r="A1316" s="141" t="s">
        <v>466</v>
      </c>
      <c r="B1316" s="144" t="s">
        <v>442</v>
      </c>
      <c r="C1316" s="183"/>
      <c r="D1316" s="183"/>
    </row>
    <row r="1317" spans="1:4" s="7" customFormat="1" ht="21" hidden="1" outlineLevel="5">
      <c r="A1317" s="141" t="s">
        <v>15</v>
      </c>
      <c r="B1317" s="144" t="s">
        <v>442</v>
      </c>
      <c r="C1317" s="183"/>
      <c r="D1317" s="183"/>
    </row>
    <row r="1318" spans="1:4" s="7" customFormat="1" ht="15.75" hidden="1" outlineLevel="6">
      <c r="A1318" s="141" t="s">
        <v>17</v>
      </c>
      <c r="B1318" s="144" t="s">
        <v>442</v>
      </c>
      <c r="C1318" s="183"/>
      <c r="D1318" s="183"/>
    </row>
    <row r="1319" spans="1:4" s="7" customFormat="1" ht="15.75" hidden="1" outlineLevel="7">
      <c r="A1319" s="151" t="s">
        <v>19</v>
      </c>
      <c r="B1319" s="147" t="s">
        <v>442</v>
      </c>
      <c r="C1319" s="184"/>
      <c r="D1319" s="184"/>
    </row>
    <row r="1320" spans="1:4" s="7" customFormat="1" ht="15.75" hidden="1" outlineLevel="5">
      <c r="A1320" s="141" t="s">
        <v>34</v>
      </c>
      <c r="B1320" s="144" t="s">
        <v>442</v>
      </c>
      <c r="C1320" s="183"/>
      <c r="D1320" s="183"/>
    </row>
    <row r="1321" spans="1:4" s="7" customFormat="1" ht="15.75" hidden="1" outlineLevel="6">
      <c r="A1321" s="141" t="s">
        <v>428</v>
      </c>
      <c r="B1321" s="144" t="s">
        <v>442</v>
      </c>
      <c r="C1321" s="183"/>
      <c r="D1321" s="183"/>
    </row>
    <row r="1322" spans="1:4" s="7" customFormat="1" ht="15.75" hidden="1" outlineLevel="7">
      <c r="A1322" s="151" t="s">
        <v>433</v>
      </c>
      <c r="B1322" s="147" t="s">
        <v>442</v>
      </c>
      <c r="C1322" s="184"/>
      <c r="D1322" s="184"/>
    </row>
    <row r="1323" spans="1:4" s="7" customFormat="1" ht="15.75" hidden="1" outlineLevel="6">
      <c r="A1323" s="141" t="s">
        <v>287</v>
      </c>
      <c r="B1323" s="144" t="s">
        <v>442</v>
      </c>
      <c r="C1323" s="183"/>
      <c r="D1323" s="183"/>
    </row>
    <row r="1324" spans="1:4" s="7" customFormat="1" ht="15.75" hidden="1" outlineLevel="7">
      <c r="A1324" s="151" t="s">
        <v>332</v>
      </c>
      <c r="B1324" s="147" t="s">
        <v>442</v>
      </c>
      <c r="C1324" s="184"/>
      <c r="D1324" s="184"/>
    </row>
    <row r="1325" spans="1:4" s="7" customFormat="1" ht="15.75" hidden="1" outlineLevel="3">
      <c r="A1325" s="141" t="s">
        <v>467</v>
      </c>
      <c r="B1325" s="144" t="s">
        <v>442</v>
      </c>
      <c r="C1325" s="183"/>
      <c r="D1325" s="183"/>
    </row>
    <row r="1326" spans="1:4" s="7" customFormat="1" ht="31.5" hidden="1" outlineLevel="4">
      <c r="A1326" s="141" t="s">
        <v>468</v>
      </c>
      <c r="B1326" s="144" t="s">
        <v>442</v>
      </c>
      <c r="C1326" s="183"/>
      <c r="D1326" s="183"/>
    </row>
    <row r="1327" spans="1:4" s="7" customFormat="1" ht="15.75" hidden="1" outlineLevel="5">
      <c r="A1327" s="141" t="s">
        <v>34</v>
      </c>
      <c r="B1327" s="144" t="s">
        <v>442</v>
      </c>
      <c r="C1327" s="183"/>
      <c r="D1327" s="183"/>
    </row>
    <row r="1328" spans="1:4" s="7" customFormat="1" ht="15.75" hidden="1" outlineLevel="6">
      <c r="A1328" s="141" t="s">
        <v>428</v>
      </c>
      <c r="B1328" s="144" t="s">
        <v>442</v>
      </c>
      <c r="C1328" s="183"/>
      <c r="D1328" s="183"/>
    </row>
    <row r="1329" spans="1:4" s="7" customFormat="1" ht="15.75" hidden="1" outlineLevel="7">
      <c r="A1329" s="151" t="s">
        <v>433</v>
      </c>
      <c r="B1329" s="147" t="s">
        <v>442</v>
      </c>
      <c r="C1329" s="184"/>
      <c r="D1329" s="184"/>
    </row>
    <row r="1330" spans="1:4" s="7" customFormat="1" ht="15.75" hidden="1" outlineLevel="6">
      <c r="A1330" s="141" t="s">
        <v>287</v>
      </c>
      <c r="B1330" s="144" t="s">
        <v>442</v>
      </c>
      <c r="C1330" s="183"/>
      <c r="D1330" s="183"/>
    </row>
    <row r="1331" spans="1:4" s="7" customFormat="1" ht="15.75" hidden="1" outlineLevel="7">
      <c r="A1331" s="151" t="s">
        <v>456</v>
      </c>
      <c r="B1331" s="147" t="s">
        <v>442</v>
      </c>
      <c r="C1331" s="184"/>
      <c r="D1331" s="184"/>
    </row>
    <row r="1332" spans="1:4" s="7" customFormat="1" ht="15.75" hidden="1" outlineLevel="5">
      <c r="A1332" s="141" t="s">
        <v>45</v>
      </c>
      <c r="B1332" s="144" t="s">
        <v>442</v>
      </c>
      <c r="C1332" s="183"/>
      <c r="D1332" s="183"/>
    </row>
    <row r="1333" spans="1:4" s="7" customFormat="1" ht="21" hidden="1" outlineLevel="6">
      <c r="A1333" s="141" t="s">
        <v>149</v>
      </c>
      <c r="B1333" s="144" t="s">
        <v>442</v>
      </c>
      <c r="C1333" s="183"/>
      <c r="D1333" s="183"/>
    </row>
    <row r="1334" spans="1:4" s="7" customFormat="1" ht="22.5" hidden="1" outlineLevel="7">
      <c r="A1334" s="151" t="s">
        <v>149</v>
      </c>
      <c r="B1334" s="147" t="s">
        <v>442</v>
      </c>
      <c r="C1334" s="184"/>
      <c r="D1334" s="184"/>
    </row>
    <row r="1335" spans="1:4" s="7" customFormat="1" ht="21" hidden="1" outlineLevel="3">
      <c r="A1335" s="141" t="s">
        <v>469</v>
      </c>
      <c r="B1335" s="144" t="s">
        <v>442</v>
      </c>
      <c r="C1335" s="183"/>
      <c r="D1335" s="183"/>
    </row>
    <row r="1336" spans="1:4" s="7" customFormat="1" ht="15.75" hidden="1" outlineLevel="5">
      <c r="A1336" s="141" t="s">
        <v>34</v>
      </c>
      <c r="B1336" s="144" t="s">
        <v>442</v>
      </c>
      <c r="C1336" s="183"/>
      <c r="D1336" s="183"/>
    </row>
    <row r="1337" spans="1:4" s="7" customFormat="1" ht="15.75" hidden="1" outlineLevel="6">
      <c r="A1337" s="141" t="s">
        <v>428</v>
      </c>
      <c r="B1337" s="144" t="s">
        <v>442</v>
      </c>
      <c r="C1337" s="183"/>
      <c r="D1337" s="183"/>
    </row>
    <row r="1338" spans="1:4" s="7" customFormat="1" ht="15.75" hidden="1" outlineLevel="7">
      <c r="A1338" s="151" t="s">
        <v>449</v>
      </c>
      <c r="B1338" s="147" t="s">
        <v>442</v>
      </c>
      <c r="C1338" s="184"/>
      <c r="D1338" s="184"/>
    </row>
    <row r="1339" spans="1:4" s="7" customFormat="1" ht="21" hidden="1" outlineLevel="3">
      <c r="A1339" s="141" t="s">
        <v>470</v>
      </c>
      <c r="B1339" s="144" t="s">
        <v>442</v>
      </c>
      <c r="C1339" s="183"/>
      <c r="D1339" s="183"/>
    </row>
    <row r="1340" spans="1:4" s="7" customFormat="1" ht="15.75" hidden="1" outlineLevel="5">
      <c r="A1340" s="141" t="s">
        <v>34</v>
      </c>
      <c r="B1340" s="144" t="s">
        <v>442</v>
      </c>
      <c r="C1340" s="183"/>
      <c r="D1340" s="183"/>
    </row>
    <row r="1341" spans="1:4" s="7" customFormat="1" ht="15.75" hidden="1" outlineLevel="6">
      <c r="A1341" s="141" t="s">
        <v>428</v>
      </c>
      <c r="B1341" s="144" t="s">
        <v>442</v>
      </c>
      <c r="C1341" s="183"/>
      <c r="D1341" s="183"/>
    </row>
    <row r="1342" spans="1:4" s="7" customFormat="1" ht="15.75" hidden="1" outlineLevel="7">
      <c r="A1342" s="151" t="s">
        <v>433</v>
      </c>
      <c r="B1342" s="147" t="s">
        <v>442</v>
      </c>
      <c r="C1342" s="184"/>
      <c r="D1342" s="184"/>
    </row>
    <row r="1343" spans="1:4" s="7" customFormat="1" ht="15.75" hidden="1" outlineLevel="3">
      <c r="A1343" s="141" t="s">
        <v>471</v>
      </c>
      <c r="B1343" s="144" t="s">
        <v>442</v>
      </c>
      <c r="C1343" s="183"/>
      <c r="D1343" s="183"/>
    </row>
    <row r="1344" spans="1:4" s="7" customFormat="1" ht="21" hidden="1" outlineLevel="4">
      <c r="A1344" s="141" t="s">
        <v>472</v>
      </c>
      <c r="B1344" s="144" t="s">
        <v>442</v>
      </c>
      <c r="C1344" s="183"/>
      <c r="D1344" s="183"/>
    </row>
    <row r="1345" spans="1:4" s="7" customFormat="1" ht="15.75" hidden="1" outlineLevel="5">
      <c r="A1345" s="141" t="s">
        <v>34</v>
      </c>
      <c r="B1345" s="144" t="s">
        <v>442</v>
      </c>
      <c r="C1345" s="183"/>
      <c r="D1345" s="183"/>
    </row>
    <row r="1346" spans="1:4" s="7" customFormat="1" ht="15.75" hidden="1" outlineLevel="6">
      <c r="A1346" s="141" t="s">
        <v>287</v>
      </c>
      <c r="B1346" s="144" t="s">
        <v>442</v>
      </c>
      <c r="C1346" s="183"/>
      <c r="D1346" s="183"/>
    </row>
    <row r="1347" spans="1:4" s="7" customFormat="1" ht="15.75" hidden="1" outlineLevel="7">
      <c r="A1347" s="151" t="s">
        <v>288</v>
      </c>
      <c r="B1347" s="147" t="s">
        <v>442</v>
      </c>
      <c r="C1347" s="184"/>
      <c r="D1347" s="184"/>
    </row>
    <row r="1348" spans="1:4" s="7" customFormat="1" ht="15.75" hidden="1" outlineLevel="7">
      <c r="A1348" s="151" t="s">
        <v>332</v>
      </c>
      <c r="B1348" s="147" t="s">
        <v>442</v>
      </c>
      <c r="C1348" s="184"/>
      <c r="D1348" s="184"/>
    </row>
    <row r="1349" spans="1:4" s="7" customFormat="1" ht="21" hidden="1" outlineLevel="3">
      <c r="A1349" s="141" t="s">
        <v>473</v>
      </c>
      <c r="B1349" s="144" t="s">
        <v>442</v>
      </c>
      <c r="C1349" s="183"/>
      <c r="D1349" s="183"/>
    </row>
    <row r="1350" spans="1:4" s="7" customFormat="1" ht="15.75" hidden="1" outlineLevel="5">
      <c r="A1350" s="141" t="s">
        <v>34</v>
      </c>
      <c r="B1350" s="144" t="s">
        <v>442</v>
      </c>
      <c r="C1350" s="183"/>
      <c r="D1350" s="183"/>
    </row>
    <row r="1351" spans="1:4" s="7" customFormat="1" ht="15.75" hidden="1" outlineLevel="6">
      <c r="A1351" s="141" t="s">
        <v>287</v>
      </c>
      <c r="B1351" s="144" t="s">
        <v>442</v>
      </c>
      <c r="C1351" s="183"/>
      <c r="D1351" s="183"/>
    </row>
    <row r="1352" spans="1:4" s="7" customFormat="1" ht="15.75" hidden="1" outlineLevel="7">
      <c r="A1352" s="151" t="s">
        <v>332</v>
      </c>
      <c r="B1352" s="147" t="s">
        <v>442</v>
      </c>
      <c r="C1352" s="184"/>
      <c r="D1352" s="184"/>
    </row>
    <row r="1353" spans="1:4" s="7" customFormat="1" ht="31.5" hidden="1" outlineLevel="3">
      <c r="A1353" s="159" t="s">
        <v>474</v>
      </c>
      <c r="B1353" s="144" t="s">
        <v>442</v>
      </c>
      <c r="C1353" s="183"/>
      <c r="D1353" s="183"/>
    </row>
    <row r="1354" spans="1:4" s="7" customFormat="1" ht="15.75" hidden="1" outlineLevel="5">
      <c r="A1354" s="141" t="s">
        <v>34</v>
      </c>
      <c r="B1354" s="144" t="s">
        <v>442</v>
      </c>
      <c r="C1354" s="183"/>
      <c r="D1354" s="183"/>
    </row>
    <row r="1355" spans="1:4" s="7" customFormat="1" ht="15.75" hidden="1" outlineLevel="6">
      <c r="A1355" s="141" t="s">
        <v>287</v>
      </c>
      <c r="B1355" s="144" t="s">
        <v>442</v>
      </c>
      <c r="C1355" s="183"/>
      <c r="D1355" s="183"/>
    </row>
    <row r="1356" spans="1:4" s="7" customFormat="1" ht="15.75" hidden="1" outlineLevel="7">
      <c r="A1356" s="151" t="s">
        <v>332</v>
      </c>
      <c r="B1356" s="147" t="s">
        <v>442</v>
      </c>
      <c r="C1356" s="184"/>
      <c r="D1356" s="184"/>
    </row>
    <row r="1357" spans="1:4" s="7" customFormat="1" ht="42" hidden="1" outlineLevel="3">
      <c r="A1357" s="159" t="s">
        <v>475</v>
      </c>
      <c r="B1357" s="144" t="s">
        <v>442</v>
      </c>
      <c r="C1357" s="183"/>
      <c r="D1357" s="183"/>
    </row>
    <row r="1358" spans="1:4" s="7" customFormat="1" ht="15.75" hidden="1" outlineLevel="5">
      <c r="A1358" s="141" t="s">
        <v>34</v>
      </c>
      <c r="B1358" s="144" t="s">
        <v>442</v>
      </c>
      <c r="C1358" s="183"/>
      <c r="D1358" s="183"/>
    </row>
    <row r="1359" spans="1:4" s="7" customFormat="1" ht="15.75" hidden="1" outlineLevel="6">
      <c r="A1359" s="141" t="s">
        <v>428</v>
      </c>
      <c r="B1359" s="144" t="s">
        <v>442</v>
      </c>
      <c r="C1359" s="183"/>
      <c r="D1359" s="183"/>
    </row>
    <row r="1360" spans="1:4" s="7" customFormat="1" ht="15.75" hidden="1" outlineLevel="7">
      <c r="A1360" s="151" t="s">
        <v>433</v>
      </c>
      <c r="B1360" s="147" t="s">
        <v>442</v>
      </c>
      <c r="C1360" s="184"/>
      <c r="D1360" s="184"/>
    </row>
    <row r="1361" spans="1:4" s="7" customFormat="1" ht="21" hidden="1" outlineLevel="3">
      <c r="A1361" s="141" t="s">
        <v>476</v>
      </c>
      <c r="B1361" s="144" t="s">
        <v>442</v>
      </c>
      <c r="C1361" s="183"/>
      <c r="D1361" s="183"/>
    </row>
    <row r="1362" spans="1:4" s="7" customFormat="1" ht="15.75" hidden="1" outlineLevel="5">
      <c r="A1362" s="141" t="s">
        <v>34</v>
      </c>
      <c r="B1362" s="144" t="s">
        <v>442</v>
      </c>
      <c r="C1362" s="183"/>
      <c r="D1362" s="183"/>
    </row>
    <row r="1363" spans="1:4" s="7" customFormat="1" ht="15.75" hidden="1" outlineLevel="6">
      <c r="A1363" s="141" t="s">
        <v>428</v>
      </c>
      <c r="B1363" s="144" t="s">
        <v>442</v>
      </c>
      <c r="C1363" s="183"/>
      <c r="D1363" s="183"/>
    </row>
    <row r="1364" spans="1:4" s="7" customFormat="1" ht="15.75" hidden="1" outlineLevel="7">
      <c r="A1364" s="151" t="s">
        <v>449</v>
      </c>
      <c r="B1364" s="147" t="s">
        <v>442</v>
      </c>
      <c r="C1364" s="184"/>
      <c r="D1364" s="184"/>
    </row>
    <row r="1365" spans="1:4" s="7" customFormat="1" ht="21" hidden="1" outlineLevel="3">
      <c r="A1365" s="141" t="s">
        <v>477</v>
      </c>
      <c r="B1365" s="144" t="s">
        <v>442</v>
      </c>
      <c r="C1365" s="183"/>
      <c r="D1365" s="183"/>
    </row>
    <row r="1366" spans="1:4" s="7" customFormat="1" ht="15.75" hidden="1" outlineLevel="5">
      <c r="A1366" s="141" t="s">
        <v>34</v>
      </c>
      <c r="B1366" s="144" t="s">
        <v>442</v>
      </c>
      <c r="C1366" s="183"/>
      <c r="D1366" s="183"/>
    </row>
    <row r="1367" spans="1:4" s="7" customFormat="1" ht="15.75" hidden="1" outlineLevel="6">
      <c r="A1367" s="141" t="s">
        <v>428</v>
      </c>
      <c r="B1367" s="144" t="s">
        <v>442</v>
      </c>
      <c r="C1367" s="183"/>
      <c r="D1367" s="183"/>
    </row>
    <row r="1368" spans="1:4" s="7" customFormat="1" ht="15.75" hidden="1" outlineLevel="7">
      <c r="A1368" s="151" t="s">
        <v>449</v>
      </c>
      <c r="B1368" s="147" t="s">
        <v>442</v>
      </c>
      <c r="C1368" s="184"/>
      <c r="D1368" s="184"/>
    </row>
    <row r="1369" spans="1:4" s="7" customFormat="1" ht="21" hidden="1" outlineLevel="3">
      <c r="A1369" s="141" t="s">
        <v>478</v>
      </c>
      <c r="B1369" s="144" t="s">
        <v>442</v>
      </c>
      <c r="C1369" s="183"/>
      <c r="D1369" s="183"/>
    </row>
    <row r="1370" spans="1:4" s="7" customFormat="1" ht="15.75" hidden="1" outlineLevel="5">
      <c r="A1370" s="141" t="s">
        <v>26</v>
      </c>
      <c r="B1370" s="144" t="s">
        <v>442</v>
      </c>
      <c r="C1370" s="183"/>
      <c r="D1370" s="183"/>
    </row>
    <row r="1371" spans="1:4" s="7" customFormat="1" ht="15.75" hidden="1" outlineLevel="6">
      <c r="A1371" s="141" t="s">
        <v>28</v>
      </c>
      <c r="B1371" s="144" t="s">
        <v>442</v>
      </c>
      <c r="C1371" s="183"/>
      <c r="D1371" s="183"/>
    </row>
    <row r="1372" spans="1:4" s="7" customFormat="1" ht="15.75" hidden="1" outlineLevel="7">
      <c r="A1372" s="151" t="s">
        <v>32</v>
      </c>
      <c r="B1372" s="147" t="s">
        <v>442</v>
      </c>
      <c r="C1372" s="184"/>
      <c r="D1372" s="184"/>
    </row>
    <row r="1373" spans="1:4" s="7" customFormat="1" ht="15.75" hidden="1" outlineLevel="5">
      <c r="A1373" s="141" t="s">
        <v>34</v>
      </c>
      <c r="B1373" s="144" t="s">
        <v>442</v>
      </c>
      <c r="C1373" s="183"/>
      <c r="D1373" s="183"/>
    </row>
    <row r="1374" spans="1:4" s="7" customFormat="1" ht="15.75" hidden="1" outlineLevel="6">
      <c r="A1374" s="141" t="s">
        <v>287</v>
      </c>
      <c r="B1374" s="144" t="s">
        <v>442</v>
      </c>
      <c r="C1374" s="183"/>
      <c r="D1374" s="183"/>
    </row>
    <row r="1375" spans="1:4" s="7" customFormat="1" ht="15.75" hidden="1" outlineLevel="7">
      <c r="A1375" s="151" t="s">
        <v>332</v>
      </c>
      <c r="B1375" s="147" t="s">
        <v>442</v>
      </c>
      <c r="C1375" s="184"/>
      <c r="D1375" s="184"/>
    </row>
    <row r="1376" spans="1:4" s="7" customFormat="1" ht="42" hidden="1" outlineLevel="3">
      <c r="A1376" s="159" t="s">
        <v>479</v>
      </c>
      <c r="B1376" s="144" t="s">
        <v>442</v>
      </c>
      <c r="C1376" s="183"/>
      <c r="D1376" s="183"/>
    </row>
    <row r="1377" spans="1:4" s="7" customFormat="1" ht="15.75" hidden="1" outlineLevel="5">
      <c r="A1377" s="141" t="s">
        <v>34</v>
      </c>
      <c r="B1377" s="144" t="s">
        <v>442</v>
      </c>
      <c r="C1377" s="183"/>
      <c r="D1377" s="183"/>
    </row>
    <row r="1378" spans="1:4" s="7" customFormat="1" ht="15.75" hidden="1" outlineLevel="6">
      <c r="A1378" s="141" t="s">
        <v>428</v>
      </c>
      <c r="B1378" s="144" t="s">
        <v>442</v>
      </c>
      <c r="C1378" s="183"/>
      <c r="D1378" s="183"/>
    </row>
    <row r="1379" spans="1:4" s="7" customFormat="1" ht="15.75" hidden="1" outlineLevel="7">
      <c r="A1379" s="151" t="s">
        <v>433</v>
      </c>
      <c r="B1379" s="147" t="s">
        <v>442</v>
      </c>
      <c r="C1379" s="184"/>
      <c r="D1379" s="184"/>
    </row>
    <row r="1380" spans="1:4" s="7" customFormat="1" ht="21" hidden="1" outlineLevel="3">
      <c r="A1380" s="141" t="s">
        <v>480</v>
      </c>
      <c r="B1380" s="144" t="s">
        <v>442</v>
      </c>
      <c r="C1380" s="183"/>
      <c r="D1380" s="183"/>
    </row>
    <row r="1381" spans="1:4" s="7" customFormat="1" ht="15.75" hidden="1" outlineLevel="5">
      <c r="A1381" s="141" t="s">
        <v>34</v>
      </c>
      <c r="B1381" s="144" t="s">
        <v>442</v>
      </c>
      <c r="C1381" s="183"/>
      <c r="D1381" s="183"/>
    </row>
    <row r="1382" spans="1:4" s="7" customFormat="1" ht="15.75" hidden="1" outlineLevel="6">
      <c r="A1382" s="141" t="s">
        <v>66</v>
      </c>
      <c r="B1382" s="144" t="s">
        <v>442</v>
      </c>
      <c r="C1382" s="183"/>
      <c r="D1382" s="183"/>
    </row>
    <row r="1383" spans="1:4" s="7" customFormat="1" ht="15.75" hidden="1" outlineLevel="7">
      <c r="A1383" s="151" t="s">
        <v>66</v>
      </c>
      <c r="B1383" s="147" t="s">
        <v>442</v>
      </c>
      <c r="C1383" s="184"/>
      <c r="D1383" s="184"/>
    </row>
    <row r="1384" spans="1:4" s="7" customFormat="1" ht="21" hidden="1" outlineLevel="3">
      <c r="A1384" s="141" t="s">
        <v>481</v>
      </c>
      <c r="B1384" s="144" t="s">
        <v>442</v>
      </c>
      <c r="C1384" s="183"/>
      <c r="D1384" s="183"/>
    </row>
    <row r="1385" spans="1:4" s="7" customFormat="1" ht="15.75" hidden="1" outlineLevel="5">
      <c r="A1385" s="141" t="s">
        <v>34</v>
      </c>
      <c r="B1385" s="144" t="s">
        <v>442</v>
      </c>
      <c r="C1385" s="183"/>
      <c r="D1385" s="183"/>
    </row>
    <row r="1386" spans="1:4" s="7" customFormat="1" ht="15.75" hidden="1" outlineLevel="6">
      <c r="A1386" s="141" t="s">
        <v>428</v>
      </c>
      <c r="B1386" s="144" t="s">
        <v>442</v>
      </c>
      <c r="C1386" s="183"/>
      <c r="D1386" s="183"/>
    </row>
    <row r="1387" spans="1:4" s="7" customFormat="1" ht="15.75" hidden="1" outlineLevel="7">
      <c r="A1387" s="151" t="s">
        <v>449</v>
      </c>
      <c r="B1387" s="147" t="s">
        <v>442</v>
      </c>
      <c r="C1387" s="184"/>
      <c r="D1387" s="184"/>
    </row>
    <row r="1388" spans="1:4" s="7" customFormat="1" ht="73.5" hidden="1" outlineLevel="3">
      <c r="A1388" s="159" t="s">
        <v>482</v>
      </c>
      <c r="B1388" s="144" t="s">
        <v>442</v>
      </c>
      <c r="C1388" s="183"/>
      <c r="D1388" s="183"/>
    </row>
    <row r="1389" spans="1:4" s="7" customFormat="1" ht="15.75" hidden="1" outlineLevel="5">
      <c r="A1389" s="141" t="s">
        <v>34</v>
      </c>
      <c r="B1389" s="144" t="s">
        <v>442</v>
      </c>
      <c r="C1389" s="183"/>
      <c r="D1389" s="183"/>
    </row>
    <row r="1390" spans="1:4" s="7" customFormat="1" ht="15.75" hidden="1" outlineLevel="6">
      <c r="A1390" s="141" t="s">
        <v>428</v>
      </c>
      <c r="B1390" s="144" t="s">
        <v>442</v>
      </c>
      <c r="C1390" s="183"/>
      <c r="D1390" s="183"/>
    </row>
    <row r="1391" spans="1:4" s="7" customFormat="1" ht="15.75" hidden="1" outlineLevel="7">
      <c r="A1391" s="151" t="s">
        <v>433</v>
      </c>
      <c r="B1391" s="147" t="s">
        <v>442</v>
      </c>
      <c r="C1391" s="184"/>
      <c r="D1391" s="184"/>
    </row>
    <row r="1392" spans="1:4" s="7" customFormat="1" ht="21" hidden="1" outlineLevel="3">
      <c r="A1392" s="141" t="s">
        <v>483</v>
      </c>
      <c r="B1392" s="144" t="s">
        <v>442</v>
      </c>
      <c r="C1392" s="183"/>
      <c r="D1392" s="183"/>
    </row>
    <row r="1393" spans="1:4" s="7" customFormat="1" ht="15.75" hidden="1" outlineLevel="5">
      <c r="A1393" s="141" t="s">
        <v>34</v>
      </c>
      <c r="B1393" s="144" t="s">
        <v>442</v>
      </c>
      <c r="C1393" s="183"/>
      <c r="D1393" s="183"/>
    </row>
    <row r="1394" spans="1:4" s="7" customFormat="1" ht="15.75" hidden="1" outlineLevel="6">
      <c r="A1394" s="141" t="s">
        <v>428</v>
      </c>
      <c r="B1394" s="144" t="s">
        <v>442</v>
      </c>
      <c r="C1394" s="183"/>
      <c r="D1394" s="183"/>
    </row>
    <row r="1395" spans="1:4" s="7" customFormat="1" ht="15.75" hidden="1" outlineLevel="7">
      <c r="A1395" s="151" t="s">
        <v>433</v>
      </c>
      <c r="B1395" s="147" t="s">
        <v>442</v>
      </c>
      <c r="C1395" s="184"/>
      <c r="D1395" s="184"/>
    </row>
    <row r="1396" spans="1:4" s="7" customFormat="1" ht="21" hidden="1" outlineLevel="3">
      <c r="A1396" s="141" t="s">
        <v>484</v>
      </c>
      <c r="B1396" s="144" t="s">
        <v>442</v>
      </c>
      <c r="C1396" s="183"/>
      <c r="D1396" s="183"/>
    </row>
    <row r="1397" spans="1:4" s="7" customFormat="1" ht="15.75" hidden="1" outlineLevel="5">
      <c r="A1397" s="141" t="s">
        <v>34</v>
      </c>
      <c r="B1397" s="144" t="s">
        <v>442</v>
      </c>
      <c r="C1397" s="183"/>
      <c r="D1397" s="183"/>
    </row>
    <row r="1398" spans="1:4" s="7" customFormat="1" ht="15.75" hidden="1" outlineLevel="6">
      <c r="A1398" s="141" t="s">
        <v>428</v>
      </c>
      <c r="B1398" s="144" t="s">
        <v>442</v>
      </c>
      <c r="C1398" s="183"/>
      <c r="D1398" s="183"/>
    </row>
    <row r="1399" spans="1:4" s="7" customFormat="1" ht="15.75" hidden="1" outlineLevel="7">
      <c r="A1399" s="151" t="s">
        <v>433</v>
      </c>
      <c r="B1399" s="147" t="s">
        <v>442</v>
      </c>
      <c r="C1399" s="184"/>
      <c r="D1399" s="184"/>
    </row>
    <row r="1400" spans="1:4" s="7" customFormat="1" ht="15.75" hidden="1" outlineLevel="2">
      <c r="A1400" s="141" t="s">
        <v>146</v>
      </c>
      <c r="B1400" s="144" t="s">
        <v>442</v>
      </c>
      <c r="C1400" s="183"/>
      <c r="D1400" s="183"/>
    </row>
    <row r="1401" spans="1:4" s="7" customFormat="1" ht="15.75" hidden="1" outlineLevel="3">
      <c r="A1401" s="141" t="s">
        <v>485</v>
      </c>
      <c r="B1401" s="144" t="s">
        <v>442</v>
      </c>
      <c r="C1401" s="183"/>
      <c r="D1401" s="183"/>
    </row>
    <row r="1402" spans="1:4" s="7" customFormat="1" ht="15.75" hidden="1" outlineLevel="4">
      <c r="A1402" s="141" t="s">
        <v>486</v>
      </c>
      <c r="B1402" s="144" t="s">
        <v>442</v>
      </c>
      <c r="C1402" s="183"/>
      <c r="D1402" s="183"/>
    </row>
    <row r="1403" spans="1:4" s="7" customFormat="1" ht="15.75" hidden="1" outlineLevel="5">
      <c r="A1403" s="141" t="s">
        <v>34</v>
      </c>
      <c r="B1403" s="144" t="s">
        <v>442</v>
      </c>
      <c r="C1403" s="183"/>
      <c r="D1403" s="183"/>
    </row>
    <row r="1404" spans="1:4" s="7" customFormat="1" ht="15.75" hidden="1" outlineLevel="6">
      <c r="A1404" s="141" t="s">
        <v>287</v>
      </c>
      <c r="B1404" s="144" t="s">
        <v>442</v>
      </c>
      <c r="C1404" s="183"/>
      <c r="D1404" s="183"/>
    </row>
    <row r="1405" spans="1:4" s="7" customFormat="1" ht="15.75" hidden="1" outlineLevel="7">
      <c r="A1405" s="151" t="s">
        <v>288</v>
      </c>
      <c r="B1405" s="147" t="s">
        <v>442</v>
      </c>
      <c r="C1405" s="184"/>
      <c r="D1405" s="184"/>
    </row>
    <row r="1406" spans="1:4" s="7" customFormat="1" ht="15.75" hidden="1" outlineLevel="7">
      <c r="A1406" s="151" t="s">
        <v>332</v>
      </c>
      <c r="B1406" s="147" t="s">
        <v>442</v>
      </c>
      <c r="C1406" s="184"/>
      <c r="D1406" s="184"/>
    </row>
    <row r="1407" spans="1:4" s="7" customFormat="1" ht="15.75" hidden="1" outlineLevel="6">
      <c r="A1407" s="141" t="s">
        <v>311</v>
      </c>
      <c r="B1407" s="144" t="s">
        <v>442</v>
      </c>
      <c r="C1407" s="183"/>
      <c r="D1407" s="183"/>
    </row>
    <row r="1408" spans="1:4" s="7" customFormat="1" ht="15.75" hidden="1" outlineLevel="7">
      <c r="A1408" s="151" t="s">
        <v>311</v>
      </c>
      <c r="B1408" s="147" t="s">
        <v>442</v>
      </c>
      <c r="C1408" s="184"/>
      <c r="D1408" s="184"/>
    </row>
    <row r="1409" spans="1:4" s="7" customFormat="1" ht="15.75" hidden="1" outlineLevel="5">
      <c r="A1409" s="141" t="s">
        <v>98</v>
      </c>
      <c r="B1409" s="144" t="s">
        <v>442</v>
      </c>
      <c r="C1409" s="183"/>
      <c r="D1409" s="183"/>
    </row>
    <row r="1410" spans="1:4" s="7" customFormat="1" ht="15.75" hidden="1" outlineLevel="6">
      <c r="A1410" s="141" t="s">
        <v>487</v>
      </c>
      <c r="B1410" s="144" t="s">
        <v>442</v>
      </c>
      <c r="C1410" s="183"/>
      <c r="D1410" s="183"/>
    </row>
    <row r="1411" spans="1:4" s="7" customFormat="1" ht="15.75" hidden="1" outlineLevel="7">
      <c r="A1411" s="151" t="s">
        <v>487</v>
      </c>
      <c r="B1411" s="147" t="s">
        <v>442</v>
      </c>
      <c r="C1411" s="184"/>
      <c r="D1411" s="184"/>
    </row>
    <row r="1412" spans="1:4" s="7" customFormat="1" ht="15.75" hidden="1" outlineLevel="2">
      <c r="A1412" s="141" t="s">
        <v>116</v>
      </c>
      <c r="B1412" s="144" t="s">
        <v>442</v>
      </c>
      <c r="C1412" s="183"/>
      <c r="D1412" s="183"/>
    </row>
    <row r="1413" spans="1:4" s="7" customFormat="1" ht="15.75" hidden="1" outlineLevel="3">
      <c r="A1413" s="141" t="s">
        <v>302</v>
      </c>
      <c r="B1413" s="144" t="s">
        <v>442</v>
      </c>
      <c r="C1413" s="183"/>
      <c r="D1413" s="183"/>
    </row>
    <row r="1414" spans="1:4" s="7" customFormat="1" ht="15.75" hidden="1" outlineLevel="5">
      <c r="A1414" s="141" t="s">
        <v>34</v>
      </c>
      <c r="B1414" s="144" t="s">
        <v>442</v>
      </c>
      <c r="C1414" s="183"/>
      <c r="D1414" s="183"/>
    </row>
    <row r="1415" spans="1:4" s="7" customFormat="1" ht="15.75" hidden="1" outlineLevel="6">
      <c r="A1415" s="141" t="s">
        <v>287</v>
      </c>
      <c r="B1415" s="144" t="s">
        <v>442</v>
      </c>
      <c r="C1415" s="183"/>
      <c r="D1415" s="183"/>
    </row>
    <row r="1416" spans="1:4" s="7" customFormat="1" ht="15.75" hidden="1" outlineLevel="7">
      <c r="A1416" s="151" t="s">
        <v>456</v>
      </c>
      <c r="B1416" s="147" t="s">
        <v>442</v>
      </c>
      <c r="C1416" s="184"/>
      <c r="D1416" s="184"/>
    </row>
    <row r="1417" spans="1:4" s="7" customFormat="1" ht="21" hidden="1" outlineLevel="3">
      <c r="A1417" s="141" t="s">
        <v>488</v>
      </c>
      <c r="B1417" s="144" t="s">
        <v>442</v>
      </c>
      <c r="C1417" s="183"/>
      <c r="D1417" s="183"/>
    </row>
    <row r="1418" spans="1:4" s="7" customFormat="1" ht="15.75" hidden="1" outlineLevel="5">
      <c r="A1418" s="141" t="s">
        <v>98</v>
      </c>
      <c r="B1418" s="144" t="s">
        <v>442</v>
      </c>
      <c r="C1418" s="183"/>
      <c r="D1418" s="183"/>
    </row>
    <row r="1419" spans="1:4" s="7" customFormat="1" ht="15.75" hidden="1" outlineLevel="6">
      <c r="A1419" s="141" t="s">
        <v>178</v>
      </c>
      <c r="B1419" s="144" t="s">
        <v>442</v>
      </c>
      <c r="C1419" s="183"/>
      <c r="D1419" s="183"/>
    </row>
    <row r="1420" spans="1:4" s="7" customFormat="1" ht="22.5" hidden="1" outlineLevel="7">
      <c r="A1420" s="151" t="s">
        <v>214</v>
      </c>
      <c r="B1420" s="147" t="s">
        <v>442</v>
      </c>
      <c r="C1420" s="184"/>
      <c r="D1420" s="184"/>
    </row>
    <row r="1421" spans="1:4" s="7" customFormat="1" ht="21" hidden="1" outlineLevel="3">
      <c r="A1421" s="141" t="s">
        <v>489</v>
      </c>
      <c r="B1421" s="144" t="s">
        <v>442</v>
      </c>
      <c r="C1421" s="183"/>
      <c r="D1421" s="183"/>
    </row>
    <row r="1422" spans="1:4" s="7" customFormat="1" ht="21" hidden="1" outlineLevel="4">
      <c r="A1422" s="141" t="s">
        <v>490</v>
      </c>
      <c r="B1422" s="144" t="s">
        <v>442</v>
      </c>
      <c r="C1422" s="183"/>
      <c r="D1422" s="183"/>
    </row>
    <row r="1423" spans="1:4" s="7" customFormat="1" ht="15.75" hidden="1" outlineLevel="5">
      <c r="A1423" s="141" t="s">
        <v>34</v>
      </c>
      <c r="B1423" s="144" t="s">
        <v>442</v>
      </c>
      <c r="C1423" s="183"/>
      <c r="D1423" s="183"/>
    </row>
    <row r="1424" spans="1:4" s="7" customFormat="1" ht="15.75" hidden="1" outlineLevel="6">
      <c r="A1424" s="141" t="s">
        <v>287</v>
      </c>
      <c r="B1424" s="144" t="s">
        <v>442</v>
      </c>
      <c r="C1424" s="183"/>
      <c r="D1424" s="183"/>
    </row>
    <row r="1425" spans="1:4" s="7" customFormat="1" ht="15.75" hidden="1" outlineLevel="7">
      <c r="A1425" s="151" t="s">
        <v>456</v>
      </c>
      <c r="B1425" s="147" t="s">
        <v>442</v>
      </c>
      <c r="C1425" s="184"/>
      <c r="D1425" s="184"/>
    </row>
    <row r="1426" spans="1:4" s="7" customFormat="1" ht="21" hidden="1" outlineLevel="3">
      <c r="A1426" s="141" t="s">
        <v>215</v>
      </c>
      <c r="B1426" s="144" t="s">
        <v>442</v>
      </c>
      <c r="C1426" s="183"/>
      <c r="D1426" s="183"/>
    </row>
    <row r="1427" spans="1:4" s="7" customFormat="1" ht="15.75" hidden="1" outlineLevel="4">
      <c r="A1427" s="141" t="s">
        <v>491</v>
      </c>
      <c r="B1427" s="144" t="s">
        <v>442</v>
      </c>
      <c r="C1427" s="183"/>
      <c r="D1427" s="183"/>
    </row>
    <row r="1428" spans="1:4" s="7" customFormat="1" ht="15.75" hidden="1" outlineLevel="5">
      <c r="A1428" s="141" t="s">
        <v>34</v>
      </c>
      <c r="B1428" s="144" t="s">
        <v>442</v>
      </c>
      <c r="C1428" s="183"/>
      <c r="D1428" s="183"/>
    </row>
    <row r="1429" spans="1:4" s="7" customFormat="1" ht="15.75" hidden="1" outlineLevel="6">
      <c r="A1429" s="141" t="s">
        <v>287</v>
      </c>
      <c r="B1429" s="144" t="s">
        <v>442</v>
      </c>
      <c r="C1429" s="183"/>
      <c r="D1429" s="183"/>
    </row>
    <row r="1430" spans="1:4" s="7" customFormat="1" ht="15.75" hidden="1" outlineLevel="7">
      <c r="A1430" s="151" t="s">
        <v>456</v>
      </c>
      <c r="B1430" s="147" t="s">
        <v>442</v>
      </c>
      <c r="C1430" s="184"/>
      <c r="D1430" s="184"/>
    </row>
    <row r="1431" spans="1:4" s="7" customFormat="1" ht="15.75" hidden="1" outlineLevel="1">
      <c r="A1431" s="141" t="s">
        <v>492</v>
      </c>
      <c r="B1431" s="144" t="s">
        <v>493</v>
      </c>
      <c r="C1431" s="183"/>
      <c r="D1431" s="183"/>
    </row>
    <row r="1432" spans="1:4" s="7" customFormat="1" ht="15.75" hidden="1" outlineLevel="2">
      <c r="A1432" s="141" t="s">
        <v>247</v>
      </c>
      <c r="B1432" s="144" t="s">
        <v>493</v>
      </c>
      <c r="C1432" s="183"/>
      <c r="D1432" s="183"/>
    </row>
    <row r="1433" spans="1:4" s="7" customFormat="1" ht="21" hidden="1" outlineLevel="3">
      <c r="A1433" s="141" t="s">
        <v>494</v>
      </c>
      <c r="B1433" s="144" t="s">
        <v>493</v>
      </c>
      <c r="C1433" s="183"/>
      <c r="D1433" s="183"/>
    </row>
    <row r="1434" spans="1:4" s="7" customFormat="1" ht="21" hidden="1" outlineLevel="4">
      <c r="A1434" s="141" t="s">
        <v>495</v>
      </c>
      <c r="B1434" s="144" t="s">
        <v>493</v>
      </c>
      <c r="C1434" s="183"/>
      <c r="D1434" s="183"/>
    </row>
    <row r="1435" spans="1:4" s="7" customFormat="1" ht="15.75" hidden="1" outlineLevel="5">
      <c r="A1435" s="141" t="s">
        <v>34</v>
      </c>
      <c r="B1435" s="144" t="s">
        <v>493</v>
      </c>
      <c r="C1435" s="183"/>
      <c r="D1435" s="183"/>
    </row>
    <row r="1436" spans="1:4" s="7" customFormat="1" ht="15.75" hidden="1" outlineLevel="6">
      <c r="A1436" s="141" t="s">
        <v>428</v>
      </c>
      <c r="B1436" s="144" t="s">
        <v>493</v>
      </c>
      <c r="C1436" s="183"/>
      <c r="D1436" s="183"/>
    </row>
    <row r="1437" spans="1:4" s="7" customFormat="1" ht="15.75" hidden="1" outlineLevel="7">
      <c r="A1437" s="151" t="s">
        <v>449</v>
      </c>
      <c r="B1437" s="147" t="s">
        <v>493</v>
      </c>
      <c r="C1437" s="184"/>
      <c r="D1437" s="184"/>
    </row>
    <row r="1438" spans="1:4" s="7" customFormat="1" ht="21" hidden="1" outlineLevel="3">
      <c r="A1438" s="141" t="s">
        <v>496</v>
      </c>
      <c r="B1438" s="144" t="s">
        <v>493</v>
      </c>
      <c r="C1438" s="183"/>
      <c r="D1438" s="183"/>
    </row>
    <row r="1439" spans="1:4" s="7" customFormat="1" ht="15.75" hidden="1" outlineLevel="4">
      <c r="A1439" s="141" t="s">
        <v>497</v>
      </c>
      <c r="B1439" s="144" t="s">
        <v>493</v>
      </c>
      <c r="C1439" s="183"/>
      <c r="D1439" s="183"/>
    </row>
    <row r="1440" spans="1:4" s="7" customFormat="1" ht="15.75" hidden="1" outlineLevel="5">
      <c r="A1440" s="141" t="s">
        <v>34</v>
      </c>
      <c r="B1440" s="144" t="s">
        <v>493</v>
      </c>
      <c r="C1440" s="183"/>
      <c r="D1440" s="183"/>
    </row>
    <row r="1441" spans="1:4" s="7" customFormat="1" ht="15.75" hidden="1" outlineLevel="6">
      <c r="A1441" s="141" t="s">
        <v>287</v>
      </c>
      <c r="B1441" s="144" t="s">
        <v>493</v>
      </c>
      <c r="C1441" s="183"/>
      <c r="D1441" s="183"/>
    </row>
    <row r="1442" spans="1:4" s="7" customFormat="1" ht="15.75" hidden="1" outlineLevel="7">
      <c r="A1442" s="151" t="s">
        <v>288</v>
      </c>
      <c r="B1442" s="147" t="s">
        <v>493</v>
      </c>
      <c r="C1442" s="184"/>
      <c r="D1442" s="184"/>
    </row>
    <row r="1443" spans="1:4" s="7" customFormat="1" ht="15.75" hidden="1" outlineLevel="7">
      <c r="A1443" s="151" t="s">
        <v>332</v>
      </c>
      <c r="B1443" s="147" t="s">
        <v>493</v>
      </c>
      <c r="C1443" s="184"/>
      <c r="D1443" s="184"/>
    </row>
    <row r="1444" spans="1:4" s="7" customFormat="1" ht="31.5" hidden="1" outlineLevel="3">
      <c r="A1444" s="141" t="s">
        <v>498</v>
      </c>
      <c r="B1444" s="144" t="s">
        <v>493</v>
      </c>
      <c r="C1444" s="183"/>
      <c r="D1444" s="183"/>
    </row>
    <row r="1445" spans="1:4" s="7" customFormat="1" ht="15.75" hidden="1" outlineLevel="5">
      <c r="A1445" s="141" t="s">
        <v>34</v>
      </c>
      <c r="B1445" s="144" t="s">
        <v>493</v>
      </c>
      <c r="C1445" s="183"/>
      <c r="D1445" s="183"/>
    </row>
    <row r="1446" spans="1:4" s="7" customFormat="1" ht="15.75" hidden="1" outlineLevel="6">
      <c r="A1446" s="141" t="s">
        <v>428</v>
      </c>
      <c r="B1446" s="144" t="s">
        <v>493</v>
      </c>
      <c r="C1446" s="183"/>
      <c r="D1446" s="183"/>
    </row>
    <row r="1447" spans="1:4" s="7" customFormat="1" ht="15.75" hidden="1" outlineLevel="7">
      <c r="A1447" s="151" t="s">
        <v>449</v>
      </c>
      <c r="B1447" s="147" t="s">
        <v>493</v>
      </c>
      <c r="C1447" s="184"/>
      <c r="D1447" s="184"/>
    </row>
    <row r="1448" spans="1:4" s="7" customFormat="1" ht="31.5" hidden="1" outlineLevel="3">
      <c r="A1448" s="141" t="s">
        <v>499</v>
      </c>
      <c r="B1448" s="144" t="s">
        <v>493</v>
      </c>
      <c r="C1448" s="183"/>
      <c r="D1448" s="183"/>
    </row>
    <row r="1449" spans="1:4" s="7" customFormat="1" ht="15.75" hidden="1" outlineLevel="5">
      <c r="A1449" s="141" t="s">
        <v>34</v>
      </c>
      <c r="B1449" s="144" t="s">
        <v>493</v>
      </c>
      <c r="C1449" s="183"/>
      <c r="D1449" s="183"/>
    </row>
    <row r="1450" spans="1:4" s="7" customFormat="1" ht="15.75" hidden="1" outlineLevel="6">
      <c r="A1450" s="141" t="s">
        <v>428</v>
      </c>
      <c r="B1450" s="144" t="s">
        <v>493</v>
      </c>
      <c r="C1450" s="183"/>
      <c r="D1450" s="183"/>
    </row>
    <row r="1451" spans="1:4" s="7" customFormat="1" ht="15.75" hidden="1" outlineLevel="7">
      <c r="A1451" s="151" t="s">
        <v>449</v>
      </c>
      <c r="B1451" s="147" t="s">
        <v>493</v>
      </c>
      <c r="C1451" s="184"/>
      <c r="D1451" s="184"/>
    </row>
    <row r="1452" spans="1:4" s="7" customFormat="1" ht="15.75" hidden="1" outlineLevel="7">
      <c r="A1452" s="151" t="s">
        <v>433</v>
      </c>
      <c r="B1452" s="147" t="s">
        <v>493</v>
      </c>
      <c r="C1452" s="184"/>
      <c r="D1452" s="184"/>
    </row>
    <row r="1453" spans="1:4" s="7" customFormat="1" ht="21" hidden="1" outlineLevel="3">
      <c r="A1453" s="141" t="s">
        <v>500</v>
      </c>
      <c r="B1453" s="144" t="s">
        <v>493</v>
      </c>
      <c r="C1453" s="183"/>
      <c r="D1453" s="183"/>
    </row>
    <row r="1454" spans="1:4" s="7" customFormat="1" ht="15.75" hidden="1" outlineLevel="5">
      <c r="A1454" s="141" t="s">
        <v>34</v>
      </c>
      <c r="B1454" s="144" t="s">
        <v>493</v>
      </c>
      <c r="C1454" s="183"/>
      <c r="D1454" s="183"/>
    </row>
    <row r="1455" spans="1:4" s="7" customFormat="1" ht="15.75" hidden="1" outlineLevel="6">
      <c r="A1455" s="141" t="s">
        <v>287</v>
      </c>
      <c r="B1455" s="144" t="s">
        <v>493</v>
      </c>
      <c r="C1455" s="183"/>
      <c r="D1455" s="183"/>
    </row>
    <row r="1456" spans="1:4" s="7" customFormat="1" ht="15.75" hidden="1" outlineLevel="7">
      <c r="A1456" s="151" t="s">
        <v>288</v>
      </c>
      <c r="B1456" s="147" t="s">
        <v>493</v>
      </c>
      <c r="C1456" s="184"/>
      <c r="D1456" s="184"/>
    </row>
    <row r="1457" spans="1:4" s="7" customFormat="1" ht="15.75" hidden="1" outlineLevel="2">
      <c r="A1457" s="141" t="s">
        <v>501</v>
      </c>
      <c r="B1457" s="144" t="s">
        <v>493</v>
      </c>
      <c r="C1457" s="183"/>
      <c r="D1457" s="183"/>
    </row>
    <row r="1458" spans="1:4" s="7" customFormat="1" ht="21" hidden="1" outlineLevel="3">
      <c r="A1458" s="141" t="s">
        <v>502</v>
      </c>
      <c r="B1458" s="144" t="s">
        <v>493</v>
      </c>
      <c r="C1458" s="183"/>
      <c r="D1458" s="183"/>
    </row>
    <row r="1459" spans="1:4" s="7" customFormat="1" ht="21" hidden="1" outlineLevel="5">
      <c r="A1459" s="141" t="s">
        <v>15</v>
      </c>
      <c r="B1459" s="144" t="s">
        <v>493</v>
      </c>
      <c r="C1459" s="183"/>
      <c r="D1459" s="183"/>
    </row>
    <row r="1460" spans="1:4" s="7" customFormat="1" ht="15.75" hidden="1" outlineLevel="6">
      <c r="A1460" s="141" t="s">
        <v>78</v>
      </c>
      <c r="B1460" s="144" t="s">
        <v>493</v>
      </c>
      <c r="C1460" s="183"/>
      <c r="D1460" s="183"/>
    </row>
    <row r="1461" spans="1:4" s="7" customFormat="1" ht="15.75" hidden="1" outlineLevel="7">
      <c r="A1461" s="151" t="s">
        <v>24</v>
      </c>
      <c r="B1461" s="147" t="s">
        <v>493</v>
      </c>
      <c r="C1461" s="184"/>
      <c r="D1461" s="184"/>
    </row>
    <row r="1462" spans="1:4" s="7" customFormat="1" ht="15.75" hidden="1" outlineLevel="5">
      <c r="A1462" s="141" t="s">
        <v>26</v>
      </c>
      <c r="B1462" s="144" t="s">
        <v>493</v>
      </c>
      <c r="C1462" s="183"/>
      <c r="D1462" s="183"/>
    </row>
    <row r="1463" spans="1:4" s="7" customFormat="1" ht="15.75" hidden="1" outlineLevel="6">
      <c r="A1463" s="141" t="s">
        <v>28</v>
      </c>
      <c r="B1463" s="144" t="s">
        <v>493</v>
      </c>
      <c r="C1463" s="183"/>
      <c r="D1463" s="183"/>
    </row>
    <row r="1464" spans="1:4" s="7" customFormat="1" ht="15.75" hidden="1" outlineLevel="7">
      <c r="A1464" s="151" t="s">
        <v>32</v>
      </c>
      <c r="B1464" s="147" t="s">
        <v>493</v>
      </c>
      <c r="C1464" s="184"/>
      <c r="D1464" s="184"/>
    </row>
    <row r="1465" spans="1:4" s="7" customFormat="1" ht="15.75" hidden="1" outlineLevel="1">
      <c r="A1465" s="141" t="s">
        <v>503</v>
      </c>
      <c r="B1465" s="144" t="s">
        <v>504</v>
      </c>
      <c r="C1465" s="183"/>
      <c r="D1465" s="183"/>
    </row>
    <row r="1466" spans="1:4" s="7" customFormat="1" ht="21" hidden="1" outlineLevel="2">
      <c r="A1466" s="141" t="s">
        <v>12</v>
      </c>
      <c r="B1466" s="144" t="s">
        <v>504</v>
      </c>
      <c r="C1466" s="183"/>
      <c r="D1466" s="183"/>
    </row>
    <row r="1467" spans="1:4" s="7" customFormat="1" ht="21" hidden="1" outlineLevel="3">
      <c r="A1467" s="141" t="s">
        <v>53</v>
      </c>
      <c r="B1467" s="144" t="s">
        <v>504</v>
      </c>
      <c r="C1467" s="183"/>
      <c r="D1467" s="183"/>
    </row>
    <row r="1468" spans="1:4" s="7" customFormat="1" ht="21" hidden="1" outlineLevel="5">
      <c r="A1468" s="141" t="s">
        <v>15</v>
      </c>
      <c r="B1468" s="144" t="s">
        <v>504</v>
      </c>
      <c r="C1468" s="183"/>
      <c r="D1468" s="183"/>
    </row>
    <row r="1469" spans="1:4" s="7" customFormat="1" ht="15.75" hidden="1" outlineLevel="6">
      <c r="A1469" s="141" t="s">
        <v>17</v>
      </c>
      <c r="B1469" s="144" t="s">
        <v>504</v>
      </c>
      <c r="C1469" s="183"/>
      <c r="D1469" s="183"/>
    </row>
    <row r="1470" spans="1:4" s="7" customFormat="1" ht="15.75" hidden="1" outlineLevel="7">
      <c r="A1470" s="151" t="s">
        <v>19</v>
      </c>
      <c r="B1470" s="147" t="s">
        <v>504</v>
      </c>
      <c r="C1470" s="184"/>
      <c r="D1470" s="184"/>
    </row>
    <row r="1471" spans="1:4" s="7" customFormat="1" ht="15.75" hidden="1" outlineLevel="3">
      <c r="A1471" s="141" t="s">
        <v>23</v>
      </c>
      <c r="B1471" s="144" t="s">
        <v>504</v>
      </c>
      <c r="C1471" s="183"/>
      <c r="D1471" s="183"/>
    </row>
    <row r="1472" spans="1:4" s="7" customFormat="1" ht="21" hidden="1" outlineLevel="5">
      <c r="A1472" s="141" t="s">
        <v>15</v>
      </c>
      <c r="B1472" s="144" t="s">
        <v>504</v>
      </c>
      <c r="C1472" s="183"/>
      <c r="D1472" s="183"/>
    </row>
    <row r="1473" spans="1:4" s="7" customFormat="1" ht="15.75" hidden="1" outlineLevel="6">
      <c r="A1473" s="141" t="s">
        <v>17</v>
      </c>
      <c r="B1473" s="144" t="s">
        <v>504</v>
      </c>
      <c r="C1473" s="183"/>
      <c r="D1473" s="183"/>
    </row>
    <row r="1474" spans="1:4" s="7" customFormat="1" ht="15.75" hidden="1" outlineLevel="7">
      <c r="A1474" s="151" t="s">
        <v>19</v>
      </c>
      <c r="B1474" s="147" t="s">
        <v>504</v>
      </c>
      <c r="C1474" s="184"/>
      <c r="D1474" s="184"/>
    </row>
    <row r="1475" spans="1:4" s="7" customFormat="1" ht="15.75" hidden="1" outlineLevel="7">
      <c r="A1475" s="151" t="s">
        <v>24</v>
      </c>
      <c r="B1475" s="147" t="s">
        <v>504</v>
      </c>
      <c r="C1475" s="184"/>
      <c r="D1475" s="184"/>
    </row>
    <row r="1476" spans="1:4" s="7" customFormat="1" ht="15.75" hidden="1" outlineLevel="5">
      <c r="A1476" s="141" t="s">
        <v>26</v>
      </c>
      <c r="B1476" s="144" t="s">
        <v>504</v>
      </c>
      <c r="C1476" s="183"/>
      <c r="D1476" s="183"/>
    </row>
    <row r="1477" spans="1:4" s="7" customFormat="1" ht="15.75" hidden="1" outlineLevel="6">
      <c r="A1477" s="141" t="s">
        <v>28</v>
      </c>
      <c r="B1477" s="144" t="s">
        <v>504</v>
      </c>
      <c r="C1477" s="183"/>
      <c r="D1477" s="183"/>
    </row>
    <row r="1478" spans="1:4" s="7" customFormat="1" ht="15.75" hidden="1" outlineLevel="7">
      <c r="A1478" s="151" t="s">
        <v>30</v>
      </c>
      <c r="B1478" s="147" t="s">
        <v>504</v>
      </c>
      <c r="C1478" s="184"/>
      <c r="D1478" s="184"/>
    </row>
    <row r="1479" spans="1:4" s="7" customFormat="1" ht="15.75" hidden="1" outlineLevel="7">
      <c r="A1479" s="151" t="s">
        <v>32</v>
      </c>
      <c r="B1479" s="147" t="s">
        <v>504</v>
      </c>
      <c r="C1479" s="184"/>
      <c r="D1479" s="184"/>
    </row>
    <row r="1480" spans="1:4" s="7" customFormat="1" ht="15.75" hidden="1" outlineLevel="5">
      <c r="A1480" s="141" t="s">
        <v>45</v>
      </c>
      <c r="B1480" s="144" t="s">
        <v>504</v>
      </c>
      <c r="C1480" s="183"/>
      <c r="D1480" s="183"/>
    </row>
    <row r="1481" spans="1:4" s="7" customFormat="1" ht="15.75" hidden="1" outlineLevel="6">
      <c r="A1481" s="141" t="s">
        <v>47</v>
      </c>
      <c r="B1481" s="144" t="s">
        <v>504</v>
      </c>
      <c r="C1481" s="183"/>
      <c r="D1481" s="183"/>
    </row>
    <row r="1482" spans="1:4" s="7" customFormat="1" ht="15.75" hidden="1" outlineLevel="7">
      <c r="A1482" s="151" t="s">
        <v>54</v>
      </c>
      <c r="B1482" s="147" t="s">
        <v>504</v>
      </c>
      <c r="C1482" s="184"/>
      <c r="D1482" s="184"/>
    </row>
    <row r="1483" spans="1:4" s="7" customFormat="1" ht="15.75" hidden="1" outlineLevel="7">
      <c r="A1483" s="151" t="s">
        <v>49</v>
      </c>
      <c r="B1483" s="147" t="s">
        <v>504</v>
      </c>
      <c r="C1483" s="184"/>
      <c r="D1483" s="184"/>
    </row>
    <row r="1484" spans="1:4" s="7" customFormat="1" ht="15.75" hidden="1" outlineLevel="3">
      <c r="A1484" s="141" t="s">
        <v>59</v>
      </c>
      <c r="B1484" s="144" t="s">
        <v>504</v>
      </c>
      <c r="C1484" s="183"/>
      <c r="D1484" s="183"/>
    </row>
    <row r="1485" spans="1:4" s="7" customFormat="1" ht="21" hidden="1" outlineLevel="5">
      <c r="A1485" s="141" t="s">
        <v>15</v>
      </c>
      <c r="B1485" s="144" t="s">
        <v>504</v>
      </c>
      <c r="C1485" s="183"/>
      <c r="D1485" s="183"/>
    </row>
    <row r="1486" spans="1:4" s="7" customFormat="1" ht="15.75" hidden="1" outlineLevel="6">
      <c r="A1486" s="141" t="s">
        <v>17</v>
      </c>
      <c r="B1486" s="144" t="s">
        <v>504</v>
      </c>
      <c r="C1486" s="183"/>
      <c r="D1486" s="183"/>
    </row>
    <row r="1487" spans="1:4" s="7" customFormat="1" ht="15.75" hidden="1" outlineLevel="7">
      <c r="A1487" s="151" t="s">
        <v>19</v>
      </c>
      <c r="B1487" s="147" t="s">
        <v>504</v>
      </c>
      <c r="C1487" s="184"/>
      <c r="D1487" s="184"/>
    </row>
    <row r="1488" spans="1:4" s="7" customFormat="1" ht="15.75" hidden="1" outlineLevel="7">
      <c r="A1488" s="151" t="s">
        <v>24</v>
      </c>
      <c r="B1488" s="147" t="s">
        <v>504</v>
      </c>
      <c r="C1488" s="184"/>
      <c r="D1488" s="184"/>
    </row>
    <row r="1489" spans="1:4" s="7" customFormat="1" ht="15.75" hidden="1" outlineLevel="5">
      <c r="A1489" s="141" t="s">
        <v>26</v>
      </c>
      <c r="B1489" s="144" t="s">
        <v>504</v>
      </c>
      <c r="C1489" s="183"/>
      <c r="D1489" s="183"/>
    </row>
    <row r="1490" spans="1:4" s="7" customFormat="1" ht="15.75" hidden="1" outlineLevel="6">
      <c r="A1490" s="141" t="s">
        <v>28</v>
      </c>
      <c r="B1490" s="144" t="s">
        <v>504</v>
      </c>
      <c r="C1490" s="183"/>
      <c r="D1490" s="183"/>
    </row>
    <row r="1491" spans="1:4" s="7" customFormat="1" ht="15.75" hidden="1" outlineLevel="7">
      <c r="A1491" s="151" t="s">
        <v>30</v>
      </c>
      <c r="B1491" s="147" t="s">
        <v>504</v>
      </c>
      <c r="C1491" s="184"/>
      <c r="D1491" s="184"/>
    </row>
    <row r="1492" spans="1:4" s="7" customFormat="1" ht="15.75" hidden="1" outlineLevel="7">
      <c r="A1492" s="151" t="s">
        <v>32</v>
      </c>
      <c r="B1492" s="147" t="s">
        <v>504</v>
      </c>
      <c r="C1492" s="184"/>
      <c r="D1492" s="184"/>
    </row>
    <row r="1493" spans="1:4" s="7" customFormat="1" ht="15.75" hidden="1" outlineLevel="5">
      <c r="A1493" s="141" t="s">
        <v>45</v>
      </c>
      <c r="B1493" s="144" t="s">
        <v>504</v>
      </c>
      <c r="C1493" s="183"/>
      <c r="D1493" s="183"/>
    </row>
    <row r="1494" spans="1:4" s="7" customFormat="1" ht="15.75" hidden="1" outlineLevel="6">
      <c r="A1494" s="141" t="s">
        <v>47</v>
      </c>
      <c r="B1494" s="144" t="s">
        <v>504</v>
      </c>
      <c r="C1494" s="183"/>
      <c r="D1494" s="183"/>
    </row>
    <row r="1495" spans="1:4" s="7" customFormat="1" ht="15.75" hidden="1" outlineLevel="7">
      <c r="A1495" s="151" t="s">
        <v>54</v>
      </c>
      <c r="B1495" s="147" t="s">
        <v>504</v>
      </c>
      <c r="C1495" s="184"/>
      <c r="D1495" s="184"/>
    </row>
    <row r="1496" spans="1:4" s="7" customFormat="1" ht="15.75" hidden="1" outlineLevel="7">
      <c r="A1496" s="151" t="s">
        <v>49</v>
      </c>
      <c r="B1496" s="147" t="s">
        <v>504</v>
      </c>
      <c r="C1496" s="184"/>
      <c r="D1496" s="184"/>
    </row>
    <row r="1497" spans="1:4" s="7" customFormat="1" ht="31.5" hidden="1" outlineLevel="3">
      <c r="A1497" s="141" t="s">
        <v>505</v>
      </c>
      <c r="B1497" s="144" t="s">
        <v>504</v>
      </c>
      <c r="C1497" s="183"/>
      <c r="D1497" s="183"/>
    </row>
    <row r="1498" spans="1:4" s="7" customFormat="1" ht="15.75" hidden="1" outlineLevel="5">
      <c r="A1498" s="141" t="s">
        <v>98</v>
      </c>
      <c r="B1498" s="144" t="s">
        <v>504</v>
      </c>
      <c r="C1498" s="183"/>
      <c r="D1498" s="183"/>
    </row>
    <row r="1499" spans="1:4" s="7" customFormat="1" ht="15.75" hidden="1" outlineLevel="6">
      <c r="A1499" s="141" t="s">
        <v>99</v>
      </c>
      <c r="B1499" s="144" t="s">
        <v>504</v>
      </c>
      <c r="C1499" s="183"/>
      <c r="D1499" s="183"/>
    </row>
    <row r="1500" spans="1:4" s="7" customFormat="1" ht="15.75" hidden="1" outlineLevel="7">
      <c r="A1500" s="151" t="s">
        <v>99</v>
      </c>
      <c r="B1500" s="147" t="s">
        <v>504</v>
      </c>
      <c r="C1500" s="184"/>
      <c r="D1500" s="184"/>
    </row>
    <row r="1501" spans="1:4" s="7" customFormat="1" ht="15.75" hidden="1" outlineLevel="2">
      <c r="A1501" s="141" t="s">
        <v>360</v>
      </c>
      <c r="B1501" s="144" t="s">
        <v>504</v>
      </c>
      <c r="C1501" s="183"/>
      <c r="D1501" s="183"/>
    </row>
    <row r="1502" spans="1:4" s="7" customFormat="1" ht="15.75" hidden="1" outlineLevel="3">
      <c r="A1502" s="141" t="s">
        <v>506</v>
      </c>
      <c r="B1502" s="144" t="s">
        <v>504</v>
      </c>
      <c r="C1502" s="183"/>
      <c r="D1502" s="183"/>
    </row>
    <row r="1503" spans="1:4" s="7" customFormat="1" ht="15.75" hidden="1" outlineLevel="5">
      <c r="A1503" s="141" t="s">
        <v>34</v>
      </c>
      <c r="B1503" s="144" t="s">
        <v>504</v>
      </c>
      <c r="C1503" s="183"/>
      <c r="D1503" s="183"/>
    </row>
    <row r="1504" spans="1:4" s="7" customFormat="1" ht="15.75" hidden="1" outlineLevel="6">
      <c r="A1504" s="141" t="s">
        <v>287</v>
      </c>
      <c r="B1504" s="144" t="s">
        <v>504</v>
      </c>
      <c r="C1504" s="183"/>
      <c r="D1504" s="183"/>
    </row>
    <row r="1505" spans="1:4" s="7" customFormat="1" ht="15.75" hidden="1" outlineLevel="7">
      <c r="A1505" s="151" t="s">
        <v>288</v>
      </c>
      <c r="B1505" s="147" t="s">
        <v>504</v>
      </c>
      <c r="C1505" s="184"/>
      <c r="D1505" s="184"/>
    </row>
    <row r="1506" spans="1:4" s="7" customFormat="1" ht="15.75" hidden="1" outlineLevel="2">
      <c r="A1506" s="141" t="s">
        <v>443</v>
      </c>
      <c r="B1506" s="144" t="s">
        <v>504</v>
      </c>
      <c r="C1506" s="183"/>
      <c r="D1506" s="183"/>
    </row>
    <row r="1507" spans="1:4" s="7" customFormat="1" ht="15.75" hidden="1" outlineLevel="3">
      <c r="A1507" s="141" t="s">
        <v>444</v>
      </c>
      <c r="B1507" s="144" t="s">
        <v>504</v>
      </c>
      <c r="C1507" s="183"/>
      <c r="D1507" s="183"/>
    </row>
    <row r="1508" spans="1:4" s="7" customFormat="1" ht="21" hidden="1" outlineLevel="5">
      <c r="A1508" s="141" t="s">
        <v>15</v>
      </c>
      <c r="B1508" s="144" t="s">
        <v>504</v>
      </c>
      <c r="C1508" s="183"/>
      <c r="D1508" s="183"/>
    </row>
    <row r="1509" spans="1:4" s="7" customFormat="1" ht="15.75" hidden="1" outlineLevel="6">
      <c r="A1509" s="141" t="s">
        <v>17</v>
      </c>
      <c r="B1509" s="144" t="s">
        <v>504</v>
      </c>
      <c r="C1509" s="183"/>
      <c r="D1509" s="183"/>
    </row>
    <row r="1510" spans="1:4" s="7" customFormat="1" ht="15.75" hidden="1" outlineLevel="7">
      <c r="A1510" s="151" t="s">
        <v>24</v>
      </c>
      <c r="B1510" s="147" t="s">
        <v>504</v>
      </c>
      <c r="C1510" s="184"/>
      <c r="D1510" s="184"/>
    </row>
    <row r="1511" spans="1:4" s="7" customFormat="1" ht="15.75" hidden="1" outlineLevel="5">
      <c r="A1511" s="141" t="s">
        <v>26</v>
      </c>
      <c r="B1511" s="144" t="s">
        <v>504</v>
      </c>
      <c r="C1511" s="183"/>
      <c r="D1511" s="183"/>
    </row>
    <row r="1512" spans="1:4" s="7" customFormat="1" ht="15.75" hidden="1" outlineLevel="6">
      <c r="A1512" s="141" t="s">
        <v>28</v>
      </c>
      <c r="B1512" s="144" t="s">
        <v>504</v>
      </c>
      <c r="C1512" s="183"/>
      <c r="D1512" s="183"/>
    </row>
    <row r="1513" spans="1:4" s="7" customFormat="1" ht="15.75" hidden="1" outlineLevel="7">
      <c r="A1513" s="151" t="s">
        <v>30</v>
      </c>
      <c r="B1513" s="147" t="s">
        <v>504</v>
      </c>
      <c r="C1513" s="184"/>
      <c r="D1513" s="184"/>
    </row>
    <row r="1514" spans="1:4" s="7" customFormat="1" ht="15.75" hidden="1" outlineLevel="7">
      <c r="A1514" s="151" t="s">
        <v>32</v>
      </c>
      <c r="B1514" s="147" t="s">
        <v>504</v>
      </c>
      <c r="C1514" s="184"/>
      <c r="D1514" s="184"/>
    </row>
    <row r="1515" spans="1:4" s="7" customFormat="1" ht="15.75" hidden="1" outlineLevel="5">
      <c r="A1515" s="141" t="s">
        <v>34</v>
      </c>
      <c r="B1515" s="144" t="s">
        <v>504</v>
      </c>
      <c r="C1515" s="183"/>
      <c r="D1515" s="183"/>
    </row>
    <row r="1516" spans="1:4" s="7" customFormat="1" ht="15.75" hidden="1" outlineLevel="6">
      <c r="A1516" s="141" t="s">
        <v>287</v>
      </c>
      <c r="B1516" s="144" t="s">
        <v>504</v>
      </c>
      <c r="C1516" s="183"/>
      <c r="D1516" s="183"/>
    </row>
    <row r="1517" spans="1:4" s="7" customFormat="1" ht="15.75" hidden="1" outlineLevel="7">
      <c r="A1517" s="151" t="s">
        <v>288</v>
      </c>
      <c r="B1517" s="147" t="s">
        <v>504</v>
      </c>
      <c r="C1517" s="184"/>
      <c r="D1517" s="184"/>
    </row>
    <row r="1518" spans="1:4" s="7" customFormat="1" ht="15.75" hidden="1" outlineLevel="7">
      <c r="A1518" s="151" t="s">
        <v>456</v>
      </c>
      <c r="B1518" s="147" t="s">
        <v>504</v>
      </c>
      <c r="C1518" s="184"/>
      <c r="D1518" s="184"/>
    </row>
    <row r="1519" spans="1:4" s="7" customFormat="1" ht="15.75" hidden="1" outlineLevel="7">
      <c r="A1519" s="151" t="s">
        <v>332</v>
      </c>
      <c r="B1519" s="147" t="s">
        <v>504</v>
      </c>
      <c r="C1519" s="184"/>
      <c r="D1519" s="184"/>
    </row>
    <row r="1520" spans="1:4" s="7" customFormat="1" ht="21" hidden="1" outlineLevel="5">
      <c r="A1520" s="141" t="s">
        <v>103</v>
      </c>
      <c r="B1520" s="144" t="s">
        <v>504</v>
      </c>
      <c r="C1520" s="183"/>
      <c r="D1520" s="183"/>
    </row>
    <row r="1521" spans="1:4" s="7" customFormat="1" ht="15.75" hidden="1" outlineLevel="6">
      <c r="A1521" s="141" t="s">
        <v>111</v>
      </c>
      <c r="B1521" s="144" t="s">
        <v>504</v>
      </c>
      <c r="C1521" s="183"/>
      <c r="D1521" s="183"/>
    </row>
    <row r="1522" spans="1:4" s="7" customFormat="1" ht="15.75" hidden="1" outlineLevel="7">
      <c r="A1522" s="151" t="s">
        <v>111</v>
      </c>
      <c r="B1522" s="147" t="s">
        <v>504</v>
      </c>
      <c r="C1522" s="184"/>
      <c r="D1522" s="184"/>
    </row>
    <row r="1523" spans="1:4" s="7" customFormat="1" ht="15.75" hidden="1" outlineLevel="3">
      <c r="A1523" s="141" t="s">
        <v>507</v>
      </c>
      <c r="B1523" s="144" t="s">
        <v>504</v>
      </c>
      <c r="C1523" s="183"/>
      <c r="D1523" s="183"/>
    </row>
    <row r="1524" spans="1:4" s="7" customFormat="1" ht="15.75" hidden="1" outlineLevel="5">
      <c r="A1524" s="141" t="s">
        <v>34</v>
      </c>
      <c r="B1524" s="144" t="s">
        <v>504</v>
      </c>
      <c r="C1524" s="183"/>
      <c r="D1524" s="183"/>
    </row>
    <row r="1525" spans="1:4" s="7" customFormat="1" ht="15.75" hidden="1" outlineLevel="6">
      <c r="A1525" s="141" t="s">
        <v>287</v>
      </c>
      <c r="B1525" s="144" t="s">
        <v>504</v>
      </c>
      <c r="C1525" s="183"/>
      <c r="D1525" s="183"/>
    </row>
    <row r="1526" spans="1:4" s="7" customFormat="1" ht="15.75" hidden="1" outlineLevel="7">
      <c r="A1526" s="151" t="s">
        <v>288</v>
      </c>
      <c r="B1526" s="147" t="s">
        <v>504</v>
      </c>
      <c r="C1526" s="184"/>
      <c r="D1526" s="184"/>
    </row>
    <row r="1527" spans="1:4" s="7" customFormat="1" ht="15.75" hidden="1" outlineLevel="2">
      <c r="A1527" s="141" t="s">
        <v>116</v>
      </c>
      <c r="B1527" s="144" t="s">
        <v>504</v>
      </c>
      <c r="C1527" s="183"/>
      <c r="D1527" s="183"/>
    </row>
    <row r="1528" spans="1:4" s="7" customFormat="1" ht="21" hidden="1" outlineLevel="3">
      <c r="A1528" s="141" t="s">
        <v>508</v>
      </c>
      <c r="B1528" s="144" t="s">
        <v>504</v>
      </c>
      <c r="C1528" s="183"/>
      <c r="D1528" s="183"/>
    </row>
    <row r="1529" spans="1:4" s="7" customFormat="1" ht="15.75" hidden="1" outlineLevel="5">
      <c r="A1529" s="141" t="s">
        <v>26</v>
      </c>
      <c r="B1529" s="144" t="s">
        <v>504</v>
      </c>
      <c r="C1529" s="183"/>
      <c r="D1529" s="183"/>
    </row>
    <row r="1530" spans="1:4" s="7" customFormat="1" ht="15.75" hidden="1" outlineLevel="6">
      <c r="A1530" s="141" t="s">
        <v>28</v>
      </c>
      <c r="B1530" s="144" t="s">
        <v>504</v>
      </c>
      <c r="C1530" s="183"/>
      <c r="D1530" s="183"/>
    </row>
    <row r="1531" spans="1:4" s="7" customFormat="1" ht="15.75" hidden="1" outlineLevel="7">
      <c r="A1531" s="151" t="s">
        <v>32</v>
      </c>
      <c r="B1531" s="147" t="s">
        <v>504</v>
      </c>
      <c r="C1531" s="184"/>
      <c r="D1531" s="184"/>
    </row>
    <row r="1532" spans="1:4" s="7" customFormat="1" ht="15.75" hidden="1" outlineLevel="5">
      <c r="A1532" s="141" t="s">
        <v>34</v>
      </c>
      <c r="B1532" s="144" t="s">
        <v>504</v>
      </c>
      <c r="C1532" s="183"/>
      <c r="D1532" s="183"/>
    </row>
    <row r="1533" spans="1:4" s="7" customFormat="1" ht="15.75" hidden="1" outlineLevel="6">
      <c r="A1533" s="141" t="s">
        <v>287</v>
      </c>
      <c r="B1533" s="144" t="s">
        <v>504</v>
      </c>
      <c r="C1533" s="183"/>
      <c r="D1533" s="183"/>
    </row>
    <row r="1534" spans="1:4" s="7" customFormat="1" ht="15.75" hidden="1" outlineLevel="7">
      <c r="A1534" s="151" t="s">
        <v>288</v>
      </c>
      <c r="B1534" s="147" t="s">
        <v>504</v>
      </c>
      <c r="C1534" s="184"/>
      <c r="D1534" s="184"/>
    </row>
    <row r="1535" spans="1:4" s="7" customFormat="1" ht="15.75" hidden="1" outlineLevel="7">
      <c r="A1535" s="151" t="s">
        <v>332</v>
      </c>
      <c r="B1535" s="147" t="s">
        <v>504</v>
      </c>
      <c r="C1535" s="184"/>
      <c r="D1535" s="184"/>
    </row>
    <row r="1536" spans="1:4" s="7" customFormat="1" ht="21" hidden="1" outlineLevel="5">
      <c r="A1536" s="141" t="s">
        <v>103</v>
      </c>
      <c r="B1536" s="144" t="s">
        <v>504</v>
      </c>
      <c r="C1536" s="183"/>
      <c r="D1536" s="183"/>
    </row>
    <row r="1537" spans="1:4" s="7" customFormat="1" ht="15.75" hidden="1" outlineLevel="6">
      <c r="A1537" s="141" t="s">
        <v>104</v>
      </c>
      <c r="B1537" s="144" t="s">
        <v>504</v>
      </c>
      <c r="C1537" s="183"/>
      <c r="D1537" s="183"/>
    </row>
    <row r="1538" spans="1:4" s="7" customFormat="1" ht="15.75" hidden="1" outlineLevel="7">
      <c r="A1538" s="151" t="s">
        <v>312</v>
      </c>
      <c r="B1538" s="147" t="s">
        <v>504</v>
      </c>
      <c r="C1538" s="184"/>
      <c r="D1538" s="184"/>
    </row>
    <row r="1539" spans="1:4" s="7" customFormat="1" ht="15.75" hidden="1" outlineLevel="3">
      <c r="A1539" s="141" t="s">
        <v>136</v>
      </c>
      <c r="B1539" s="144" t="s">
        <v>504</v>
      </c>
      <c r="C1539" s="183"/>
      <c r="D1539" s="183"/>
    </row>
    <row r="1540" spans="1:4" s="7" customFormat="1" ht="15.75" hidden="1" outlineLevel="5">
      <c r="A1540" s="141" t="s">
        <v>26</v>
      </c>
      <c r="B1540" s="144" t="s">
        <v>504</v>
      </c>
      <c r="C1540" s="183"/>
      <c r="D1540" s="183"/>
    </row>
    <row r="1541" spans="1:4" s="7" customFormat="1" ht="15.75" hidden="1" outlineLevel="6">
      <c r="A1541" s="141" t="s">
        <v>28</v>
      </c>
      <c r="B1541" s="144" t="s">
        <v>504</v>
      </c>
      <c r="C1541" s="183"/>
      <c r="D1541" s="183"/>
    </row>
    <row r="1542" spans="1:4" s="7" customFormat="1" ht="15.75" hidden="1" outlineLevel="7">
      <c r="A1542" s="151" t="s">
        <v>32</v>
      </c>
      <c r="B1542" s="147" t="s">
        <v>504</v>
      </c>
      <c r="C1542" s="184"/>
      <c r="D1542" s="184"/>
    </row>
    <row r="1543" spans="1:4" s="7" customFormat="1" ht="21" hidden="1" outlineLevel="5">
      <c r="A1543" s="141" t="s">
        <v>103</v>
      </c>
      <c r="B1543" s="144" t="s">
        <v>504</v>
      </c>
      <c r="C1543" s="183"/>
      <c r="D1543" s="183"/>
    </row>
    <row r="1544" spans="1:4" s="7" customFormat="1" ht="15.75" hidden="1" outlineLevel="6">
      <c r="A1544" s="141" t="s">
        <v>133</v>
      </c>
      <c r="B1544" s="144" t="s">
        <v>504</v>
      </c>
      <c r="C1544" s="183"/>
      <c r="D1544" s="183"/>
    </row>
    <row r="1545" spans="1:4" s="7" customFormat="1" ht="15.75" hidden="1" outlineLevel="7">
      <c r="A1545" s="151" t="s">
        <v>135</v>
      </c>
      <c r="B1545" s="147" t="s">
        <v>504</v>
      </c>
      <c r="C1545" s="184"/>
      <c r="D1545" s="184"/>
    </row>
    <row r="1546" spans="1:4" s="7" customFormat="1" ht="15.75" hidden="1" outlineLevel="6">
      <c r="A1546" s="141" t="s">
        <v>104</v>
      </c>
      <c r="B1546" s="144" t="s">
        <v>504</v>
      </c>
      <c r="C1546" s="183"/>
      <c r="D1546" s="183"/>
    </row>
    <row r="1547" spans="1:4" s="7" customFormat="1" ht="15.75" hidden="1" outlineLevel="7">
      <c r="A1547" s="151" t="s">
        <v>312</v>
      </c>
      <c r="B1547" s="147" t="s">
        <v>504</v>
      </c>
      <c r="C1547" s="184"/>
      <c r="D1547" s="184"/>
    </row>
    <row r="1548" spans="1:4" s="7" customFormat="1" ht="21" hidden="1" outlineLevel="3">
      <c r="A1548" s="141" t="s">
        <v>509</v>
      </c>
      <c r="B1548" s="144" t="s">
        <v>504</v>
      </c>
      <c r="C1548" s="183"/>
      <c r="D1548" s="183"/>
    </row>
    <row r="1549" spans="1:4" s="7" customFormat="1" ht="15.75" hidden="1" outlineLevel="5">
      <c r="A1549" s="141" t="s">
        <v>26</v>
      </c>
      <c r="B1549" s="144" t="s">
        <v>504</v>
      </c>
      <c r="C1549" s="183"/>
      <c r="D1549" s="183"/>
    </row>
    <row r="1550" spans="1:4" s="7" customFormat="1" ht="15.75" hidden="1" outlineLevel="6">
      <c r="A1550" s="141" t="s">
        <v>28</v>
      </c>
      <c r="B1550" s="144" t="s">
        <v>504</v>
      </c>
      <c r="C1550" s="183"/>
      <c r="D1550" s="183"/>
    </row>
    <row r="1551" spans="1:4" s="7" customFormat="1" ht="15.75" hidden="1" outlineLevel="7">
      <c r="A1551" s="151" t="s">
        <v>32</v>
      </c>
      <c r="B1551" s="147" t="s">
        <v>504</v>
      </c>
      <c r="C1551" s="184"/>
      <c r="D1551" s="184"/>
    </row>
    <row r="1552" spans="1:4" s="7" customFormat="1" ht="15.75" hidden="1" outlineLevel="3">
      <c r="A1552" s="141" t="s">
        <v>236</v>
      </c>
      <c r="B1552" s="144" t="s">
        <v>504</v>
      </c>
      <c r="C1552" s="183"/>
      <c r="D1552" s="183"/>
    </row>
    <row r="1553" spans="1:4" s="7" customFormat="1" ht="15.75" hidden="1" outlineLevel="5">
      <c r="A1553" s="141" t="s">
        <v>34</v>
      </c>
      <c r="B1553" s="144" t="s">
        <v>504</v>
      </c>
      <c r="C1553" s="183"/>
      <c r="D1553" s="183"/>
    </row>
    <row r="1554" spans="1:4" s="7" customFormat="1" ht="15.75" hidden="1" outlineLevel="6">
      <c r="A1554" s="141" t="s">
        <v>287</v>
      </c>
      <c r="B1554" s="144" t="s">
        <v>504</v>
      </c>
      <c r="C1554" s="183"/>
      <c r="D1554" s="183"/>
    </row>
    <row r="1555" spans="1:4" s="7" customFormat="1" ht="15.75" hidden="1" outlineLevel="7">
      <c r="A1555" s="151" t="s">
        <v>288</v>
      </c>
      <c r="B1555" s="147" t="s">
        <v>504</v>
      </c>
      <c r="C1555" s="184"/>
      <c r="D1555" s="184"/>
    </row>
    <row r="1556" spans="1:4" s="7" customFormat="1" ht="21" hidden="1" outlineLevel="3">
      <c r="A1556" s="141" t="s">
        <v>303</v>
      </c>
      <c r="B1556" s="144" t="s">
        <v>504</v>
      </c>
      <c r="C1556" s="183"/>
      <c r="D1556" s="183"/>
    </row>
    <row r="1557" spans="1:4" s="7" customFormat="1" ht="15.75" hidden="1" outlineLevel="5">
      <c r="A1557" s="141" t="s">
        <v>182</v>
      </c>
      <c r="B1557" s="144" t="s">
        <v>504</v>
      </c>
      <c r="C1557" s="183"/>
      <c r="D1557" s="183"/>
    </row>
    <row r="1558" spans="1:4" s="7" customFormat="1" ht="15.75" hidden="1" outlineLevel="6">
      <c r="A1558" s="141" t="s">
        <v>183</v>
      </c>
      <c r="B1558" s="144" t="s">
        <v>504</v>
      </c>
      <c r="C1558" s="183"/>
      <c r="D1558" s="183"/>
    </row>
    <row r="1559" spans="1:4" s="7" customFormat="1" ht="22.5" hidden="1" outlineLevel="7">
      <c r="A1559" s="151" t="s">
        <v>184</v>
      </c>
      <c r="B1559" s="147" t="s">
        <v>504</v>
      </c>
      <c r="C1559" s="184"/>
      <c r="D1559" s="184"/>
    </row>
    <row r="1560" spans="1:4" s="7" customFormat="1" ht="21" hidden="1" outlineLevel="3">
      <c r="A1560" s="141" t="s">
        <v>304</v>
      </c>
      <c r="B1560" s="144" t="s">
        <v>504</v>
      </c>
      <c r="C1560" s="183"/>
      <c r="D1560" s="183"/>
    </row>
    <row r="1561" spans="1:4" s="7" customFormat="1" ht="15.75" hidden="1" outlineLevel="5">
      <c r="A1561" s="141" t="s">
        <v>26</v>
      </c>
      <c r="B1561" s="144" t="s">
        <v>504</v>
      </c>
      <c r="C1561" s="183"/>
      <c r="D1561" s="183"/>
    </row>
    <row r="1562" spans="1:4" s="7" customFormat="1" ht="15.75" hidden="1" outlineLevel="6">
      <c r="A1562" s="141" t="s">
        <v>28</v>
      </c>
      <c r="B1562" s="144" t="s">
        <v>504</v>
      </c>
      <c r="C1562" s="183"/>
      <c r="D1562" s="183"/>
    </row>
    <row r="1563" spans="1:4" s="7" customFormat="1" ht="15.75" hidden="1" outlineLevel="7">
      <c r="A1563" s="151" t="s">
        <v>32</v>
      </c>
      <c r="B1563" s="147" t="s">
        <v>504</v>
      </c>
      <c r="C1563" s="184"/>
      <c r="D1563" s="184"/>
    </row>
    <row r="1564" spans="1:4" s="7" customFormat="1" ht="15.75" hidden="1" outlineLevel="5">
      <c r="A1564" s="141" t="s">
        <v>34</v>
      </c>
      <c r="B1564" s="144" t="s">
        <v>504</v>
      </c>
      <c r="C1564" s="183"/>
      <c r="D1564" s="183"/>
    </row>
    <row r="1565" spans="1:4" s="7" customFormat="1" ht="15.75" hidden="1" outlineLevel="6">
      <c r="A1565" s="141" t="s">
        <v>287</v>
      </c>
      <c r="B1565" s="144" t="s">
        <v>504</v>
      </c>
      <c r="C1565" s="183"/>
      <c r="D1565" s="183"/>
    </row>
    <row r="1566" spans="1:4" s="7" customFormat="1" ht="15.75" hidden="1" outlineLevel="7">
      <c r="A1566" s="151" t="s">
        <v>332</v>
      </c>
      <c r="B1566" s="147" t="s">
        <v>504</v>
      </c>
      <c r="C1566" s="184"/>
      <c r="D1566" s="184"/>
    </row>
    <row r="1567" spans="1:4" s="7" customFormat="1" ht="31.5" hidden="1" outlineLevel="3">
      <c r="A1567" s="141" t="s">
        <v>305</v>
      </c>
      <c r="B1567" s="144" t="s">
        <v>504</v>
      </c>
      <c r="C1567" s="183"/>
      <c r="D1567" s="183"/>
    </row>
    <row r="1568" spans="1:4" s="7" customFormat="1" ht="15.75" hidden="1" outlineLevel="5">
      <c r="A1568" s="141" t="s">
        <v>34</v>
      </c>
      <c r="B1568" s="144" t="s">
        <v>504</v>
      </c>
      <c r="C1568" s="183"/>
      <c r="D1568" s="183"/>
    </row>
    <row r="1569" spans="1:4" s="7" customFormat="1" ht="15.75" hidden="1" outlineLevel="6">
      <c r="A1569" s="141" t="s">
        <v>287</v>
      </c>
      <c r="B1569" s="144" t="s">
        <v>504</v>
      </c>
      <c r="C1569" s="183"/>
      <c r="D1569" s="183"/>
    </row>
    <row r="1570" spans="1:4" s="7" customFormat="1" ht="15.75" hidden="1" outlineLevel="7">
      <c r="A1570" s="151" t="s">
        <v>332</v>
      </c>
      <c r="B1570" s="147" t="s">
        <v>504</v>
      </c>
      <c r="C1570" s="184"/>
      <c r="D1570" s="184"/>
    </row>
    <row r="1571" spans="1:4" s="7" customFormat="1" ht="21" hidden="1" outlineLevel="5">
      <c r="A1571" s="141" t="s">
        <v>103</v>
      </c>
      <c r="B1571" s="144" t="s">
        <v>504</v>
      </c>
      <c r="C1571" s="183"/>
      <c r="D1571" s="183"/>
    </row>
    <row r="1572" spans="1:4" s="7" customFormat="1" ht="15.75" hidden="1" outlineLevel="6">
      <c r="A1572" s="141" t="s">
        <v>133</v>
      </c>
      <c r="B1572" s="144" t="s">
        <v>504</v>
      </c>
      <c r="C1572" s="183"/>
      <c r="D1572" s="183"/>
    </row>
    <row r="1573" spans="1:4" s="7" customFormat="1" ht="15.75" hidden="1" outlineLevel="7">
      <c r="A1573" s="151" t="s">
        <v>135</v>
      </c>
      <c r="B1573" s="147" t="s">
        <v>504</v>
      </c>
      <c r="C1573" s="184"/>
      <c r="D1573" s="184"/>
    </row>
    <row r="1574" spans="1:4" s="7" customFormat="1" ht="15.75" hidden="1" outlineLevel="3">
      <c r="A1574" s="141" t="s">
        <v>238</v>
      </c>
      <c r="B1574" s="144" t="s">
        <v>504</v>
      </c>
      <c r="C1574" s="183"/>
      <c r="D1574" s="183"/>
    </row>
    <row r="1575" spans="1:4" s="7" customFormat="1" ht="15.75" hidden="1" outlineLevel="5">
      <c r="A1575" s="141" t="s">
        <v>26</v>
      </c>
      <c r="B1575" s="144" t="s">
        <v>504</v>
      </c>
      <c r="C1575" s="183"/>
      <c r="D1575" s="183"/>
    </row>
    <row r="1576" spans="1:4" s="7" customFormat="1" ht="15.75" hidden="1" outlineLevel="6">
      <c r="A1576" s="141" t="s">
        <v>28</v>
      </c>
      <c r="B1576" s="144" t="s">
        <v>504</v>
      </c>
      <c r="C1576" s="183"/>
      <c r="D1576" s="183"/>
    </row>
    <row r="1577" spans="1:4" s="7" customFormat="1" ht="15.75" hidden="1" outlineLevel="7">
      <c r="A1577" s="151" t="s">
        <v>87</v>
      </c>
      <c r="B1577" s="147" t="s">
        <v>504</v>
      </c>
      <c r="C1577" s="184"/>
      <c r="D1577" s="184"/>
    </row>
    <row r="1578" spans="1:4" s="7" customFormat="1" ht="15.75" hidden="1" outlineLevel="5">
      <c r="A1578" s="141" t="s">
        <v>34</v>
      </c>
      <c r="B1578" s="144" t="s">
        <v>504</v>
      </c>
      <c r="C1578" s="183"/>
      <c r="D1578" s="183"/>
    </row>
    <row r="1579" spans="1:4" s="7" customFormat="1" ht="15.75" hidden="1" outlineLevel="6">
      <c r="A1579" s="141" t="s">
        <v>287</v>
      </c>
      <c r="B1579" s="144" t="s">
        <v>504</v>
      </c>
      <c r="C1579" s="183"/>
      <c r="D1579" s="183"/>
    </row>
    <row r="1580" spans="1:4" s="7" customFormat="1" ht="15.75" hidden="1" outlineLevel="7">
      <c r="A1580" s="151" t="s">
        <v>332</v>
      </c>
      <c r="B1580" s="147" t="s">
        <v>504</v>
      </c>
      <c r="C1580" s="184"/>
      <c r="D1580" s="184"/>
    </row>
    <row r="1581" spans="1:4" s="7" customFormat="1" ht="21" hidden="1" outlineLevel="5">
      <c r="A1581" s="141" t="s">
        <v>103</v>
      </c>
      <c r="B1581" s="144" t="s">
        <v>504</v>
      </c>
      <c r="C1581" s="183"/>
      <c r="D1581" s="183"/>
    </row>
    <row r="1582" spans="1:4" s="7" customFormat="1" ht="15.75" hidden="1" outlineLevel="6">
      <c r="A1582" s="141" t="s">
        <v>133</v>
      </c>
      <c r="B1582" s="144" t="s">
        <v>504</v>
      </c>
      <c r="C1582" s="183"/>
      <c r="D1582" s="183"/>
    </row>
    <row r="1583" spans="1:4" s="7" customFormat="1" ht="15.75" hidden="1" outlineLevel="7">
      <c r="A1583" s="151" t="s">
        <v>135</v>
      </c>
      <c r="B1583" s="147" t="s">
        <v>504</v>
      </c>
      <c r="C1583" s="184"/>
      <c r="D1583" s="184"/>
    </row>
    <row r="1584" spans="1:4" s="7" customFormat="1" ht="15.75" hidden="1" outlineLevel="6">
      <c r="A1584" s="141" t="s">
        <v>104</v>
      </c>
      <c r="B1584" s="144" t="s">
        <v>504</v>
      </c>
      <c r="C1584" s="183"/>
      <c r="D1584" s="183"/>
    </row>
    <row r="1585" spans="1:4" s="7" customFormat="1" ht="15.75" hidden="1" outlineLevel="7">
      <c r="A1585" s="151" t="s">
        <v>312</v>
      </c>
      <c r="B1585" s="147" t="s">
        <v>504</v>
      </c>
      <c r="C1585" s="184"/>
      <c r="D1585" s="184"/>
    </row>
    <row r="1586" spans="1:4" s="7" customFormat="1" ht="21" hidden="1" outlineLevel="3">
      <c r="A1586" s="141" t="s">
        <v>239</v>
      </c>
      <c r="B1586" s="144" t="s">
        <v>504</v>
      </c>
      <c r="C1586" s="183"/>
      <c r="D1586" s="183"/>
    </row>
    <row r="1587" spans="1:4" s="7" customFormat="1" ht="15.75" hidden="1" outlineLevel="5">
      <c r="A1587" s="141" t="s">
        <v>34</v>
      </c>
      <c r="B1587" s="144" t="s">
        <v>504</v>
      </c>
      <c r="C1587" s="183"/>
      <c r="D1587" s="183"/>
    </row>
    <row r="1588" spans="1:4" s="7" customFormat="1" ht="15.75" hidden="1" outlineLevel="6">
      <c r="A1588" s="141" t="s">
        <v>287</v>
      </c>
      <c r="B1588" s="144" t="s">
        <v>504</v>
      </c>
      <c r="C1588" s="183"/>
      <c r="D1588" s="183"/>
    </row>
    <row r="1589" spans="1:4" s="7" customFormat="1" ht="15.75" hidden="1" outlineLevel="7">
      <c r="A1589" s="151" t="s">
        <v>288</v>
      </c>
      <c r="B1589" s="147" t="s">
        <v>504</v>
      </c>
      <c r="C1589" s="184"/>
      <c r="D1589" s="184"/>
    </row>
    <row r="1590" spans="1:4" s="7" customFormat="1" ht="21" hidden="1" outlineLevel="3">
      <c r="A1590" s="141" t="s">
        <v>117</v>
      </c>
      <c r="B1590" s="144" t="s">
        <v>504</v>
      </c>
      <c r="C1590" s="183"/>
      <c r="D1590" s="183"/>
    </row>
    <row r="1591" spans="1:4" s="7" customFormat="1" ht="21" hidden="1" outlineLevel="5">
      <c r="A1591" s="141" t="s">
        <v>103</v>
      </c>
      <c r="B1591" s="144" t="s">
        <v>504</v>
      </c>
      <c r="C1591" s="183"/>
      <c r="D1591" s="183"/>
    </row>
    <row r="1592" spans="1:4" s="7" customFormat="1" ht="15.75" hidden="1" outlineLevel="6">
      <c r="A1592" s="141" t="s">
        <v>111</v>
      </c>
      <c r="B1592" s="144" t="s">
        <v>504</v>
      </c>
      <c r="C1592" s="183"/>
      <c r="D1592" s="183"/>
    </row>
    <row r="1593" spans="1:4" s="7" customFormat="1" ht="15.75" hidden="1" outlineLevel="7">
      <c r="A1593" s="151" t="s">
        <v>111</v>
      </c>
      <c r="B1593" s="147" t="s">
        <v>504</v>
      </c>
      <c r="C1593" s="184"/>
      <c r="D1593" s="184"/>
    </row>
    <row r="1594" spans="1:4" s="7" customFormat="1" ht="15.75" collapsed="1">
      <c r="A1594" s="141" t="s">
        <v>510</v>
      </c>
      <c r="B1594" s="144" t="s">
        <v>511</v>
      </c>
      <c r="C1594" s="183">
        <f>прил.8!F2088</f>
        <v>600</v>
      </c>
      <c r="D1594" s="183">
        <f>прил.8!G2088</f>
        <v>600</v>
      </c>
    </row>
    <row r="1595" spans="1:4" s="7" customFormat="1" ht="15.75" hidden="1" outlineLevel="1">
      <c r="A1595" s="141" t="s">
        <v>512</v>
      </c>
      <c r="B1595" s="144" t="s">
        <v>513</v>
      </c>
      <c r="C1595" s="183">
        <f>C1715</f>
        <v>400</v>
      </c>
      <c r="D1595" s="183">
        <f>D1715</f>
        <v>400</v>
      </c>
    </row>
    <row r="1596" spans="1:4" s="7" customFormat="1" ht="15.75" hidden="1" outlineLevel="2">
      <c r="A1596" s="141" t="s">
        <v>514</v>
      </c>
      <c r="B1596" s="144" t="s">
        <v>513</v>
      </c>
      <c r="C1596" s="183"/>
      <c r="D1596" s="183"/>
    </row>
    <row r="1597" spans="1:4" s="7" customFormat="1" ht="15.75" hidden="1" outlineLevel="3">
      <c r="A1597" s="141" t="s">
        <v>515</v>
      </c>
      <c r="B1597" s="144" t="s">
        <v>513</v>
      </c>
      <c r="C1597" s="183"/>
      <c r="D1597" s="183"/>
    </row>
    <row r="1598" spans="1:4" s="7" customFormat="1" ht="15.75" hidden="1" outlineLevel="5">
      <c r="A1598" s="141" t="s">
        <v>26</v>
      </c>
      <c r="B1598" s="144" t="s">
        <v>513</v>
      </c>
      <c r="C1598" s="183"/>
      <c r="D1598" s="183"/>
    </row>
    <row r="1599" spans="1:4" s="7" customFormat="1" ht="15.75" hidden="1" outlineLevel="6">
      <c r="A1599" s="141" t="s">
        <v>28</v>
      </c>
      <c r="B1599" s="144" t="s">
        <v>513</v>
      </c>
      <c r="C1599" s="183"/>
      <c r="D1599" s="183"/>
    </row>
    <row r="1600" spans="1:4" s="7" customFormat="1" ht="15.75" hidden="1" outlineLevel="7">
      <c r="A1600" s="151" t="s">
        <v>32</v>
      </c>
      <c r="B1600" s="147" t="s">
        <v>513</v>
      </c>
      <c r="C1600" s="183"/>
      <c r="D1600" s="183"/>
    </row>
    <row r="1601" spans="1:4" s="7" customFormat="1" ht="21" hidden="1" outlineLevel="5">
      <c r="A1601" s="141" t="s">
        <v>103</v>
      </c>
      <c r="B1601" s="144" t="s">
        <v>513</v>
      </c>
      <c r="C1601" s="184"/>
      <c r="D1601" s="184"/>
    </row>
    <row r="1602" spans="1:4" s="7" customFormat="1" ht="15.75" hidden="1" outlineLevel="6">
      <c r="A1602" s="141" t="s">
        <v>111</v>
      </c>
      <c r="B1602" s="144" t="s">
        <v>513</v>
      </c>
      <c r="C1602" s="183"/>
      <c r="D1602" s="183"/>
    </row>
    <row r="1603" spans="1:4" s="7" customFormat="1" ht="15.75" hidden="1" outlineLevel="7">
      <c r="A1603" s="151" t="s">
        <v>111</v>
      </c>
      <c r="B1603" s="147" t="s">
        <v>513</v>
      </c>
      <c r="C1603" s="183"/>
      <c r="D1603" s="183"/>
    </row>
    <row r="1604" spans="1:4" s="7" customFormat="1" ht="15.75" hidden="1" outlineLevel="3">
      <c r="A1604" s="141" t="s">
        <v>77</v>
      </c>
      <c r="B1604" s="144" t="s">
        <v>513</v>
      </c>
      <c r="C1604" s="184"/>
      <c r="D1604" s="184"/>
    </row>
    <row r="1605" spans="1:4" s="7" customFormat="1" ht="21" hidden="1" outlineLevel="5">
      <c r="A1605" s="141" t="s">
        <v>15</v>
      </c>
      <c r="B1605" s="144" t="s">
        <v>513</v>
      </c>
      <c r="C1605" s="183"/>
      <c r="D1605" s="183"/>
    </row>
    <row r="1606" spans="1:4" s="7" customFormat="1" ht="15.75" hidden="1" outlineLevel="6">
      <c r="A1606" s="141" t="s">
        <v>78</v>
      </c>
      <c r="B1606" s="144" t="s">
        <v>513</v>
      </c>
      <c r="C1606" s="183"/>
      <c r="D1606" s="183"/>
    </row>
    <row r="1607" spans="1:4" s="7" customFormat="1" ht="15.75" hidden="1" outlineLevel="7">
      <c r="A1607" s="151" t="s">
        <v>19</v>
      </c>
      <c r="B1607" s="147" t="s">
        <v>513</v>
      </c>
      <c r="C1607" s="183"/>
      <c r="D1607" s="183"/>
    </row>
    <row r="1608" spans="1:4" s="7" customFormat="1" ht="15.75" hidden="1" outlineLevel="7">
      <c r="A1608" s="151" t="s">
        <v>24</v>
      </c>
      <c r="B1608" s="147" t="s">
        <v>513</v>
      </c>
      <c r="C1608" s="184"/>
      <c r="D1608" s="184"/>
    </row>
    <row r="1609" spans="1:4" s="7" customFormat="1" ht="15.75" hidden="1" outlineLevel="5">
      <c r="A1609" s="141" t="s">
        <v>26</v>
      </c>
      <c r="B1609" s="144" t="s">
        <v>513</v>
      </c>
      <c r="C1609" s="184"/>
      <c r="D1609" s="184"/>
    </row>
    <row r="1610" spans="1:4" s="7" customFormat="1" ht="15.75" hidden="1" outlineLevel="6">
      <c r="A1610" s="141" t="s">
        <v>28</v>
      </c>
      <c r="B1610" s="144" t="s">
        <v>513</v>
      </c>
      <c r="C1610" s="183"/>
      <c r="D1610" s="183"/>
    </row>
    <row r="1611" spans="1:4" s="7" customFormat="1" ht="15.75" hidden="1" outlineLevel="7">
      <c r="A1611" s="151" t="s">
        <v>30</v>
      </c>
      <c r="B1611" s="147" t="s">
        <v>513</v>
      </c>
      <c r="C1611" s="183"/>
      <c r="D1611" s="183"/>
    </row>
    <row r="1612" spans="1:4" s="7" customFormat="1" ht="15.75" hidden="1" outlineLevel="7">
      <c r="A1612" s="151" t="s">
        <v>32</v>
      </c>
      <c r="B1612" s="147" t="s">
        <v>513</v>
      </c>
      <c r="C1612" s="184"/>
      <c r="D1612" s="184"/>
    </row>
    <row r="1613" spans="1:4" s="7" customFormat="1" ht="21" hidden="1" outlineLevel="5">
      <c r="A1613" s="141" t="s">
        <v>103</v>
      </c>
      <c r="B1613" s="144" t="s">
        <v>513</v>
      </c>
      <c r="C1613" s="184"/>
      <c r="D1613" s="184"/>
    </row>
    <row r="1614" spans="1:4" s="7" customFormat="1" ht="15.75" hidden="1" outlineLevel="6">
      <c r="A1614" s="141" t="s">
        <v>133</v>
      </c>
      <c r="B1614" s="144" t="s">
        <v>513</v>
      </c>
      <c r="C1614" s="183"/>
      <c r="D1614" s="183"/>
    </row>
    <row r="1615" spans="1:4" s="7" customFormat="1" ht="22.5" hidden="1" outlineLevel="7">
      <c r="A1615" s="151" t="s">
        <v>134</v>
      </c>
      <c r="B1615" s="147" t="s">
        <v>513</v>
      </c>
      <c r="C1615" s="183"/>
      <c r="D1615" s="183"/>
    </row>
    <row r="1616" spans="1:4" s="7" customFormat="1" ht="15.75" hidden="1" outlineLevel="6">
      <c r="A1616" s="141" t="s">
        <v>104</v>
      </c>
      <c r="B1616" s="144" t="s">
        <v>513</v>
      </c>
      <c r="C1616" s="184"/>
      <c r="D1616" s="184"/>
    </row>
    <row r="1617" spans="1:4" s="7" customFormat="1" ht="22.5" hidden="1" outlineLevel="7">
      <c r="A1617" s="151" t="s">
        <v>105</v>
      </c>
      <c r="B1617" s="147" t="s">
        <v>513</v>
      </c>
      <c r="C1617" s="183"/>
      <c r="D1617" s="183"/>
    </row>
    <row r="1618" spans="1:4" s="7" customFormat="1" ht="15.75" hidden="1" outlineLevel="5">
      <c r="A1618" s="141" t="s">
        <v>45</v>
      </c>
      <c r="B1618" s="144" t="s">
        <v>513</v>
      </c>
      <c r="C1618" s="184"/>
      <c r="D1618" s="184"/>
    </row>
    <row r="1619" spans="1:4" s="7" customFormat="1" ht="15.75" hidden="1" outlineLevel="6">
      <c r="A1619" s="141" t="s">
        <v>47</v>
      </c>
      <c r="B1619" s="144" t="s">
        <v>513</v>
      </c>
      <c r="C1619" s="183"/>
      <c r="D1619" s="183"/>
    </row>
    <row r="1620" spans="1:4" s="7" customFormat="1" ht="15.75" hidden="1" outlineLevel="7">
      <c r="A1620" s="151" t="s">
        <v>49</v>
      </c>
      <c r="B1620" s="147" t="s">
        <v>513</v>
      </c>
      <c r="C1620" s="183"/>
      <c r="D1620" s="183"/>
    </row>
    <row r="1621" spans="1:4" s="7" customFormat="1" ht="15.75" hidden="1" outlineLevel="2">
      <c r="A1621" s="141" t="s">
        <v>116</v>
      </c>
      <c r="B1621" s="144" t="s">
        <v>513</v>
      </c>
      <c r="C1621" s="184"/>
      <c r="D1621" s="184"/>
    </row>
    <row r="1622" spans="1:4" s="7" customFormat="1" ht="21" hidden="1" outlineLevel="3">
      <c r="A1622" s="141" t="s">
        <v>489</v>
      </c>
      <c r="B1622" s="144" t="s">
        <v>513</v>
      </c>
      <c r="C1622" s="183"/>
      <c r="D1622" s="183"/>
    </row>
    <row r="1623" spans="1:4" s="7" customFormat="1" ht="21" hidden="1" outlineLevel="4">
      <c r="A1623" s="141" t="s">
        <v>490</v>
      </c>
      <c r="B1623" s="144" t="s">
        <v>513</v>
      </c>
      <c r="C1623" s="183"/>
      <c r="D1623" s="183"/>
    </row>
    <row r="1624" spans="1:4" s="7" customFormat="1" ht="15.75" hidden="1" outlineLevel="5">
      <c r="A1624" s="141" t="s">
        <v>26</v>
      </c>
      <c r="B1624" s="144" t="s">
        <v>513</v>
      </c>
      <c r="C1624" s="183"/>
      <c r="D1624" s="183"/>
    </row>
    <row r="1625" spans="1:4" s="7" customFormat="1" ht="15.75" hidden="1" outlineLevel="6">
      <c r="A1625" s="141" t="s">
        <v>28</v>
      </c>
      <c r="B1625" s="144" t="s">
        <v>513</v>
      </c>
      <c r="C1625" s="183"/>
      <c r="D1625" s="183"/>
    </row>
    <row r="1626" spans="1:4" s="7" customFormat="1" ht="15.75" hidden="1" outlineLevel="7">
      <c r="A1626" s="151" t="s">
        <v>32</v>
      </c>
      <c r="B1626" s="147" t="s">
        <v>513</v>
      </c>
      <c r="C1626" s="183"/>
      <c r="D1626" s="183"/>
    </row>
    <row r="1627" spans="1:4" s="7" customFormat="1" ht="15.75" hidden="1" outlineLevel="5">
      <c r="A1627" s="141" t="s">
        <v>34</v>
      </c>
      <c r="B1627" s="144" t="s">
        <v>513</v>
      </c>
      <c r="C1627" s="184"/>
      <c r="D1627" s="184"/>
    </row>
    <row r="1628" spans="1:4" s="7" customFormat="1" ht="15.75" hidden="1" outlineLevel="6">
      <c r="A1628" s="141" t="s">
        <v>66</v>
      </c>
      <c r="B1628" s="144" t="s">
        <v>513</v>
      </c>
      <c r="C1628" s="183"/>
      <c r="D1628" s="183"/>
    </row>
    <row r="1629" spans="1:4" s="7" customFormat="1" ht="15.75" hidden="1" outlineLevel="7">
      <c r="A1629" s="151" t="s">
        <v>66</v>
      </c>
      <c r="B1629" s="147" t="s">
        <v>513</v>
      </c>
      <c r="C1629" s="183"/>
      <c r="D1629" s="183"/>
    </row>
    <row r="1630" spans="1:4" s="7" customFormat="1" ht="15.75" hidden="1" outlineLevel="4">
      <c r="A1630" s="141" t="s">
        <v>516</v>
      </c>
      <c r="B1630" s="144" t="s">
        <v>513</v>
      </c>
      <c r="C1630" s="184"/>
      <c r="D1630" s="184"/>
    </row>
    <row r="1631" spans="1:4" s="7" customFormat="1" ht="15.75" hidden="1" outlineLevel="5">
      <c r="A1631" s="141" t="s">
        <v>26</v>
      </c>
      <c r="B1631" s="144" t="s">
        <v>513</v>
      </c>
      <c r="C1631" s="183"/>
      <c r="D1631" s="183"/>
    </row>
    <row r="1632" spans="1:4" s="7" customFormat="1" ht="15.75" hidden="1" outlineLevel="6">
      <c r="A1632" s="141" t="s">
        <v>28</v>
      </c>
      <c r="B1632" s="144" t="s">
        <v>513</v>
      </c>
      <c r="C1632" s="183"/>
      <c r="D1632" s="183"/>
    </row>
    <row r="1633" spans="1:4" s="7" customFormat="1" ht="15.75" hidden="1" outlineLevel="7">
      <c r="A1633" s="151" t="s">
        <v>32</v>
      </c>
      <c r="B1633" s="147" t="s">
        <v>513</v>
      </c>
      <c r="C1633" s="183"/>
      <c r="D1633" s="183"/>
    </row>
    <row r="1634" spans="1:4" s="7" customFormat="1" ht="21" hidden="1" outlineLevel="4">
      <c r="A1634" s="141" t="s">
        <v>517</v>
      </c>
      <c r="B1634" s="144" t="s">
        <v>513</v>
      </c>
      <c r="C1634" s="184"/>
      <c r="D1634" s="184"/>
    </row>
    <row r="1635" spans="1:4" s="7" customFormat="1" ht="15.75" hidden="1" outlineLevel="5">
      <c r="A1635" s="141" t="s">
        <v>26</v>
      </c>
      <c r="B1635" s="144" t="s">
        <v>513</v>
      </c>
      <c r="C1635" s="183"/>
      <c r="D1635" s="183"/>
    </row>
    <row r="1636" spans="1:4" s="7" customFormat="1" ht="15.75" hidden="1" outlineLevel="6">
      <c r="A1636" s="141" t="s">
        <v>28</v>
      </c>
      <c r="B1636" s="144" t="s">
        <v>513</v>
      </c>
      <c r="C1636" s="183"/>
      <c r="D1636" s="183"/>
    </row>
    <row r="1637" spans="1:4" s="7" customFormat="1" ht="15.75" hidden="1" outlineLevel="7">
      <c r="A1637" s="151" t="s">
        <v>32</v>
      </c>
      <c r="B1637" s="147" t="s">
        <v>513</v>
      </c>
      <c r="C1637" s="183"/>
      <c r="D1637" s="183"/>
    </row>
    <row r="1638" spans="1:4" s="7" customFormat="1" ht="15.75" hidden="1" outlineLevel="1">
      <c r="A1638" s="141" t="s">
        <v>518</v>
      </c>
      <c r="B1638" s="144" t="s">
        <v>519</v>
      </c>
      <c r="C1638" s="184"/>
      <c r="D1638" s="184"/>
    </row>
    <row r="1639" spans="1:4" s="7" customFormat="1" ht="15.75" hidden="1" outlineLevel="2">
      <c r="A1639" s="141" t="s">
        <v>116</v>
      </c>
      <c r="B1639" s="144" t="s">
        <v>519</v>
      </c>
      <c r="C1639" s="183"/>
      <c r="D1639" s="183"/>
    </row>
    <row r="1640" spans="1:4" s="7" customFormat="1" ht="21" hidden="1" outlineLevel="3">
      <c r="A1640" s="141" t="s">
        <v>489</v>
      </c>
      <c r="B1640" s="144" t="s">
        <v>519</v>
      </c>
      <c r="C1640" s="183"/>
      <c r="D1640" s="183"/>
    </row>
    <row r="1641" spans="1:4" s="7" customFormat="1" ht="21" hidden="1" outlineLevel="4">
      <c r="A1641" s="141" t="s">
        <v>490</v>
      </c>
      <c r="B1641" s="144" t="s">
        <v>519</v>
      </c>
      <c r="C1641" s="183"/>
      <c r="D1641" s="183"/>
    </row>
    <row r="1642" spans="1:4" s="7" customFormat="1" ht="15.75" hidden="1" outlineLevel="5">
      <c r="A1642" s="141" t="s">
        <v>182</v>
      </c>
      <c r="B1642" s="144" t="s">
        <v>519</v>
      </c>
      <c r="C1642" s="183"/>
      <c r="D1642" s="183"/>
    </row>
    <row r="1643" spans="1:4" s="7" customFormat="1" ht="15.75" hidden="1" outlineLevel="6">
      <c r="A1643" s="141" t="s">
        <v>183</v>
      </c>
      <c r="B1643" s="144" t="s">
        <v>519</v>
      </c>
      <c r="C1643" s="183"/>
      <c r="D1643" s="183"/>
    </row>
    <row r="1644" spans="1:4" s="7" customFormat="1" ht="22.5" hidden="1" outlineLevel="7">
      <c r="A1644" s="151" t="s">
        <v>184</v>
      </c>
      <c r="B1644" s="147" t="s">
        <v>519</v>
      </c>
      <c r="C1644" s="183"/>
      <c r="D1644" s="183"/>
    </row>
    <row r="1645" spans="1:4" s="7" customFormat="1" ht="15.75" hidden="1" outlineLevel="5">
      <c r="A1645" s="141" t="s">
        <v>98</v>
      </c>
      <c r="B1645" s="144" t="s">
        <v>519</v>
      </c>
      <c r="C1645" s="184"/>
      <c r="D1645" s="184"/>
    </row>
    <row r="1646" spans="1:4" s="7" customFormat="1" ht="15.75" hidden="1" outlineLevel="6">
      <c r="A1646" s="141" t="s">
        <v>178</v>
      </c>
      <c r="B1646" s="144" t="s">
        <v>519</v>
      </c>
      <c r="C1646" s="183"/>
      <c r="D1646" s="183"/>
    </row>
    <row r="1647" spans="1:4" s="7" customFormat="1" ht="22.5" hidden="1" outlineLevel="7">
      <c r="A1647" s="151" t="s">
        <v>179</v>
      </c>
      <c r="B1647" s="147" t="s">
        <v>519</v>
      </c>
      <c r="C1647" s="183"/>
      <c r="D1647" s="183"/>
    </row>
    <row r="1648" spans="1:4" s="7" customFormat="1" ht="15.75" hidden="1" outlineLevel="1">
      <c r="A1648" s="141" t="s">
        <v>520</v>
      </c>
      <c r="B1648" s="144" t="s">
        <v>521</v>
      </c>
      <c r="C1648" s="184"/>
      <c r="D1648" s="184"/>
    </row>
    <row r="1649" spans="1:4" s="7" customFormat="1" ht="21" hidden="1" outlineLevel="2">
      <c r="A1649" s="141" t="s">
        <v>12</v>
      </c>
      <c r="B1649" s="144" t="s">
        <v>521</v>
      </c>
      <c r="C1649" s="183"/>
      <c r="D1649" s="183"/>
    </row>
    <row r="1650" spans="1:4" s="7" customFormat="1" ht="21" hidden="1" outlineLevel="3">
      <c r="A1650" s="141" t="s">
        <v>53</v>
      </c>
      <c r="B1650" s="144" t="s">
        <v>521</v>
      </c>
      <c r="C1650" s="183"/>
      <c r="D1650" s="183"/>
    </row>
    <row r="1651" spans="1:4" s="7" customFormat="1" ht="21" hidden="1" outlineLevel="5">
      <c r="A1651" s="141" t="s">
        <v>15</v>
      </c>
      <c r="B1651" s="144" t="s">
        <v>521</v>
      </c>
      <c r="C1651" s="183"/>
      <c r="D1651" s="183"/>
    </row>
    <row r="1652" spans="1:4" s="7" customFormat="1" ht="15.75" hidden="1" outlineLevel="6">
      <c r="A1652" s="141" t="s">
        <v>17</v>
      </c>
      <c r="B1652" s="144" t="s">
        <v>521</v>
      </c>
      <c r="C1652" s="183"/>
      <c r="D1652" s="183"/>
    </row>
    <row r="1653" spans="1:4" s="7" customFormat="1" ht="15.75" hidden="1" outlineLevel="7">
      <c r="A1653" s="151" t="s">
        <v>19</v>
      </c>
      <c r="B1653" s="147" t="s">
        <v>521</v>
      </c>
      <c r="C1653" s="183"/>
      <c r="D1653" s="183"/>
    </row>
    <row r="1654" spans="1:4" s="7" customFormat="1" ht="15.75" hidden="1" outlineLevel="3">
      <c r="A1654" s="141" t="s">
        <v>23</v>
      </c>
      <c r="B1654" s="144" t="s">
        <v>521</v>
      </c>
      <c r="C1654" s="184"/>
      <c r="D1654" s="184"/>
    </row>
    <row r="1655" spans="1:4" s="7" customFormat="1" ht="21" hidden="1" outlineLevel="5">
      <c r="A1655" s="141" t="s">
        <v>15</v>
      </c>
      <c r="B1655" s="144" t="s">
        <v>521</v>
      </c>
      <c r="C1655" s="183"/>
      <c r="D1655" s="183"/>
    </row>
    <row r="1656" spans="1:4" s="7" customFormat="1" ht="15.75" hidden="1" outlineLevel="6">
      <c r="A1656" s="141" t="s">
        <v>17</v>
      </c>
      <c r="B1656" s="144" t="s">
        <v>521</v>
      </c>
      <c r="C1656" s="183"/>
      <c r="D1656" s="183"/>
    </row>
    <row r="1657" spans="1:4" s="7" customFormat="1" ht="15.75" hidden="1" outlineLevel="7">
      <c r="A1657" s="151" t="s">
        <v>19</v>
      </c>
      <c r="B1657" s="147" t="s">
        <v>521</v>
      </c>
      <c r="C1657" s="183"/>
      <c r="D1657" s="183"/>
    </row>
    <row r="1658" spans="1:4" s="7" customFormat="1" ht="15.75" hidden="1" outlineLevel="7">
      <c r="A1658" s="151" t="s">
        <v>24</v>
      </c>
      <c r="B1658" s="147" t="s">
        <v>521</v>
      </c>
      <c r="C1658" s="184"/>
      <c r="D1658" s="184"/>
    </row>
    <row r="1659" spans="1:4" s="7" customFormat="1" ht="15.75" hidden="1" outlineLevel="5">
      <c r="A1659" s="141" t="s">
        <v>26</v>
      </c>
      <c r="B1659" s="144" t="s">
        <v>521</v>
      </c>
      <c r="C1659" s="184"/>
      <c r="D1659" s="184"/>
    </row>
    <row r="1660" spans="1:4" s="7" customFormat="1" ht="15.75" hidden="1" outlineLevel="6">
      <c r="A1660" s="141" t="s">
        <v>28</v>
      </c>
      <c r="B1660" s="144" t="s">
        <v>521</v>
      </c>
      <c r="C1660" s="183"/>
      <c r="D1660" s="183"/>
    </row>
    <row r="1661" spans="1:4" s="7" customFormat="1" ht="15.75" hidden="1" outlineLevel="7">
      <c r="A1661" s="151" t="s">
        <v>30</v>
      </c>
      <c r="B1661" s="147" t="s">
        <v>521</v>
      </c>
      <c r="C1661" s="183"/>
      <c r="D1661" s="183"/>
    </row>
    <row r="1662" spans="1:4" s="7" customFormat="1" ht="15.75" hidden="1" outlineLevel="7">
      <c r="A1662" s="151" t="s">
        <v>32</v>
      </c>
      <c r="B1662" s="147" t="s">
        <v>521</v>
      </c>
      <c r="C1662" s="184"/>
      <c r="D1662" s="184"/>
    </row>
    <row r="1663" spans="1:4" s="7" customFormat="1" ht="15.75" hidden="1" outlineLevel="5">
      <c r="A1663" s="141" t="s">
        <v>45</v>
      </c>
      <c r="B1663" s="144" t="s">
        <v>521</v>
      </c>
      <c r="C1663" s="184"/>
      <c r="D1663" s="184"/>
    </row>
    <row r="1664" spans="1:4" s="7" customFormat="1" ht="15.75" hidden="1" outlineLevel="6">
      <c r="A1664" s="141" t="s">
        <v>47</v>
      </c>
      <c r="B1664" s="144" t="s">
        <v>521</v>
      </c>
      <c r="C1664" s="183"/>
      <c r="D1664" s="183"/>
    </row>
    <row r="1665" spans="1:4" s="7" customFormat="1" ht="15.75" hidden="1" outlineLevel="7">
      <c r="A1665" s="151" t="s">
        <v>49</v>
      </c>
      <c r="B1665" s="147" t="s">
        <v>521</v>
      </c>
      <c r="C1665" s="183"/>
      <c r="D1665" s="183"/>
    </row>
    <row r="1666" spans="1:4" s="7" customFormat="1" ht="15.75" hidden="1" outlineLevel="2">
      <c r="A1666" s="141" t="s">
        <v>116</v>
      </c>
      <c r="B1666" s="144" t="s">
        <v>521</v>
      </c>
      <c r="C1666" s="184"/>
      <c r="D1666" s="184"/>
    </row>
    <row r="1667" spans="1:4" s="7" customFormat="1" ht="15.75" hidden="1" outlineLevel="3">
      <c r="A1667" s="141" t="s">
        <v>136</v>
      </c>
      <c r="B1667" s="144" t="s">
        <v>521</v>
      </c>
      <c r="C1667" s="183"/>
      <c r="D1667" s="183"/>
    </row>
    <row r="1668" spans="1:4" s="7" customFormat="1" ht="15.75" hidden="1" outlineLevel="5">
      <c r="A1668" s="141" t="s">
        <v>26</v>
      </c>
      <c r="B1668" s="144" t="s">
        <v>521</v>
      </c>
      <c r="C1668" s="183"/>
      <c r="D1668" s="183"/>
    </row>
    <row r="1669" spans="1:4" s="7" customFormat="1" ht="15.75" hidden="1" outlineLevel="6">
      <c r="A1669" s="141" t="s">
        <v>28</v>
      </c>
      <c r="B1669" s="144" t="s">
        <v>521</v>
      </c>
      <c r="C1669" s="183"/>
      <c r="D1669" s="183"/>
    </row>
    <row r="1670" spans="1:4" s="7" customFormat="1" ht="15.75" hidden="1" outlineLevel="7">
      <c r="A1670" s="151" t="s">
        <v>32</v>
      </c>
      <c r="B1670" s="147" t="s">
        <v>521</v>
      </c>
      <c r="C1670" s="183"/>
      <c r="D1670" s="183"/>
    </row>
    <row r="1671" spans="1:4" s="7" customFormat="1" ht="21" hidden="1" outlineLevel="5">
      <c r="A1671" s="141" t="s">
        <v>103</v>
      </c>
      <c r="B1671" s="144" t="s">
        <v>521</v>
      </c>
      <c r="C1671" s="184"/>
      <c r="D1671" s="184"/>
    </row>
    <row r="1672" spans="1:4" s="7" customFormat="1" ht="15.75" hidden="1" outlineLevel="6">
      <c r="A1672" s="141" t="s">
        <v>104</v>
      </c>
      <c r="B1672" s="144" t="s">
        <v>521</v>
      </c>
      <c r="C1672" s="183"/>
      <c r="D1672" s="183"/>
    </row>
    <row r="1673" spans="1:4" s="7" customFormat="1" ht="15.75" hidden="1" outlineLevel="7">
      <c r="A1673" s="151" t="s">
        <v>312</v>
      </c>
      <c r="B1673" s="147" t="s">
        <v>521</v>
      </c>
      <c r="C1673" s="183"/>
      <c r="D1673" s="183"/>
    </row>
    <row r="1674" spans="1:4" s="7" customFormat="1" ht="21" hidden="1" outlineLevel="3">
      <c r="A1674" s="141" t="s">
        <v>304</v>
      </c>
      <c r="B1674" s="144" t="s">
        <v>521</v>
      </c>
      <c r="C1674" s="184"/>
      <c r="D1674" s="184"/>
    </row>
    <row r="1675" spans="1:4" s="7" customFormat="1" ht="15.75" hidden="1" outlineLevel="5">
      <c r="A1675" s="141" t="s">
        <v>26</v>
      </c>
      <c r="B1675" s="144" t="s">
        <v>521</v>
      </c>
      <c r="C1675" s="183"/>
      <c r="D1675" s="183"/>
    </row>
    <row r="1676" spans="1:4" s="7" customFormat="1" ht="15.75" hidden="1" outlineLevel="6">
      <c r="A1676" s="141" t="s">
        <v>28</v>
      </c>
      <c r="B1676" s="144" t="s">
        <v>521</v>
      </c>
      <c r="C1676" s="183"/>
      <c r="D1676" s="183"/>
    </row>
    <row r="1677" spans="1:4" s="7" customFormat="1" ht="15.75" hidden="1" outlineLevel="7">
      <c r="A1677" s="151" t="s">
        <v>32</v>
      </c>
      <c r="B1677" s="147" t="s">
        <v>521</v>
      </c>
      <c r="C1677" s="183"/>
      <c r="D1677" s="183"/>
    </row>
    <row r="1678" spans="1:4" s="7" customFormat="1" ht="15.75" hidden="1" outlineLevel="3">
      <c r="A1678" s="141" t="s">
        <v>238</v>
      </c>
      <c r="B1678" s="144" t="s">
        <v>521</v>
      </c>
      <c r="C1678" s="184"/>
      <c r="D1678" s="184"/>
    </row>
    <row r="1679" spans="1:4" s="7" customFormat="1" ht="15.75" hidden="1" outlineLevel="5">
      <c r="A1679" s="141" t="s">
        <v>26</v>
      </c>
      <c r="B1679" s="144" t="s">
        <v>521</v>
      </c>
      <c r="C1679" s="183"/>
      <c r="D1679" s="183"/>
    </row>
    <row r="1680" spans="1:4" s="7" customFormat="1" ht="15.75" hidden="1" outlineLevel="6">
      <c r="A1680" s="141" t="s">
        <v>28</v>
      </c>
      <c r="B1680" s="144" t="s">
        <v>521</v>
      </c>
      <c r="C1680" s="183"/>
      <c r="D1680" s="183"/>
    </row>
    <row r="1681" spans="1:4" s="7" customFormat="1" ht="15.75" hidden="1" outlineLevel="7">
      <c r="A1681" s="151" t="s">
        <v>32</v>
      </c>
      <c r="B1681" s="147" t="s">
        <v>521</v>
      </c>
      <c r="C1681" s="183"/>
      <c r="D1681" s="183"/>
    </row>
    <row r="1682" spans="1:4" s="7" customFormat="1" ht="15.75" hidden="1" collapsed="1">
      <c r="A1682" s="141" t="s">
        <v>522</v>
      </c>
      <c r="B1682" s="144" t="s">
        <v>523</v>
      </c>
      <c r="C1682" s="184"/>
      <c r="D1682" s="184"/>
    </row>
    <row r="1683" spans="1:4" s="7" customFormat="1" ht="15.75" hidden="1" outlineLevel="1">
      <c r="A1683" s="141" t="s">
        <v>524</v>
      </c>
      <c r="B1683" s="144" t="s">
        <v>525</v>
      </c>
      <c r="C1683" s="183"/>
      <c r="D1683" s="183"/>
    </row>
    <row r="1684" spans="1:4" s="7" customFormat="1" ht="15.75" hidden="1" outlineLevel="2">
      <c r="A1684" s="141" t="s">
        <v>526</v>
      </c>
      <c r="B1684" s="144" t="s">
        <v>525</v>
      </c>
      <c r="C1684" s="183"/>
      <c r="D1684" s="183"/>
    </row>
    <row r="1685" spans="1:4" s="7" customFormat="1" ht="15.75" hidden="1" outlineLevel="3">
      <c r="A1685" s="141" t="s">
        <v>77</v>
      </c>
      <c r="B1685" s="144" t="s">
        <v>525</v>
      </c>
      <c r="C1685" s="183"/>
      <c r="D1685" s="183"/>
    </row>
    <row r="1686" spans="1:4" s="7" customFormat="1" ht="21" hidden="1" outlineLevel="5">
      <c r="A1686" s="141" t="s">
        <v>15</v>
      </c>
      <c r="B1686" s="144" t="s">
        <v>525</v>
      </c>
      <c r="C1686" s="183"/>
      <c r="D1686" s="183"/>
    </row>
    <row r="1687" spans="1:4" s="7" customFormat="1" ht="15.75" hidden="1" outlineLevel="6">
      <c r="A1687" s="141" t="s">
        <v>78</v>
      </c>
      <c r="B1687" s="144" t="s">
        <v>525</v>
      </c>
      <c r="C1687" s="183"/>
      <c r="D1687" s="183"/>
    </row>
    <row r="1688" spans="1:4" s="7" customFormat="1" ht="15.75" hidden="1" outlineLevel="7">
      <c r="A1688" s="151" t="s">
        <v>19</v>
      </c>
      <c r="B1688" s="147" t="s">
        <v>525</v>
      </c>
      <c r="C1688" s="183"/>
      <c r="D1688" s="183"/>
    </row>
    <row r="1689" spans="1:4" s="7" customFormat="1" ht="15.75" hidden="1" outlineLevel="7">
      <c r="A1689" s="151" t="s">
        <v>24</v>
      </c>
      <c r="B1689" s="147" t="s">
        <v>525</v>
      </c>
      <c r="C1689" s="184"/>
      <c r="D1689" s="184"/>
    </row>
    <row r="1690" spans="1:4" s="7" customFormat="1" ht="15.75" hidden="1" outlineLevel="5">
      <c r="A1690" s="141" t="s">
        <v>26</v>
      </c>
      <c r="B1690" s="144" t="s">
        <v>525</v>
      </c>
      <c r="C1690" s="184"/>
      <c r="D1690" s="184"/>
    </row>
    <row r="1691" spans="1:4" s="7" customFormat="1" ht="15.75" hidden="1" outlineLevel="6">
      <c r="A1691" s="141" t="s">
        <v>28</v>
      </c>
      <c r="B1691" s="144" t="s">
        <v>525</v>
      </c>
      <c r="C1691" s="183"/>
      <c r="D1691" s="183"/>
    </row>
    <row r="1692" spans="1:4" s="7" customFormat="1" ht="15.75" hidden="1" outlineLevel="7">
      <c r="A1692" s="151" t="s">
        <v>30</v>
      </c>
      <c r="B1692" s="147" t="s">
        <v>525</v>
      </c>
      <c r="C1692" s="183"/>
      <c r="D1692" s="183"/>
    </row>
    <row r="1693" spans="1:4" s="7" customFormat="1" ht="15.75" hidden="1" outlineLevel="7">
      <c r="A1693" s="151" t="s">
        <v>32</v>
      </c>
      <c r="B1693" s="147" t="s">
        <v>525</v>
      </c>
      <c r="C1693" s="184"/>
      <c r="D1693" s="184"/>
    </row>
    <row r="1694" spans="1:4" s="7" customFormat="1" ht="21" hidden="1" outlineLevel="5">
      <c r="A1694" s="141" t="s">
        <v>103</v>
      </c>
      <c r="B1694" s="144" t="s">
        <v>525</v>
      </c>
      <c r="C1694" s="184"/>
      <c r="D1694" s="184"/>
    </row>
    <row r="1695" spans="1:4" s="7" customFormat="1" ht="15.75" hidden="1" outlineLevel="6">
      <c r="A1695" s="141" t="s">
        <v>133</v>
      </c>
      <c r="B1695" s="144" t="s">
        <v>525</v>
      </c>
      <c r="C1695" s="183"/>
      <c r="D1695" s="183"/>
    </row>
    <row r="1696" spans="1:4" s="7" customFormat="1" ht="22.5" hidden="1" outlineLevel="7">
      <c r="A1696" s="151" t="s">
        <v>134</v>
      </c>
      <c r="B1696" s="147" t="s">
        <v>525</v>
      </c>
      <c r="C1696" s="183"/>
      <c r="D1696" s="183"/>
    </row>
    <row r="1697" spans="1:4" s="7" customFormat="1" ht="15.75" hidden="1" outlineLevel="6">
      <c r="A1697" s="141" t="s">
        <v>104</v>
      </c>
      <c r="B1697" s="144" t="s">
        <v>525</v>
      </c>
      <c r="C1697" s="184"/>
      <c r="D1697" s="184"/>
    </row>
    <row r="1698" spans="1:4" s="7" customFormat="1" ht="22.5" hidden="1" outlineLevel="7">
      <c r="A1698" s="151" t="s">
        <v>105</v>
      </c>
      <c r="B1698" s="147" t="s">
        <v>525</v>
      </c>
      <c r="C1698" s="183"/>
      <c r="D1698" s="183"/>
    </row>
    <row r="1699" spans="1:4" s="7" customFormat="1" ht="15.75" hidden="1" outlineLevel="1">
      <c r="A1699" s="141" t="s">
        <v>527</v>
      </c>
      <c r="B1699" s="144" t="s">
        <v>528</v>
      </c>
      <c r="C1699" s="184"/>
      <c r="D1699" s="184"/>
    </row>
    <row r="1700" spans="1:4" s="7" customFormat="1" ht="15.75" hidden="1" outlineLevel="2">
      <c r="A1700" s="141" t="s">
        <v>529</v>
      </c>
      <c r="B1700" s="144" t="s">
        <v>528</v>
      </c>
      <c r="C1700" s="183"/>
      <c r="D1700" s="183"/>
    </row>
    <row r="1701" spans="1:4" s="7" customFormat="1" ht="15.75" hidden="1" outlineLevel="3">
      <c r="A1701" s="141" t="s">
        <v>530</v>
      </c>
      <c r="B1701" s="144" t="s">
        <v>528</v>
      </c>
      <c r="C1701" s="183"/>
      <c r="D1701" s="183"/>
    </row>
    <row r="1702" spans="1:4" s="7" customFormat="1" ht="15.75" hidden="1" outlineLevel="5">
      <c r="A1702" s="141" t="s">
        <v>45</v>
      </c>
      <c r="B1702" s="144" t="s">
        <v>528</v>
      </c>
      <c r="C1702" s="183"/>
      <c r="D1702" s="183"/>
    </row>
    <row r="1703" spans="1:4" s="7" customFormat="1" ht="21" hidden="1" outlineLevel="6">
      <c r="A1703" s="141" t="s">
        <v>149</v>
      </c>
      <c r="B1703" s="144" t="s">
        <v>528</v>
      </c>
      <c r="C1703" s="183"/>
      <c r="D1703" s="183"/>
    </row>
    <row r="1704" spans="1:4" s="7" customFormat="1" ht="22.5" hidden="1" outlineLevel="7">
      <c r="A1704" s="151" t="s">
        <v>149</v>
      </c>
      <c r="B1704" s="147" t="s">
        <v>528</v>
      </c>
      <c r="C1704" s="183"/>
      <c r="D1704" s="183"/>
    </row>
    <row r="1705" spans="1:4" s="7" customFormat="1" ht="15.75" hidden="1">
      <c r="A1705" s="141" t="s">
        <v>531</v>
      </c>
      <c r="B1705" s="144" t="s">
        <v>532</v>
      </c>
      <c r="C1705" s="184"/>
      <c r="D1705" s="184"/>
    </row>
    <row r="1706" spans="1:4" s="7" customFormat="1" ht="15.75" hidden="1" outlineLevel="1">
      <c r="A1706" s="141" t="s">
        <v>533</v>
      </c>
      <c r="B1706" s="144" t="s">
        <v>534</v>
      </c>
      <c r="C1706" s="183"/>
      <c r="D1706" s="183"/>
    </row>
    <row r="1707" spans="1:4" s="7" customFormat="1" ht="15.75" hidden="1" outlineLevel="2">
      <c r="A1707" s="141" t="s">
        <v>535</v>
      </c>
      <c r="B1707" s="144" t="s">
        <v>534</v>
      </c>
      <c r="C1707" s="183"/>
      <c r="D1707" s="183"/>
    </row>
    <row r="1708" spans="1:4" s="7" customFormat="1" ht="15.75" hidden="1" outlineLevel="3">
      <c r="A1708" s="141" t="s">
        <v>536</v>
      </c>
      <c r="B1708" s="144" t="s">
        <v>534</v>
      </c>
      <c r="C1708" s="183"/>
      <c r="D1708" s="183"/>
    </row>
    <row r="1709" spans="1:4" s="7" customFormat="1" ht="15.75" hidden="1" outlineLevel="5">
      <c r="A1709" s="141" t="s">
        <v>537</v>
      </c>
      <c r="B1709" s="144" t="s">
        <v>534</v>
      </c>
      <c r="C1709" s="183"/>
      <c r="D1709" s="183"/>
    </row>
    <row r="1710" spans="1:4" s="7" customFormat="1" ht="15.75" hidden="1" outlineLevel="6">
      <c r="A1710" s="141" t="s">
        <v>538</v>
      </c>
      <c r="B1710" s="144" t="s">
        <v>534</v>
      </c>
      <c r="C1710" s="183"/>
      <c r="D1710" s="183"/>
    </row>
    <row r="1711" spans="1:4" s="7" customFormat="1" ht="15.75" hidden="1" outlineLevel="7">
      <c r="A1711" s="151" t="s">
        <v>538</v>
      </c>
      <c r="B1711" s="147" t="s">
        <v>534</v>
      </c>
      <c r="C1711" s="183"/>
      <c r="D1711" s="183"/>
    </row>
    <row r="1712" spans="1:4" s="7" customFormat="1" ht="15.75" outlineLevel="7">
      <c r="A1712" s="141" t="s">
        <v>531</v>
      </c>
      <c r="B1712" s="144" t="s">
        <v>532</v>
      </c>
      <c r="C1712" s="183">
        <f>C1713</f>
        <v>3.5</v>
      </c>
      <c r="D1712" s="183">
        <f>D1713</f>
        <v>2.4</v>
      </c>
    </row>
    <row r="1713" spans="1:4" s="7" customFormat="1" ht="15.75" outlineLevel="7">
      <c r="A1713" s="141" t="s">
        <v>757</v>
      </c>
      <c r="B1713" s="144" t="s">
        <v>534</v>
      </c>
      <c r="C1713" s="183">
        <f>прил.8!F2211</f>
        <v>3.5</v>
      </c>
      <c r="D1713" s="183">
        <f>прил.8!G2211</f>
        <v>2.4</v>
      </c>
    </row>
    <row r="1714" spans="1:4" s="7" customFormat="1" ht="21">
      <c r="A1714" s="141" t="s">
        <v>539</v>
      </c>
      <c r="B1714" s="144" t="s">
        <v>540</v>
      </c>
      <c r="C1714" s="183">
        <f>C1732</f>
        <v>826</v>
      </c>
      <c r="D1714" s="183">
        <f>D1732</f>
        <v>826</v>
      </c>
    </row>
    <row r="1715" spans="1:4" s="7" customFormat="1" ht="21" hidden="1" outlineLevel="1">
      <c r="A1715" s="141" t="s">
        <v>541</v>
      </c>
      <c r="B1715" s="144" t="s">
        <v>542</v>
      </c>
      <c r="C1715" s="183">
        <v>400</v>
      </c>
      <c r="D1715" s="183">
        <v>400</v>
      </c>
    </row>
    <row r="1716" spans="1:4" s="7" customFormat="1" ht="15.75" hidden="1" outlineLevel="2">
      <c r="A1716" s="141" t="s">
        <v>543</v>
      </c>
      <c r="B1716" s="144" t="s">
        <v>542</v>
      </c>
      <c r="C1716" s="183">
        <f>C1717</f>
        <v>6.6</v>
      </c>
      <c r="D1716" s="183">
        <f>D1717</f>
        <v>6.6</v>
      </c>
    </row>
    <row r="1717" spans="1:4" s="7" customFormat="1" ht="15.75" hidden="1" outlineLevel="3">
      <c r="A1717" s="141" t="s">
        <v>543</v>
      </c>
      <c r="B1717" s="144" t="s">
        <v>542</v>
      </c>
      <c r="C1717" s="183">
        <v>6.6</v>
      </c>
      <c r="D1717" s="183">
        <v>6.6</v>
      </c>
    </row>
    <row r="1718" spans="1:4" s="7" customFormat="1" ht="15.75" hidden="1" outlineLevel="4">
      <c r="A1718" s="141" t="s">
        <v>544</v>
      </c>
      <c r="B1718" s="144" t="s">
        <v>542</v>
      </c>
      <c r="C1718" s="183">
        <f>C1736</f>
        <v>1247.2</v>
      </c>
      <c r="D1718" s="183">
        <f>D1736</f>
        <v>1247.2</v>
      </c>
    </row>
    <row r="1719" spans="1:4" s="7" customFormat="1" ht="15.75" hidden="1" outlineLevel="5">
      <c r="A1719" s="141" t="s">
        <v>98</v>
      </c>
      <c r="B1719" s="144" t="s">
        <v>542</v>
      </c>
      <c r="C1719" s="183"/>
      <c r="D1719" s="183"/>
    </row>
    <row r="1720" spans="1:4" s="7" customFormat="1" ht="15.75" hidden="1" outlineLevel="6">
      <c r="A1720" s="141" t="s">
        <v>545</v>
      </c>
      <c r="B1720" s="144" t="s">
        <v>542</v>
      </c>
      <c r="C1720" s="183"/>
      <c r="D1720" s="183"/>
    </row>
    <row r="1721" spans="1:4" s="7" customFormat="1" ht="15.75" hidden="1" outlineLevel="7">
      <c r="A1721" s="151" t="s">
        <v>546</v>
      </c>
      <c r="B1721" s="147" t="s">
        <v>542</v>
      </c>
      <c r="C1721" s="183"/>
      <c r="D1721" s="183"/>
    </row>
    <row r="1722" spans="1:4" s="7" customFormat="1" ht="21" hidden="1" outlineLevel="4">
      <c r="A1722" s="141" t="s">
        <v>547</v>
      </c>
      <c r="B1722" s="144" t="s">
        <v>542</v>
      </c>
      <c r="C1722" s="183"/>
      <c r="D1722" s="183"/>
    </row>
    <row r="1723" spans="1:4" s="7" customFormat="1" ht="15.75" hidden="1" outlineLevel="5">
      <c r="A1723" s="141" t="s">
        <v>98</v>
      </c>
      <c r="B1723" s="144" t="s">
        <v>542</v>
      </c>
      <c r="C1723" s="183"/>
      <c r="D1723" s="183"/>
    </row>
    <row r="1724" spans="1:4" s="7" customFormat="1" ht="15.75" hidden="1" outlineLevel="6">
      <c r="A1724" s="141" t="s">
        <v>545</v>
      </c>
      <c r="B1724" s="144" t="s">
        <v>542</v>
      </c>
      <c r="C1724" s="183"/>
      <c r="D1724" s="183"/>
    </row>
    <row r="1725" spans="1:4" s="7" customFormat="1" ht="15.75" hidden="1" outlineLevel="7">
      <c r="A1725" s="151" t="s">
        <v>546</v>
      </c>
      <c r="B1725" s="147" t="s">
        <v>542</v>
      </c>
      <c r="C1725" s="183"/>
      <c r="D1725" s="183"/>
    </row>
    <row r="1726" spans="1:4" s="7" customFormat="1" ht="15.75" hidden="1" outlineLevel="1">
      <c r="A1726" s="141" t="s">
        <v>548</v>
      </c>
      <c r="B1726" s="144" t="s">
        <v>549</v>
      </c>
      <c r="C1726" s="183"/>
      <c r="D1726" s="183"/>
    </row>
    <row r="1727" spans="1:4" s="7" customFormat="1" ht="15.75" hidden="1" outlineLevel="2">
      <c r="A1727" s="141" t="s">
        <v>545</v>
      </c>
      <c r="B1727" s="144" t="s">
        <v>549</v>
      </c>
      <c r="C1727" s="183"/>
      <c r="D1727" s="183"/>
    </row>
    <row r="1728" spans="1:4" s="7" customFormat="1" ht="15.75" hidden="1" outlineLevel="3">
      <c r="A1728" s="141" t="s">
        <v>550</v>
      </c>
      <c r="B1728" s="144" t="s">
        <v>549</v>
      </c>
      <c r="C1728" s="183"/>
      <c r="D1728" s="183"/>
    </row>
    <row r="1729" spans="1:4" s="7" customFormat="1" ht="15.75" hidden="1" outlineLevel="5">
      <c r="A1729" s="141" t="s">
        <v>98</v>
      </c>
      <c r="B1729" s="144" t="s">
        <v>549</v>
      </c>
      <c r="C1729" s="183"/>
      <c r="D1729" s="183"/>
    </row>
    <row r="1730" spans="1:4" s="7" customFormat="1" ht="15.75" hidden="1" outlineLevel="6">
      <c r="A1730" s="141" t="s">
        <v>545</v>
      </c>
      <c r="B1730" s="144" t="s">
        <v>549</v>
      </c>
      <c r="C1730" s="183"/>
      <c r="D1730" s="183"/>
    </row>
    <row r="1731" spans="1:4" s="7" customFormat="1" ht="22.5" hidden="1" outlineLevel="7">
      <c r="A1731" s="151" t="s">
        <v>551</v>
      </c>
      <c r="B1731" s="147" t="s">
        <v>549</v>
      </c>
      <c r="C1731" s="183"/>
      <c r="D1731" s="183"/>
    </row>
    <row r="1732" spans="1:4" s="7" customFormat="1" ht="15.75" outlineLevel="1" collapsed="1">
      <c r="A1732" s="141" t="s">
        <v>552</v>
      </c>
      <c r="B1732" s="144" t="s">
        <v>553</v>
      </c>
      <c r="C1732" s="183">
        <f>прил.8!F2215</f>
        <v>826</v>
      </c>
      <c r="D1732" s="183">
        <f>прил.8!G2215</f>
        <v>826</v>
      </c>
    </row>
    <row r="1733" spans="1:4" s="7" customFormat="1" ht="15.75" hidden="1" outlineLevel="2">
      <c r="A1733" s="10" t="s">
        <v>98</v>
      </c>
      <c r="B1733" s="12" t="s">
        <v>553</v>
      </c>
      <c r="C1733" s="183"/>
      <c r="D1733" s="183"/>
    </row>
    <row r="1734" spans="1:4" s="7" customFormat="1" ht="15.75" hidden="1" outlineLevel="3">
      <c r="A1734" s="10" t="s">
        <v>365</v>
      </c>
      <c r="B1734" s="12" t="s">
        <v>553</v>
      </c>
      <c r="C1734" s="183"/>
      <c r="D1734" s="183"/>
    </row>
    <row r="1735" spans="1:4" s="7" customFormat="1" ht="15.75" hidden="1" outlineLevel="5">
      <c r="A1735" s="10" t="s">
        <v>98</v>
      </c>
      <c r="B1735" s="12" t="s">
        <v>553</v>
      </c>
      <c r="C1735" s="184"/>
      <c r="D1735" s="184"/>
    </row>
    <row r="1736" spans="1:4" s="7" customFormat="1" ht="15.75" hidden="1" outlineLevel="6">
      <c r="A1736" s="10" t="s">
        <v>178</v>
      </c>
      <c r="B1736" s="12" t="s">
        <v>553</v>
      </c>
      <c r="C1736" s="183">
        <v>1247.2</v>
      </c>
      <c r="D1736" s="183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>
      <c r="A1762" s="71"/>
      <c r="B1762" s="71"/>
      <c r="C1762" s="188"/>
      <c r="D1762" s="71"/>
    </row>
    <row r="1763" spans="1:10">
      <c r="A1763" s="71"/>
      <c r="B1763" s="71"/>
      <c r="C1763" s="188"/>
      <c r="D1763" s="190"/>
    </row>
    <row r="1764" spans="1:10" customFormat="1">
      <c r="A1764" s="128"/>
      <c r="B1764" s="191"/>
      <c r="C1764" s="192"/>
      <c r="D1764" s="192"/>
      <c r="E1764" s="1"/>
      <c r="F1764" s="1"/>
      <c r="G1764" s="1"/>
      <c r="H1764" s="1"/>
      <c r="I1764" s="1"/>
      <c r="J1764" s="1"/>
    </row>
    <row r="1765" spans="1:10">
      <c r="A1765" s="71"/>
      <c r="B1765" s="71"/>
      <c r="C1765" s="188"/>
      <c r="D1765" s="7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workbookViewId="0">
      <pane xSplit="1" ySplit="9" topLeftCell="B10" activePane="bottomRight" state="frozen"/>
      <selection activeCell="C23" sqref="C23"/>
      <selection pane="topRight" activeCell="C23" sqref="C23"/>
      <selection pane="bottomLeft" activeCell="C23" sqref="C23"/>
      <selection pane="bottomRight" activeCell="C1" sqref="A1:C37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97"/>
      <c r="B1" s="72"/>
      <c r="C1" s="72" t="s">
        <v>811</v>
      </c>
      <c r="D1" s="22"/>
      <c r="E1" s="22"/>
      <c r="F1" s="22"/>
    </row>
    <row r="2" spans="1:6">
      <c r="A2" s="97"/>
      <c r="B2" s="72"/>
      <c r="C2" s="72" t="s">
        <v>1135</v>
      </c>
      <c r="D2" s="22"/>
      <c r="E2" s="22"/>
      <c r="F2" s="22"/>
    </row>
    <row r="3" spans="1:6">
      <c r="A3" s="97"/>
      <c r="B3" s="72"/>
      <c r="C3" s="72" t="s">
        <v>1134</v>
      </c>
      <c r="D3" s="22"/>
      <c r="E3" s="22"/>
      <c r="F3" s="22"/>
    </row>
    <row r="4" spans="1:6">
      <c r="A4" s="97"/>
      <c r="B4" s="72"/>
      <c r="C4" s="72" t="s">
        <v>1085</v>
      </c>
      <c r="D4" s="22"/>
      <c r="E4" s="22"/>
      <c r="F4" s="22"/>
    </row>
    <row r="5" spans="1:6">
      <c r="A5" s="97"/>
      <c r="B5" s="97"/>
      <c r="C5" s="72" t="s">
        <v>1150</v>
      </c>
      <c r="D5" s="22"/>
      <c r="E5" s="22"/>
      <c r="F5" s="22"/>
    </row>
    <row r="6" spans="1:6" ht="32.25" customHeight="1">
      <c r="A6" s="99" t="s">
        <v>1078</v>
      </c>
      <c r="B6" s="99"/>
      <c r="C6" s="99"/>
      <c r="D6" s="24"/>
      <c r="E6" s="24"/>
      <c r="F6" s="22"/>
    </row>
    <row r="7" spans="1:6">
      <c r="A7" s="100"/>
      <c r="B7" s="100"/>
      <c r="C7" s="100"/>
      <c r="D7" s="24"/>
      <c r="E7" s="24"/>
      <c r="F7" s="22"/>
    </row>
    <row r="8" spans="1:6" s="4" customFormat="1">
      <c r="A8" s="193" t="s">
        <v>0</v>
      </c>
      <c r="B8" s="194" t="s">
        <v>568</v>
      </c>
      <c r="C8" s="195" t="s">
        <v>951</v>
      </c>
      <c r="D8" s="34"/>
      <c r="E8" s="34"/>
      <c r="F8" s="35"/>
    </row>
    <row r="9" spans="1:6" s="3" customFormat="1">
      <c r="A9" s="109">
        <v>1</v>
      </c>
      <c r="B9" s="109">
        <v>2</v>
      </c>
      <c r="C9" s="109">
        <v>3</v>
      </c>
      <c r="D9" s="36"/>
      <c r="E9" s="36"/>
      <c r="F9" s="37"/>
    </row>
    <row r="10" spans="1:6">
      <c r="A10" s="165" t="s">
        <v>569</v>
      </c>
      <c r="B10" s="196" t="s">
        <v>770</v>
      </c>
      <c r="C10" s="112">
        <f>C11+C16+C26+C21</f>
        <v>11932.099999999999</v>
      </c>
      <c r="D10" s="24"/>
      <c r="E10" s="24"/>
      <c r="F10" s="22"/>
    </row>
    <row r="11" spans="1:6">
      <c r="A11" s="165" t="s">
        <v>763</v>
      </c>
      <c r="B11" s="196" t="s">
        <v>581</v>
      </c>
      <c r="C11" s="112">
        <f>C12+C14</f>
        <v>43912.5</v>
      </c>
      <c r="D11" s="24"/>
      <c r="E11" s="24"/>
      <c r="F11" s="22"/>
    </row>
    <row r="12" spans="1:6">
      <c r="A12" s="165" t="s">
        <v>989</v>
      </c>
      <c r="B12" s="196" t="s">
        <v>582</v>
      </c>
      <c r="C12" s="112">
        <f>C13</f>
        <v>43912.5</v>
      </c>
      <c r="D12" s="24"/>
      <c r="E12" s="24"/>
      <c r="F12" s="22"/>
    </row>
    <row r="13" spans="1:6" ht="23.25">
      <c r="A13" s="165" t="s">
        <v>988</v>
      </c>
      <c r="B13" s="196" t="s">
        <v>764</v>
      </c>
      <c r="C13" s="112">
        <v>43912.5</v>
      </c>
      <c r="D13" s="24"/>
      <c r="E13" s="24"/>
      <c r="F13" s="22"/>
    </row>
    <row r="14" spans="1:6" ht="23.25" customHeight="1">
      <c r="A14" s="165" t="s">
        <v>768</v>
      </c>
      <c r="B14" s="196" t="s">
        <v>769</v>
      </c>
      <c r="C14" s="112">
        <v>0</v>
      </c>
      <c r="D14" s="24"/>
      <c r="E14" s="24"/>
      <c r="F14" s="22"/>
    </row>
    <row r="15" spans="1:6" ht="23.25">
      <c r="A15" s="165" t="s">
        <v>765</v>
      </c>
      <c r="B15" s="196" t="s">
        <v>766</v>
      </c>
      <c r="C15" s="112">
        <v>0</v>
      </c>
      <c r="D15" s="24"/>
      <c r="E15" s="24"/>
      <c r="F15" s="22"/>
    </row>
    <row r="16" spans="1:6">
      <c r="A16" s="165" t="s">
        <v>990</v>
      </c>
      <c r="B16" s="196" t="s">
        <v>583</v>
      </c>
      <c r="C16" s="112">
        <f>C17+C19</f>
        <v>-1100</v>
      </c>
      <c r="D16" s="24"/>
      <c r="E16" s="24"/>
      <c r="F16" s="22"/>
    </row>
    <row r="17" spans="1:6" ht="23.25">
      <c r="A17" s="165" t="s">
        <v>1006</v>
      </c>
      <c r="B17" s="196" t="s">
        <v>767</v>
      </c>
      <c r="C17" s="112">
        <f>C18</f>
        <v>0</v>
      </c>
      <c r="D17" s="24"/>
      <c r="E17" s="24"/>
      <c r="F17" s="22"/>
    </row>
    <row r="18" spans="1:6" ht="23.25">
      <c r="A18" s="165" t="s">
        <v>1007</v>
      </c>
      <c r="B18" s="196" t="s">
        <v>657</v>
      </c>
      <c r="C18" s="112">
        <v>0</v>
      </c>
      <c r="D18" s="24"/>
      <c r="E18" s="24"/>
      <c r="F18" s="22"/>
    </row>
    <row r="19" spans="1:6" ht="23.25">
      <c r="A19" s="165" t="s">
        <v>1005</v>
      </c>
      <c r="B19" s="196" t="s">
        <v>1004</v>
      </c>
      <c r="C19" s="112">
        <f>C20</f>
        <v>-1100</v>
      </c>
      <c r="D19" s="24"/>
      <c r="E19" s="24"/>
      <c r="F19" s="22"/>
    </row>
    <row r="20" spans="1:6" ht="23.25">
      <c r="A20" s="165" t="s">
        <v>1003</v>
      </c>
      <c r="B20" s="196" t="s">
        <v>656</v>
      </c>
      <c r="C20" s="112">
        <v>-1100</v>
      </c>
      <c r="D20" s="24"/>
      <c r="E20" s="24"/>
      <c r="F20" s="22"/>
    </row>
    <row r="21" spans="1:6">
      <c r="A21" s="165" t="s">
        <v>1117</v>
      </c>
      <c r="B21" s="196" t="s">
        <v>1118</v>
      </c>
      <c r="C21" s="112">
        <f>C22</f>
        <v>-34981.1</v>
      </c>
      <c r="D21" s="24"/>
      <c r="E21" s="24"/>
      <c r="F21" s="22"/>
    </row>
    <row r="22" spans="1:6">
      <c r="A22" s="165" t="s">
        <v>1119</v>
      </c>
      <c r="B22" s="196" t="s">
        <v>1120</v>
      </c>
      <c r="C22" s="112">
        <f>C23</f>
        <v>-34981.1</v>
      </c>
      <c r="D22" s="24"/>
      <c r="E22" s="24"/>
      <c r="F22" s="22"/>
    </row>
    <row r="23" spans="1:6" ht="34.5">
      <c r="A23" s="165" t="s">
        <v>1121</v>
      </c>
      <c r="B23" s="196" t="s">
        <v>1122</v>
      </c>
      <c r="C23" s="112">
        <f>C24</f>
        <v>-34981.1</v>
      </c>
      <c r="D23" s="24"/>
      <c r="E23" s="24"/>
      <c r="F23" s="22"/>
    </row>
    <row r="24" spans="1:6" ht="45.75">
      <c r="A24" s="165" t="s">
        <v>1123</v>
      </c>
      <c r="B24" s="196" t="s">
        <v>1124</v>
      </c>
      <c r="C24" s="112">
        <f>C25</f>
        <v>-34981.1</v>
      </c>
      <c r="D24" s="24"/>
      <c r="E24" s="24"/>
      <c r="F24" s="22"/>
    </row>
    <row r="25" spans="1:6" ht="57">
      <c r="A25" s="165" t="s">
        <v>1125</v>
      </c>
      <c r="B25" s="196" t="s">
        <v>1126</v>
      </c>
      <c r="C25" s="112">
        <v>-34981.1</v>
      </c>
      <c r="D25" s="24"/>
      <c r="E25" s="24"/>
      <c r="F25" s="22"/>
    </row>
    <row r="26" spans="1:6">
      <c r="A26" s="165" t="s">
        <v>1001</v>
      </c>
      <c r="B26" s="196" t="s">
        <v>1002</v>
      </c>
      <c r="C26" s="112">
        <f>4100.7</f>
        <v>4100.7</v>
      </c>
      <c r="D26" s="24"/>
      <c r="E26" s="24"/>
      <c r="F26" s="22"/>
    </row>
    <row r="27" spans="1:6">
      <c r="A27" s="165" t="s">
        <v>573</v>
      </c>
      <c r="B27" s="196" t="s">
        <v>586</v>
      </c>
      <c r="C27" s="112">
        <f>C28</f>
        <v>-280869.8</v>
      </c>
      <c r="D27" s="24"/>
      <c r="E27" s="24"/>
      <c r="F27" s="22"/>
    </row>
    <row r="28" spans="1:6">
      <c r="A28" s="165" t="s">
        <v>574</v>
      </c>
      <c r="B28" s="196" t="s">
        <v>1000</v>
      </c>
      <c r="C28" s="112">
        <f>C29</f>
        <v>-280869.8</v>
      </c>
      <c r="D28" s="24"/>
      <c r="E28" s="24"/>
      <c r="F28" s="22"/>
    </row>
    <row r="29" spans="1:6">
      <c r="A29" s="165" t="s">
        <v>999</v>
      </c>
      <c r="B29" s="196" t="s">
        <v>587</v>
      </c>
      <c r="C29" s="112">
        <f>C30</f>
        <v>-280869.8</v>
      </c>
      <c r="D29" s="24"/>
      <c r="E29" s="24"/>
      <c r="F29" s="22"/>
    </row>
    <row r="30" spans="1:6">
      <c r="A30" s="165" t="s">
        <v>998</v>
      </c>
      <c r="B30" s="196" t="s">
        <v>996</v>
      </c>
      <c r="C30" s="112">
        <f>C26-C34</f>
        <v>-280869.8</v>
      </c>
      <c r="D30" s="24"/>
      <c r="E30" s="24"/>
      <c r="F30" s="22"/>
    </row>
    <row r="31" spans="1:6">
      <c r="A31" s="165" t="s">
        <v>577</v>
      </c>
      <c r="B31" s="196" t="s">
        <v>997</v>
      </c>
      <c r="C31" s="112">
        <f>C32</f>
        <v>284970.5</v>
      </c>
      <c r="D31" s="24"/>
      <c r="E31" s="24"/>
      <c r="F31" s="22"/>
    </row>
    <row r="32" spans="1:6">
      <c r="A32" s="165" t="s">
        <v>578</v>
      </c>
      <c r="B32" s="196" t="s">
        <v>995</v>
      </c>
      <c r="C32" s="112">
        <f>C33</f>
        <v>284970.5</v>
      </c>
      <c r="D32" s="24"/>
      <c r="E32" s="24"/>
      <c r="F32" s="22"/>
    </row>
    <row r="33" spans="1:6">
      <c r="A33" s="165" t="s">
        <v>579</v>
      </c>
      <c r="B33" s="196" t="s">
        <v>591</v>
      </c>
      <c r="C33" s="112">
        <f>C34</f>
        <v>284970.5</v>
      </c>
      <c r="D33" s="24"/>
      <c r="E33" s="24"/>
      <c r="F33" s="22"/>
    </row>
    <row r="34" spans="1:6">
      <c r="A34" s="165" t="s">
        <v>994</v>
      </c>
      <c r="B34" s="196" t="s">
        <v>655</v>
      </c>
      <c r="C34" s="112">
        <v>284970.5</v>
      </c>
      <c r="D34" s="24"/>
      <c r="E34" s="24"/>
      <c r="F34" s="22"/>
    </row>
    <row r="35" spans="1:6">
      <c r="A35" s="100"/>
      <c r="B35" s="197"/>
      <c r="C35" s="100"/>
      <c r="D35" s="24"/>
      <c r="E35" s="24"/>
      <c r="F35" s="22"/>
    </row>
    <row r="36" spans="1:6">
      <c r="A36" s="100"/>
      <c r="B36" s="197"/>
      <c r="C36" s="100"/>
      <c r="D36" s="24"/>
      <c r="E36" s="24"/>
      <c r="F36" s="22"/>
    </row>
    <row r="37" spans="1:6">
      <c r="A37" s="100"/>
      <c r="B37" s="197"/>
      <c r="C37" s="100"/>
      <c r="D37" s="24"/>
      <c r="E37" s="24"/>
      <c r="F37" s="22"/>
    </row>
    <row r="38" spans="1:6">
      <c r="A38" s="70"/>
      <c r="B38" s="70"/>
      <c r="C38" s="70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4"/>
      <c r="B48" s="24"/>
      <c r="C48" s="24"/>
      <c r="D48" s="24"/>
      <c r="E48" s="24"/>
      <c r="F48" s="22"/>
    </row>
    <row r="49" spans="1:6">
      <c r="A49" s="24"/>
      <c r="B49" s="24"/>
      <c r="C49" s="24"/>
      <c r="D49" s="24"/>
      <c r="E49" s="24"/>
      <c r="F49" s="22"/>
    </row>
    <row r="50" spans="1:6">
      <c r="A50" s="24"/>
      <c r="B50" s="24"/>
      <c r="C50" s="24"/>
      <c r="D50" s="24"/>
      <c r="E50" s="24"/>
      <c r="F50" s="22"/>
    </row>
    <row r="51" spans="1:6">
      <c r="A51" s="24"/>
      <c r="B51" s="24"/>
      <c r="C51" s="24"/>
      <c r="D51" s="24"/>
      <c r="E51" s="24"/>
      <c r="F51" s="22"/>
    </row>
    <row r="52" spans="1:6">
      <c r="A52" s="24"/>
      <c r="B52" s="24"/>
      <c r="C52" s="24"/>
      <c r="D52" s="24"/>
      <c r="E52" s="24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  <row r="126" spans="1:6">
      <c r="A126" s="22"/>
      <c r="B126" s="22"/>
      <c r="C126" s="22"/>
      <c r="D126" s="22"/>
      <c r="E126" s="22"/>
      <c r="F126" s="22"/>
    </row>
    <row r="127" spans="1:6">
      <c r="A127" s="22"/>
      <c r="B127" s="22"/>
      <c r="C127" s="22"/>
      <c r="D127" s="22"/>
      <c r="E127" s="22"/>
      <c r="F127" s="22"/>
    </row>
    <row r="128" spans="1:6">
      <c r="A128" s="22"/>
      <c r="B128" s="22"/>
      <c r="C128" s="22"/>
      <c r="D128" s="22"/>
      <c r="E128" s="22"/>
      <c r="F128" s="22"/>
    </row>
    <row r="129" spans="1:6">
      <c r="A129" s="22"/>
      <c r="B129" s="22"/>
      <c r="C129" s="22"/>
      <c r="D129" s="22"/>
      <c r="E129" s="22"/>
      <c r="F129" s="22"/>
    </row>
    <row r="130" spans="1:6">
      <c r="A130" s="22"/>
      <c r="B130" s="22"/>
      <c r="C130" s="22"/>
      <c r="D130" s="22"/>
      <c r="E130" s="22"/>
      <c r="F130" s="22"/>
    </row>
  </sheetData>
  <mergeCells count="2">
    <mergeCell ref="A6:C6"/>
    <mergeCell ref="A38:C38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Normal="100" workbookViewId="0">
      <pane xSplit="1" ySplit="9" topLeftCell="B10" activePane="bottomRight" state="frozen"/>
      <selection activeCell="C23" sqref="C23"/>
      <selection pane="topRight" activeCell="C23" sqref="C23"/>
      <selection pane="bottomLeft" activeCell="C23" sqref="C23"/>
      <selection pane="bottomRight" activeCell="A13" sqref="A13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97"/>
      <c r="B1" s="72"/>
      <c r="C1" s="72"/>
      <c r="D1" s="72" t="s">
        <v>812</v>
      </c>
      <c r="E1" s="22"/>
      <c r="F1" s="22"/>
      <c r="G1" s="22"/>
      <c r="H1" s="22"/>
      <c r="I1" s="22"/>
      <c r="J1" s="22"/>
      <c r="K1" s="22"/>
    </row>
    <row r="2" spans="1:11">
      <c r="A2" s="97"/>
      <c r="B2" s="72"/>
      <c r="C2" s="72"/>
      <c r="D2" s="72" t="s">
        <v>1135</v>
      </c>
      <c r="E2" s="22"/>
      <c r="F2" s="22"/>
      <c r="G2" s="22"/>
      <c r="H2" s="22"/>
      <c r="I2" s="22"/>
      <c r="J2" s="22"/>
      <c r="K2" s="22"/>
    </row>
    <row r="3" spans="1:11">
      <c r="A3" s="97"/>
      <c r="B3" s="72"/>
      <c r="C3" s="72"/>
      <c r="D3" s="72" t="s">
        <v>1134</v>
      </c>
      <c r="E3" s="22"/>
      <c r="F3" s="22"/>
      <c r="G3" s="22"/>
      <c r="H3" s="22"/>
      <c r="I3" s="22"/>
      <c r="J3" s="22"/>
      <c r="K3" s="22"/>
    </row>
    <row r="4" spans="1:11">
      <c r="A4" s="97"/>
      <c r="B4" s="72"/>
      <c r="C4" s="72"/>
      <c r="D4" s="72" t="s">
        <v>1085</v>
      </c>
      <c r="E4" s="22"/>
      <c r="F4" s="22"/>
      <c r="G4" s="22"/>
      <c r="H4" s="22"/>
      <c r="I4" s="22"/>
      <c r="J4" s="22"/>
      <c r="K4" s="22"/>
    </row>
    <row r="5" spans="1:11">
      <c r="A5" s="97"/>
      <c r="B5" s="97"/>
      <c r="C5" s="97"/>
      <c r="D5" s="72" t="s">
        <v>1150</v>
      </c>
      <c r="E5" s="22"/>
      <c r="F5" s="22"/>
      <c r="G5" s="22"/>
      <c r="H5" s="22"/>
      <c r="I5" s="22"/>
      <c r="J5" s="22"/>
      <c r="K5" s="22"/>
    </row>
    <row r="6" spans="1:11" ht="32.25" customHeight="1">
      <c r="A6" s="99" t="s">
        <v>1079</v>
      </c>
      <c r="B6" s="99"/>
      <c r="C6" s="99"/>
      <c r="D6" s="99"/>
      <c r="E6" s="24"/>
      <c r="F6" s="24"/>
      <c r="G6" s="24"/>
      <c r="H6" s="24"/>
      <c r="I6" s="24"/>
      <c r="J6" s="24"/>
      <c r="K6" s="22"/>
    </row>
    <row r="7" spans="1:11">
      <c r="A7" s="100"/>
      <c r="B7" s="100"/>
      <c r="C7" s="100"/>
      <c r="D7" s="100"/>
      <c r="E7" s="24"/>
      <c r="F7" s="24"/>
      <c r="G7" s="24"/>
      <c r="H7" s="24"/>
      <c r="I7" s="24"/>
      <c r="J7" s="24"/>
      <c r="K7" s="22"/>
    </row>
    <row r="8" spans="1:11" s="4" customFormat="1">
      <c r="A8" s="193" t="s">
        <v>0</v>
      </c>
      <c r="B8" s="194" t="s">
        <v>568</v>
      </c>
      <c r="C8" s="198" t="s">
        <v>985</v>
      </c>
      <c r="D8" s="198" t="s">
        <v>1073</v>
      </c>
      <c r="E8" s="34"/>
      <c r="F8" s="34"/>
      <c r="G8" s="34"/>
      <c r="H8" s="34"/>
      <c r="I8" s="34"/>
      <c r="J8" s="34"/>
      <c r="K8" s="35"/>
    </row>
    <row r="9" spans="1:11" s="19" customFormat="1">
      <c r="A9" s="109">
        <v>1</v>
      </c>
      <c r="B9" s="109">
        <v>2</v>
      </c>
      <c r="C9" s="109">
        <v>3</v>
      </c>
      <c r="D9" s="109">
        <v>4</v>
      </c>
      <c r="E9" s="47"/>
      <c r="F9" s="47"/>
      <c r="G9" s="47"/>
      <c r="H9" s="47"/>
      <c r="I9" s="47"/>
      <c r="J9" s="47"/>
      <c r="K9" s="37"/>
    </row>
    <row r="10" spans="1:11">
      <c r="A10" s="165" t="s">
        <v>569</v>
      </c>
      <c r="B10" s="196" t="s">
        <v>770</v>
      </c>
      <c r="C10" s="112">
        <f>C11+C16</f>
        <v>-29381.300000000003</v>
      </c>
      <c r="D10" s="112">
        <f>D11+D16</f>
        <v>2818.1999999999989</v>
      </c>
      <c r="E10" s="61"/>
      <c r="F10" s="24"/>
      <c r="G10" s="24"/>
      <c r="H10" s="24"/>
      <c r="I10" s="24"/>
      <c r="J10" s="24"/>
      <c r="K10" s="22"/>
    </row>
    <row r="11" spans="1:11">
      <c r="A11" s="165" t="s">
        <v>763</v>
      </c>
      <c r="B11" s="196" t="s">
        <v>581</v>
      </c>
      <c r="C11" s="112">
        <f>C12+C14</f>
        <v>-28281.300000000003</v>
      </c>
      <c r="D11" s="112">
        <f>D12+D14</f>
        <v>3825.1999999999989</v>
      </c>
      <c r="E11" s="24"/>
      <c r="F11" s="24"/>
      <c r="G11" s="24"/>
      <c r="H11" s="24"/>
      <c r="I11" s="24"/>
      <c r="J11" s="24"/>
      <c r="K11" s="22"/>
    </row>
    <row r="12" spans="1:11">
      <c r="A12" s="165" t="s">
        <v>989</v>
      </c>
      <c r="B12" s="196" t="s">
        <v>582</v>
      </c>
      <c r="C12" s="112">
        <f>C13</f>
        <v>14927.1</v>
      </c>
      <c r="D12" s="112">
        <f>D13</f>
        <v>18752.3</v>
      </c>
      <c r="E12" s="24"/>
      <c r="F12" s="24"/>
      <c r="G12" s="24"/>
      <c r="H12" s="24"/>
      <c r="I12" s="24"/>
      <c r="J12" s="24"/>
      <c r="K12" s="22"/>
    </row>
    <row r="13" spans="1:11" ht="23.25">
      <c r="A13" s="165" t="s">
        <v>988</v>
      </c>
      <c r="B13" s="196" t="s">
        <v>764</v>
      </c>
      <c r="C13" s="112">
        <f>6416.9+8510.2</f>
        <v>14927.1</v>
      </c>
      <c r="D13" s="112">
        <v>18752.3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165" t="s">
        <v>768</v>
      </c>
      <c r="B14" s="196" t="s">
        <v>769</v>
      </c>
      <c r="C14" s="112">
        <f>C15</f>
        <v>-43208.4</v>
      </c>
      <c r="D14" s="112">
        <f>D15</f>
        <v>-14927.1</v>
      </c>
      <c r="E14" s="24"/>
      <c r="F14" s="24"/>
      <c r="G14" s="24"/>
      <c r="H14" s="24"/>
      <c r="I14" s="24"/>
      <c r="J14" s="24"/>
      <c r="K14" s="22"/>
    </row>
    <row r="15" spans="1:11" ht="23.25">
      <c r="A15" s="165" t="s">
        <v>765</v>
      </c>
      <c r="B15" s="196" t="s">
        <v>766</v>
      </c>
      <c r="C15" s="112">
        <v>-43208.4</v>
      </c>
      <c r="D15" s="112">
        <f>-C13</f>
        <v>-14927.1</v>
      </c>
      <c r="E15" s="24"/>
      <c r="F15" s="24"/>
      <c r="G15" s="24"/>
      <c r="H15" s="24"/>
      <c r="I15" s="24"/>
      <c r="J15" s="24"/>
      <c r="K15" s="22"/>
    </row>
    <row r="16" spans="1:11">
      <c r="A16" s="165" t="s">
        <v>990</v>
      </c>
      <c r="B16" s="196" t="s">
        <v>583</v>
      </c>
      <c r="C16" s="112">
        <f>C17+C19</f>
        <v>-1100</v>
      </c>
      <c r="D16" s="112">
        <v>-1007</v>
      </c>
      <c r="E16" s="24"/>
      <c r="F16" s="24"/>
      <c r="G16" s="24"/>
      <c r="H16" s="24"/>
      <c r="I16" s="24"/>
      <c r="J16" s="24"/>
      <c r="K16" s="22"/>
    </row>
    <row r="17" spans="1:11" ht="23.25">
      <c r="A17" s="165" t="s">
        <v>1006</v>
      </c>
      <c r="B17" s="196" t="s">
        <v>767</v>
      </c>
      <c r="C17" s="112">
        <f>C18</f>
        <v>0</v>
      </c>
      <c r="D17" s="112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165" t="s">
        <v>1007</v>
      </c>
      <c r="B18" s="196" t="s">
        <v>657</v>
      </c>
      <c r="C18" s="112">
        <v>0</v>
      </c>
      <c r="D18" s="112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165" t="s">
        <v>570</v>
      </c>
      <c r="B19" s="196" t="s">
        <v>584</v>
      </c>
      <c r="C19" s="112">
        <f>C20</f>
        <v>-1100</v>
      </c>
      <c r="D19" s="112">
        <f>D20</f>
        <v>-1107</v>
      </c>
      <c r="E19" s="24"/>
      <c r="F19" s="24"/>
      <c r="G19" s="24"/>
      <c r="H19" s="24"/>
      <c r="I19" s="24"/>
      <c r="J19" s="24"/>
      <c r="K19" s="22"/>
    </row>
    <row r="20" spans="1:11" ht="23.25">
      <c r="A20" s="165" t="s">
        <v>571</v>
      </c>
      <c r="B20" s="196" t="s">
        <v>656</v>
      </c>
      <c r="C20" s="112">
        <v>-1100</v>
      </c>
      <c r="D20" s="112">
        <v>-1107</v>
      </c>
      <c r="E20" s="24"/>
      <c r="F20" s="24"/>
      <c r="G20" s="24"/>
      <c r="H20" s="24"/>
      <c r="I20" s="24"/>
      <c r="J20" s="24"/>
      <c r="K20" s="22"/>
    </row>
    <row r="21" spans="1:11">
      <c r="A21" s="165" t="s">
        <v>1117</v>
      </c>
      <c r="B21" s="196" t="s">
        <v>1118</v>
      </c>
      <c r="C21" s="112">
        <f t="shared" ref="C21:D24" si="0">C22</f>
        <v>0</v>
      </c>
      <c r="D21" s="112">
        <f t="shared" si="0"/>
        <v>0</v>
      </c>
      <c r="E21" s="24"/>
      <c r="F21" s="24"/>
      <c r="G21" s="24"/>
      <c r="H21" s="24"/>
      <c r="I21" s="24"/>
      <c r="J21" s="24"/>
      <c r="K21" s="22"/>
    </row>
    <row r="22" spans="1:11">
      <c r="A22" s="165" t="s">
        <v>1119</v>
      </c>
      <c r="B22" s="196" t="s">
        <v>1120</v>
      </c>
      <c r="C22" s="112">
        <f t="shared" si="0"/>
        <v>0</v>
      </c>
      <c r="D22" s="112">
        <f t="shared" si="0"/>
        <v>0</v>
      </c>
      <c r="E22" s="24"/>
      <c r="F22" s="24"/>
      <c r="G22" s="24"/>
      <c r="H22" s="24"/>
      <c r="I22" s="24"/>
      <c r="J22" s="24"/>
      <c r="K22" s="22"/>
    </row>
    <row r="23" spans="1:11" ht="34.5">
      <c r="A23" s="165" t="s">
        <v>1121</v>
      </c>
      <c r="B23" s="196" t="s">
        <v>1122</v>
      </c>
      <c r="C23" s="112">
        <f t="shared" si="0"/>
        <v>0</v>
      </c>
      <c r="D23" s="112">
        <f t="shared" si="0"/>
        <v>0</v>
      </c>
      <c r="E23" s="24"/>
      <c r="F23" s="24"/>
      <c r="G23" s="24"/>
      <c r="H23" s="24"/>
      <c r="I23" s="24"/>
      <c r="J23" s="24"/>
      <c r="K23" s="22"/>
    </row>
    <row r="24" spans="1:11" ht="45.75">
      <c r="A24" s="165" t="s">
        <v>1123</v>
      </c>
      <c r="B24" s="196" t="s">
        <v>1124</v>
      </c>
      <c r="C24" s="112">
        <f t="shared" si="0"/>
        <v>0</v>
      </c>
      <c r="D24" s="112">
        <f t="shared" si="0"/>
        <v>0</v>
      </c>
      <c r="E24" s="24"/>
      <c r="F24" s="24"/>
      <c r="G24" s="24"/>
      <c r="H24" s="24"/>
      <c r="I24" s="24"/>
      <c r="J24" s="24"/>
      <c r="K24" s="22"/>
    </row>
    <row r="25" spans="1:11" ht="57">
      <c r="A25" s="165" t="s">
        <v>1125</v>
      </c>
      <c r="B25" s="196" t="s">
        <v>1126</v>
      </c>
      <c r="C25" s="112">
        <v>0</v>
      </c>
      <c r="D25" s="112">
        <v>0</v>
      </c>
      <c r="E25" s="24"/>
      <c r="F25" s="24"/>
      <c r="G25" s="24"/>
      <c r="H25" s="24"/>
      <c r="I25" s="24"/>
      <c r="J25" s="24"/>
      <c r="K25" s="22"/>
    </row>
    <row r="26" spans="1:11">
      <c r="A26" s="165" t="s">
        <v>572</v>
      </c>
      <c r="B26" s="196" t="s">
        <v>585</v>
      </c>
      <c r="C26" s="112">
        <f>C31+C27</f>
        <v>0</v>
      </c>
      <c r="D26" s="112">
        <f>D31+D27</f>
        <v>0</v>
      </c>
      <c r="E26" s="24"/>
      <c r="F26" s="24"/>
      <c r="G26" s="24"/>
      <c r="H26" s="24"/>
      <c r="I26" s="24"/>
      <c r="J26" s="24"/>
      <c r="K26" s="22"/>
    </row>
    <row r="27" spans="1:11">
      <c r="A27" s="165" t="s">
        <v>573</v>
      </c>
      <c r="B27" s="196" t="s">
        <v>586</v>
      </c>
      <c r="C27" s="112">
        <f t="shared" ref="C27:D29" si="1">C28</f>
        <v>-164434.6</v>
      </c>
      <c r="D27" s="112">
        <f t="shared" si="1"/>
        <v>-140919.79999999999</v>
      </c>
      <c r="E27" s="24"/>
      <c r="F27" s="24"/>
      <c r="G27" s="24"/>
      <c r="H27" s="24"/>
      <c r="I27" s="24"/>
      <c r="J27" s="24"/>
      <c r="K27" s="22"/>
    </row>
    <row r="28" spans="1:11">
      <c r="A28" s="165" t="s">
        <v>574</v>
      </c>
      <c r="B28" s="196" t="s">
        <v>588</v>
      </c>
      <c r="C28" s="112">
        <f t="shared" si="1"/>
        <v>-164434.6</v>
      </c>
      <c r="D28" s="112">
        <f t="shared" si="1"/>
        <v>-140919.79999999999</v>
      </c>
      <c r="E28" s="24"/>
      <c r="F28" s="24"/>
      <c r="G28" s="24"/>
      <c r="H28" s="24"/>
      <c r="I28" s="24"/>
      <c r="J28" s="24"/>
      <c r="K28" s="22"/>
    </row>
    <row r="29" spans="1:11">
      <c r="A29" s="165" t="s">
        <v>575</v>
      </c>
      <c r="B29" s="196" t="s">
        <v>587</v>
      </c>
      <c r="C29" s="112">
        <f t="shared" si="1"/>
        <v>-164434.6</v>
      </c>
      <c r="D29" s="112">
        <f t="shared" si="1"/>
        <v>-140919.79999999999</v>
      </c>
      <c r="E29" s="24"/>
      <c r="F29" s="24"/>
      <c r="G29" s="24"/>
      <c r="H29" s="24"/>
      <c r="I29" s="24"/>
      <c r="J29" s="24"/>
      <c r="K29" s="22"/>
    </row>
    <row r="30" spans="1:11">
      <c r="A30" s="165" t="s">
        <v>576</v>
      </c>
      <c r="B30" s="196" t="s">
        <v>993</v>
      </c>
      <c r="C30" s="112">
        <v>-164434.6</v>
      </c>
      <c r="D30" s="112">
        <v>-140919.79999999999</v>
      </c>
      <c r="E30" s="24"/>
      <c r="F30" s="24"/>
      <c r="G30" s="24"/>
      <c r="H30" s="24"/>
      <c r="I30" s="24"/>
      <c r="J30" s="24"/>
      <c r="K30" s="22"/>
    </row>
    <row r="31" spans="1:11">
      <c r="A31" s="165" t="s">
        <v>577</v>
      </c>
      <c r="B31" s="196" t="s">
        <v>589</v>
      </c>
      <c r="C31" s="112">
        <f t="shared" ref="C31:D33" si="2">C32</f>
        <v>164434.6</v>
      </c>
      <c r="D31" s="112">
        <f t="shared" si="2"/>
        <v>140919.79999999999</v>
      </c>
      <c r="E31" s="24"/>
      <c r="F31" s="24"/>
      <c r="G31" s="24"/>
      <c r="H31" s="24"/>
      <c r="I31" s="24"/>
      <c r="J31" s="24"/>
      <c r="K31" s="22"/>
    </row>
    <row r="32" spans="1:11">
      <c r="A32" s="165" t="s">
        <v>578</v>
      </c>
      <c r="B32" s="196" t="s">
        <v>590</v>
      </c>
      <c r="C32" s="112">
        <f t="shared" si="2"/>
        <v>164434.6</v>
      </c>
      <c r="D32" s="112">
        <f t="shared" si="2"/>
        <v>140919.79999999999</v>
      </c>
      <c r="E32" s="24"/>
      <c r="F32" s="24"/>
      <c r="G32" s="24"/>
      <c r="H32" s="24"/>
      <c r="I32" s="24"/>
      <c r="J32" s="24"/>
      <c r="K32" s="22"/>
    </row>
    <row r="33" spans="1:11">
      <c r="A33" s="165" t="s">
        <v>579</v>
      </c>
      <c r="B33" s="196" t="s">
        <v>591</v>
      </c>
      <c r="C33" s="112">
        <f t="shared" si="2"/>
        <v>164434.6</v>
      </c>
      <c r="D33" s="112">
        <f t="shared" si="2"/>
        <v>140919.79999999999</v>
      </c>
      <c r="E33" s="24"/>
      <c r="F33" s="24"/>
      <c r="G33" s="24"/>
      <c r="H33" s="24"/>
      <c r="I33" s="24"/>
      <c r="J33" s="24"/>
      <c r="K33" s="22"/>
    </row>
    <row r="34" spans="1:11">
      <c r="A34" s="165" t="s">
        <v>580</v>
      </c>
      <c r="B34" s="196" t="s">
        <v>655</v>
      </c>
      <c r="C34" s="112">
        <v>164434.6</v>
      </c>
      <c r="D34" s="112">
        <v>140919.79999999999</v>
      </c>
      <c r="E34" s="24"/>
      <c r="F34" s="24"/>
      <c r="G34" s="24"/>
      <c r="H34" s="24"/>
      <c r="I34" s="24"/>
      <c r="J34" s="24"/>
      <c r="K34" s="22"/>
    </row>
    <row r="35" spans="1:11">
      <c r="A35" s="100"/>
      <c r="B35" s="197"/>
      <c r="C35" s="100"/>
      <c r="D35" s="100"/>
      <c r="E35" s="24"/>
      <c r="F35" s="24"/>
      <c r="G35" s="24"/>
      <c r="H35" s="24"/>
      <c r="I35" s="24"/>
      <c r="J35" s="24"/>
      <c r="K35" s="22"/>
    </row>
    <row r="36" spans="1:11">
      <c r="A36" s="100"/>
      <c r="B36" s="197"/>
      <c r="C36" s="100"/>
      <c r="D36" s="100"/>
      <c r="E36" s="24"/>
      <c r="F36" s="24"/>
      <c r="G36" s="24"/>
      <c r="H36" s="24"/>
      <c r="I36" s="24"/>
      <c r="J36" s="24"/>
      <c r="K36" s="22"/>
    </row>
    <row r="37" spans="1:11">
      <c r="A37" s="100"/>
      <c r="B37" s="197"/>
      <c r="C37" s="100"/>
      <c r="D37" s="100"/>
      <c r="E37" s="24"/>
      <c r="F37" s="24"/>
      <c r="G37" s="24"/>
      <c r="H37" s="24"/>
      <c r="I37" s="24"/>
      <c r="J37" s="24"/>
      <c r="K37" s="22"/>
    </row>
    <row r="38" spans="1:11">
      <c r="A38" s="199"/>
      <c r="B38" s="199"/>
      <c r="C38" s="199"/>
      <c r="D38" s="100"/>
      <c r="E38" s="24"/>
      <c r="F38" s="24"/>
      <c r="G38" s="24"/>
      <c r="H38" s="24"/>
      <c r="I38" s="24"/>
      <c r="J38" s="24"/>
      <c r="K38" s="22"/>
    </row>
    <row r="39" spans="1:11">
      <c r="A39" s="100"/>
      <c r="B39" s="100"/>
      <c r="C39" s="100"/>
      <c r="D39" s="100"/>
      <c r="E39" s="24"/>
      <c r="F39" s="24"/>
      <c r="G39" s="24"/>
      <c r="H39" s="24"/>
      <c r="I39" s="24"/>
      <c r="J39" s="24"/>
      <c r="K39" s="22"/>
    </row>
    <row r="40" spans="1:11">
      <c r="A40" s="100"/>
      <c r="B40" s="100"/>
      <c r="C40" s="100"/>
      <c r="D40" s="100"/>
      <c r="E40" s="24"/>
      <c r="F40" s="24"/>
      <c r="G40" s="24"/>
      <c r="H40" s="24"/>
      <c r="I40" s="24"/>
      <c r="J40" s="24"/>
      <c r="K40" s="22"/>
    </row>
    <row r="41" spans="1:11">
      <c r="A41" s="100"/>
      <c r="B41" s="100"/>
      <c r="C41" s="100"/>
      <c r="D41" s="100"/>
      <c r="E41" s="24"/>
      <c r="F41" s="24"/>
      <c r="G41" s="24"/>
      <c r="H41" s="24"/>
      <c r="I41" s="24"/>
      <c r="J41" s="24"/>
      <c r="K41" s="22"/>
    </row>
    <row r="42" spans="1:11">
      <c r="A42" s="100"/>
      <c r="B42" s="100"/>
      <c r="C42" s="100"/>
      <c r="D42" s="100"/>
      <c r="E42" s="24"/>
      <c r="F42" s="24"/>
      <c r="G42" s="24"/>
      <c r="H42" s="24"/>
      <c r="I42" s="24"/>
      <c r="J42" s="24"/>
      <c r="K42" s="22"/>
    </row>
    <row r="43" spans="1:11">
      <c r="A43" s="100"/>
      <c r="B43" s="100"/>
      <c r="C43" s="100"/>
      <c r="D43" s="100"/>
      <c r="E43" s="24"/>
      <c r="F43" s="24"/>
      <c r="G43" s="24"/>
      <c r="H43" s="24"/>
      <c r="I43" s="24"/>
      <c r="J43" s="24"/>
      <c r="K43" s="22"/>
    </row>
    <row r="44" spans="1:11">
      <c r="A44" s="100"/>
      <c r="B44" s="100"/>
      <c r="C44" s="100"/>
      <c r="D44" s="100"/>
      <c r="E44" s="24"/>
      <c r="F44" s="24"/>
      <c r="G44" s="24"/>
      <c r="H44" s="24"/>
      <c r="I44" s="24"/>
      <c r="J44" s="24"/>
      <c r="K44" s="22"/>
    </row>
    <row r="45" spans="1:11">
      <c r="A45" s="100"/>
      <c r="B45" s="100"/>
      <c r="C45" s="100"/>
      <c r="D45" s="100"/>
      <c r="E45" s="24"/>
      <c r="F45" s="24"/>
      <c r="G45" s="24"/>
      <c r="H45" s="24"/>
      <c r="I45" s="24"/>
      <c r="J45" s="24"/>
      <c r="K45" s="22"/>
    </row>
    <row r="46" spans="1:11">
      <c r="A46" s="100"/>
      <c r="B46" s="100"/>
      <c r="C46" s="100"/>
      <c r="D46" s="100"/>
      <c r="E46" s="24"/>
      <c r="F46" s="24"/>
      <c r="G46" s="24"/>
      <c r="H46" s="24"/>
      <c r="I46" s="24"/>
      <c r="J46" s="24"/>
      <c r="K46" s="22"/>
    </row>
    <row r="47" spans="1:11">
      <c r="A47" s="100"/>
      <c r="B47" s="100"/>
      <c r="C47" s="100"/>
      <c r="D47" s="100"/>
      <c r="E47" s="24"/>
      <c r="F47" s="24"/>
      <c r="G47" s="24"/>
      <c r="H47" s="24"/>
      <c r="I47" s="24"/>
      <c r="J47" s="24"/>
      <c r="K47" s="22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2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2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2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2"/>
    </row>
    <row r="52" spans="1:1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</sheetData>
  <mergeCells count="2">
    <mergeCell ref="A38:C38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B7" sqref="A6:C7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200"/>
      <c r="B1" s="72"/>
      <c r="C1" s="72" t="s">
        <v>955</v>
      </c>
      <c r="D1" s="30"/>
      <c r="E1" s="30"/>
      <c r="F1" s="30"/>
      <c r="G1" s="30"/>
      <c r="H1" s="30"/>
      <c r="I1" s="30"/>
      <c r="J1" s="30"/>
      <c r="K1" s="30"/>
    </row>
    <row r="2" spans="1:11" s="21" customFormat="1" ht="12">
      <c r="A2" s="200"/>
      <c r="B2" s="72"/>
      <c r="C2" s="72" t="s">
        <v>1135</v>
      </c>
      <c r="D2" s="30"/>
      <c r="E2" s="30"/>
      <c r="F2" s="30"/>
      <c r="G2" s="30"/>
      <c r="H2" s="30"/>
      <c r="I2" s="30"/>
      <c r="J2" s="30"/>
      <c r="K2" s="30"/>
    </row>
    <row r="3" spans="1:11" s="21" customFormat="1" ht="12">
      <c r="A3" s="200"/>
      <c r="B3" s="72"/>
      <c r="C3" s="72" t="s">
        <v>1134</v>
      </c>
      <c r="D3" s="30"/>
      <c r="E3" s="30"/>
      <c r="F3" s="30"/>
      <c r="G3" s="30"/>
      <c r="H3" s="30"/>
      <c r="I3" s="30"/>
      <c r="J3" s="30"/>
      <c r="K3" s="30"/>
    </row>
    <row r="4" spans="1:11">
      <c r="A4" s="97"/>
      <c r="B4" s="72"/>
      <c r="C4" s="72" t="s">
        <v>1085</v>
      </c>
      <c r="D4" s="22"/>
      <c r="E4" s="22"/>
      <c r="F4" s="22"/>
      <c r="G4" s="22"/>
      <c r="H4" s="22"/>
      <c r="I4" s="22"/>
      <c r="J4" s="22"/>
      <c r="K4" s="22"/>
    </row>
    <row r="5" spans="1:11">
      <c r="A5" s="97"/>
      <c r="B5" s="97"/>
      <c r="C5" s="72" t="s">
        <v>1150</v>
      </c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94" t="s">
        <v>1080</v>
      </c>
      <c r="B6" s="94"/>
      <c r="C6" s="94"/>
      <c r="D6" s="22"/>
      <c r="E6" s="22"/>
      <c r="F6" s="22"/>
      <c r="G6" s="22"/>
      <c r="H6" s="22"/>
      <c r="I6" s="22"/>
      <c r="J6" s="22"/>
      <c r="K6" s="22"/>
    </row>
    <row r="7" spans="1:11">
      <c r="A7" s="98"/>
      <c r="B7" s="98"/>
      <c r="C7" s="98"/>
      <c r="D7" s="22"/>
      <c r="E7" s="22"/>
      <c r="F7" s="22"/>
      <c r="G7" s="22"/>
      <c r="H7" s="22"/>
      <c r="I7" s="22"/>
      <c r="J7" s="22"/>
      <c r="K7" s="22"/>
    </row>
    <row r="8" spans="1:11">
      <c r="A8" s="201" t="s">
        <v>747</v>
      </c>
      <c r="B8" s="202" t="s">
        <v>748</v>
      </c>
      <c r="C8" s="203"/>
      <c r="D8" s="22"/>
      <c r="E8" s="22"/>
      <c r="F8" s="22"/>
      <c r="G8" s="22"/>
      <c r="H8" s="22"/>
      <c r="I8" s="22"/>
      <c r="J8" s="22"/>
      <c r="K8" s="22"/>
    </row>
    <row r="9" spans="1:11">
      <c r="A9" s="204" t="s">
        <v>749</v>
      </c>
      <c r="B9" s="202">
        <v>951</v>
      </c>
      <c r="C9" s="203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opLeftCell="C1" workbookViewId="0">
      <selection activeCell="K1" sqref="A1:K17"/>
    </sheetView>
  </sheetViews>
  <sheetFormatPr defaultRowHeight="15"/>
  <cols>
    <col min="1" max="1" width="54.85546875" customWidth="1"/>
    <col min="2" max="2" width="16.140625" customWidth="1"/>
    <col min="3" max="4" width="14.85546875" customWidth="1"/>
    <col min="5" max="5" width="15.85546875" customWidth="1"/>
    <col min="6" max="7" width="14.85546875" customWidth="1"/>
    <col min="8" max="8" width="15.7109375" customWidth="1"/>
    <col min="9" max="10" width="14.85546875" customWidth="1"/>
    <col min="11" max="11" width="16" customWidth="1"/>
  </cols>
  <sheetData>
    <row r="1" spans="1:11">
      <c r="A1" s="97"/>
      <c r="B1" s="72"/>
      <c r="C1" s="97"/>
      <c r="D1" s="97"/>
      <c r="E1" s="72"/>
      <c r="F1" s="97"/>
      <c r="G1" s="97"/>
      <c r="H1" s="97"/>
      <c r="I1" s="98"/>
      <c r="J1" s="98"/>
      <c r="K1" s="72" t="s">
        <v>813</v>
      </c>
    </row>
    <row r="2" spans="1:11">
      <c r="A2" s="97"/>
      <c r="B2" s="72"/>
      <c r="C2" s="97"/>
      <c r="D2" s="97"/>
      <c r="E2" s="72"/>
      <c r="F2" s="97"/>
      <c r="G2" s="97"/>
      <c r="H2" s="97"/>
      <c r="I2" s="98"/>
      <c r="J2" s="98"/>
      <c r="K2" s="72" t="s">
        <v>1135</v>
      </c>
    </row>
    <row r="3" spans="1:11">
      <c r="A3" s="97"/>
      <c r="B3" s="72"/>
      <c r="C3" s="97"/>
      <c r="D3" s="97"/>
      <c r="E3" s="72"/>
      <c r="F3" s="97"/>
      <c r="G3" s="97"/>
      <c r="H3" s="97"/>
      <c r="I3" s="98"/>
      <c r="J3" s="98"/>
      <c r="K3" s="72" t="s">
        <v>1134</v>
      </c>
    </row>
    <row r="4" spans="1:11">
      <c r="A4" s="97"/>
      <c r="B4" s="72"/>
      <c r="C4" s="97"/>
      <c r="D4" s="97"/>
      <c r="E4" s="72"/>
      <c r="F4" s="97"/>
      <c r="G4" s="97"/>
      <c r="H4" s="97"/>
      <c r="I4" s="98"/>
      <c r="J4" s="98"/>
      <c r="K4" s="72" t="s">
        <v>1085</v>
      </c>
    </row>
    <row r="5" spans="1:11">
      <c r="A5" s="97"/>
      <c r="B5" s="97"/>
      <c r="C5" s="97"/>
      <c r="D5" s="97"/>
      <c r="E5" s="97"/>
      <c r="F5" s="97"/>
      <c r="G5" s="97"/>
      <c r="H5" s="97"/>
      <c r="I5" s="98"/>
      <c r="J5" s="98"/>
      <c r="K5" s="72" t="s">
        <v>1150</v>
      </c>
    </row>
    <row r="6" spans="1:11">
      <c r="A6" s="205" t="s">
        <v>1099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>
      <c r="A7" s="97"/>
      <c r="B7" s="97"/>
      <c r="C7" s="97"/>
      <c r="D7" s="97"/>
      <c r="E7" s="97"/>
      <c r="F7" s="97"/>
      <c r="G7" s="97"/>
      <c r="H7" s="97"/>
      <c r="I7" s="98"/>
      <c r="J7" s="98"/>
      <c r="K7" s="98"/>
    </row>
    <row r="8" spans="1:11">
      <c r="A8" s="97"/>
      <c r="B8" s="206"/>
      <c r="C8" s="97"/>
      <c r="D8" s="97"/>
      <c r="E8" s="97"/>
      <c r="F8" s="97"/>
      <c r="G8" s="97"/>
      <c r="H8" s="97"/>
      <c r="I8" s="98"/>
      <c r="J8" s="98"/>
      <c r="K8" s="97" t="s">
        <v>600</v>
      </c>
    </row>
    <row r="9" spans="1:11" ht="63.75" customHeight="1">
      <c r="A9" s="105" t="s">
        <v>1100</v>
      </c>
      <c r="B9" s="105" t="s">
        <v>1101</v>
      </c>
      <c r="C9" s="105" t="s">
        <v>952</v>
      </c>
      <c r="D9" s="105" t="s">
        <v>953</v>
      </c>
      <c r="E9" s="105" t="s">
        <v>1102</v>
      </c>
      <c r="F9" s="105" t="s">
        <v>986</v>
      </c>
      <c r="G9" s="105" t="s">
        <v>987</v>
      </c>
      <c r="H9" s="105" t="s">
        <v>1103</v>
      </c>
      <c r="I9" s="105" t="s">
        <v>1081</v>
      </c>
      <c r="J9" s="105" t="s">
        <v>1082</v>
      </c>
      <c r="K9" s="105" t="s">
        <v>1104</v>
      </c>
    </row>
    <row r="10" spans="1:11">
      <c r="A10" s="165" t="s">
        <v>598</v>
      </c>
      <c r="B10" s="207">
        <f>B12+B14+B17</f>
        <v>38188.1</v>
      </c>
      <c r="C10" s="207">
        <f t="shared" ref="C10:K10" si="0">C12+C14+C17</f>
        <v>43912.5</v>
      </c>
      <c r="D10" s="207">
        <f t="shared" si="0"/>
        <v>36081.1</v>
      </c>
      <c r="E10" s="207">
        <f>E12+E14+E17</f>
        <v>46019.5</v>
      </c>
      <c r="F10" s="207">
        <f t="shared" si="0"/>
        <v>14927.1</v>
      </c>
      <c r="G10" s="207">
        <f t="shared" si="0"/>
        <v>44253.4</v>
      </c>
      <c r="H10" s="207">
        <f t="shared" si="0"/>
        <v>16693.199999999997</v>
      </c>
      <c r="I10" s="207">
        <f t="shared" si="0"/>
        <v>18752.3</v>
      </c>
      <c r="J10" s="207">
        <f t="shared" si="0"/>
        <v>16594.2</v>
      </c>
      <c r="K10" s="207">
        <f t="shared" si="0"/>
        <v>18851.3</v>
      </c>
    </row>
    <row r="11" spans="1:11">
      <c r="A11" s="165" t="s">
        <v>599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  <row r="12" spans="1:11">
      <c r="A12" s="165" t="s">
        <v>1105</v>
      </c>
      <c r="B12" s="208"/>
      <c r="C12" s="207">
        <f>прил11!C11</f>
        <v>43912.5</v>
      </c>
      <c r="D12" s="208"/>
      <c r="E12" s="207">
        <f>B12+C12-D12</f>
        <v>43912.5</v>
      </c>
      <c r="F12" s="207">
        <f>прил12!C13</f>
        <v>14927.1</v>
      </c>
      <c r="G12" s="208">
        <v>43153.4</v>
      </c>
      <c r="H12" s="207">
        <f>E12+F12-G12</f>
        <v>15686.199999999997</v>
      </c>
      <c r="I12" s="207">
        <f>прил12!D13</f>
        <v>18752.3</v>
      </c>
      <c r="J12" s="208">
        <v>15587.2</v>
      </c>
      <c r="K12" s="207">
        <f>H12+I12-J12</f>
        <v>18851.3</v>
      </c>
    </row>
    <row r="13" spans="1:11" ht="23.25">
      <c r="A13" s="165" t="s">
        <v>1106</v>
      </c>
      <c r="B13" s="209" t="s">
        <v>1109</v>
      </c>
      <c r="C13" s="210"/>
      <c r="D13" s="209"/>
      <c r="E13" s="209" t="s">
        <v>1109</v>
      </c>
      <c r="F13" s="210"/>
      <c r="G13" s="209"/>
      <c r="H13" s="209" t="s">
        <v>1109</v>
      </c>
      <c r="I13" s="210"/>
      <c r="J13" s="209"/>
      <c r="K13" s="209" t="s">
        <v>1109</v>
      </c>
    </row>
    <row r="14" spans="1:11" ht="23.25">
      <c r="A14" s="165" t="s">
        <v>1107</v>
      </c>
      <c r="B14" s="207">
        <v>3207</v>
      </c>
      <c r="C14" s="207"/>
      <c r="D14" s="207">
        <v>1100</v>
      </c>
      <c r="E14" s="207">
        <f>B14+C14-D14</f>
        <v>2107</v>
      </c>
      <c r="F14" s="207"/>
      <c r="G14" s="207">
        <v>1100</v>
      </c>
      <c r="H14" s="207">
        <f>E14+F14-G14</f>
        <v>1007</v>
      </c>
      <c r="I14" s="207"/>
      <c r="J14" s="207">
        <v>1007</v>
      </c>
      <c r="K14" s="207">
        <f>H14+I14-J14</f>
        <v>0</v>
      </c>
    </row>
    <row r="15" spans="1:11" ht="15.75" customHeight="1">
      <c r="A15" s="165" t="s">
        <v>1108</v>
      </c>
      <c r="B15" s="207">
        <v>3207</v>
      </c>
      <c r="C15" s="207"/>
      <c r="D15" s="207">
        <v>1100</v>
      </c>
      <c r="E15" s="207">
        <f>B15+C15-D15</f>
        <v>2107</v>
      </c>
      <c r="F15" s="207"/>
      <c r="G15" s="207">
        <v>1100</v>
      </c>
      <c r="H15" s="207">
        <f>E15+F15-G15</f>
        <v>1007</v>
      </c>
      <c r="I15" s="207"/>
      <c r="J15" s="207">
        <v>1007</v>
      </c>
      <c r="K15" s="207">
        <f>H15+I15-J15</f>
        <v>0</v>
      </c>
    </row>
    <row r="16" spans="1:11" ht="52.5" customHeight="1">
      <c r="A16" s="165" t="s">
        <v>1106</v>
      </c>
      <c r="B16" s="207" t="s">
        <v>1110</v>
      </c>
      <c r="C16" s="207"/>
      <c r="D16" s="208"/>
      <c r="E16" s="207" t="s">
        <v>1110</v>
      </c>
      <c r="F16" s="207"/>
      <c r="G16" s="208"/>
      <c r="H16" s="207" t="s">
        <v>1110</v>
      </c>
      <c r="I16" s="207"/>
      <c r="J16" s="208"/>
      <c r="K16" s="207" t="s">
        <v>1110</v>
      </c>
    </row>
    <row r="17" spans="1:11">
      <c r="A17" s="157" t="s">
        <v>835</v>
      </c>
      <c r="B17" s="208">
        <v>34981.1</v>
      </c>
      <c r="C17" s="208">
        <v>0</v>
      </c>
      <c r="D17" s="208">
        <v>34981.1</v>
      </c>
      <c r="E17" s="207">
        <f>B17+C17-D17</f>
        <v>0</v>
      </c>
      <c r="F17" s="208">
        <v>0</v>
      </c>
      <c r="G17" s="208">
        <v>0</v>
      </c>
      <c r="H17" s="207">
        <f>E17+F17-G17</f>
        <v>0</v>
      </c>
      <c r="I17" s="208">
        <v>0</v>
      </c>
      <c r="J17" s="208">
        <v>0</v>
      </c>
      <c r="K17" s="207">
        <f>H17+I17-J17</f>
        <v>0</v>
      </c>
    </row>
    <row r="18" spans="1:11">
      <c r="A18" s="22"/>
      <c r="B18" s="22"/>
      <c r="C18" s="22"/>
      <c r="D18" s="22"/>
      <c r="E18" s="22"/>
      <c r="F18" s="22"/>
      <c r="G18" s="22"/>
      <c r="H18" s="22"/>
    </row>
    <row r="19" spans="1:11">
      <c r="A19" s="24"/>
      <c r="B19" s="33"/>
      <c r="C19" s="24"/>
      <c r="D19" s="24"/>
      <c r="E19" s="24"/>
      <c r="F19" s="24"/>
      <c r="G19" s="24"/>
      <c r="H19" s="22"/>
    </row>
    <row r="20" spans="1:11">
      <c r="A20" s="22"/>
      <c r="B20" s="22"/>
      <c r="C20" s="22"/>
      <c r="D20" s="22"/>
      <c r="E20" s="22"/>
      <c r="F20" s="22"/>
      <c r="G20" s="22"/>
      <c r="H20" s="22"/>
    </row>
    <row r="21" spans="1:11">
      <c r="A21" s="22"/>
      <c r="B21" s="22"/>
      <c r="C21" s="22"/>
      <c r="D21" s="22"/>
      <c r="E21" s="22"/>
      <c r="F21" s="22"/>
      <c r="G21" s="22"/>
      <c r="H21" s="22"/>
    </row>
    <row r="22" spans="1:11">
      <c r="A22" s="22"/>
      <c r="B22" s="22"/>
      <c r="C22" s="22"/>
      <c r="D22" s="22"/>
      <c r="E22" s="22"/>
      <c r="F22" s="22"/>
      <c r="G22" s="22"/>
      <c r="H22" s="22"/>
    </row>
    <row r="23" spans="1:11">
      <c r="A23" s="22"/>
      <c r="B23" s="22"/>
      <c r="C23" s="22"/>
      <c r="D23" s="22"/>
      <c r="E23" s="22"/>
      <c r="F23" s="22"/>
      <c r="G23" s="22"/>
      <c r="H23" s="22"/>
    </row>
    <row r="24" spans="1:11">
      <c r="A24" s="22"/>
      <c r="B24" s="22"/>
      <c r="C24" s="22"/>
      <c r="D24" s="22"/>
      <c r="E24" s="22"/>
      <c r="F24" s="22"/>
      <c r="G24" s="22"/>
      <c r="H24" s="22"/>
    </row>
    <row r="25" spans="1:11">
      <c r="A25" s="22"/>
      <c r="B25" s="22"/>
      <c r="C25" s="22"/>
      <c r="D25" s="22"/>
      <c r="E25" s="22"/>
      <c r="F25" s="22"/>
      <c r="G25" s="22"/>
      <c r="H25" s="22"/>
    </row>
    <row r="26" spans="1:11">
      <c r="A26" s="22"/>
      <c r="B26" s="22"/>
      <c r="C26" s="22"/>
      <c r="D26" s="22"/>
      <c r="E26" s="22"/>
      <c r="F26" s="22"/>
      <c r="G26" s="22"/>
      <c r="H26" s="22"/>
    </row>
    <row r="27" spans="1:11">
      <c r="A27" s="22"/>
      <c r="B27" s="22"/>
      <c r="C27" s="22"/>
      <c r="D27" s="22"/>
      <c r="E27" s="22"/>
      <c r="F27" s="22"/>
      <c r="G27" s="22"/>
      <c r="H27" s="22"/>
    </row>
    <row r="28" spans="1:11">
      <c r="A28" s="22"/>
      <c r="B28" s="22"/>
      <c r="C28" s="22"/>
      <c r="D28" s="22"/>
      <c r="E28" s="22"/>
      <c r="F28" s="22"/>
      <c r="G28" s="22"/>
      <c r="H28" s="22"/>
    </row>
    <row r="29" spans="1:11">
      <c r="A29" s="22"/>
      <c r="B29" s="22"/>
      <c r="C29" s="22"/>
      <c r="D29" s="22"/>
      <c r="E29" s="22"/>
      <c r="F29" s="22"/>
      <c r="G29" s="22"/>
      <c r="H29" s="22"/>
    </row>
    <row r="30" spans="1:11">
      <c r="A30" s="22"/>
      <c r="B30" s="22"/>
      <c r="C30" s="22"/>
      <c r="D30" s="22"/>
      <c r="E30" s="22"/>
      <c r="F30" s="22"/>
      <c r="G30" s="22"/>
      <c r="H30" s="22"/>
    </row>
    <row r="31" spans="1:11">
      <c r="A31" s="22"/>
      <c r="B31" s="22"/>
      <c r="C31" s="22"/>
      <c r="D31" s="22"/>
      <c r="E31" s="22"/>
      <c r="F31" s="22"/>
      <c r="G31" s="22"/>
      <c r="H31" s="22"/>
    </row>
    <row r="32" spans="1:11">
      <c r="A32" s="22"/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8">
      <c r="A49" s="22"/>
      <c r="B49" s="22"/>
      <c r="C49" s="22"/>
      <c r="D49" s="22"/>
      <c r="E49" s="22"/>
      <c r="F49" s="22"/>
      <c r="G49" s="22"/>
      <c r="H49" s="22"/>
    </row>
    <row r="50" spans="1:8">
      <c r="A50" s="22"/>
      <c r="B50" s="22"/>
      <c r="C50" s="22"/>
      <c r="D50" s="22"/>
      <c r="E50" s="22"/>
      <c r="F50" s="22"/>
      <c r="G50" s="22"/>
      <c r="H50" s="22"/>
    </row>
    <row r="51" spans="1:8">
      <c r="A51" s="22"/>
      <c r="B51" s="22"/>
      <c r="C51" s="22"/>
      <c r="D51" s="22"/>
      <c r="E51" s="22"/>
      <c r="F51" s="22"/>
      <c r="G51" s="22"/>
      <c r="H51" s="22"/>
    </row>
    <row r="52" spans="1:8">
      <c r="A52" s="22"/>
      <c r="B52" s="22"/>
      <c r="C52" s="22"/>
      <c r="D52" s="22"/>
      <c r="E52" s="22"/>
      <c r="F52" s="22"/>
      <c r="G52" s="22"/>
      <c r="H52" s="2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2"/>
      <c r="B55" s="22"/>
      <c r="C55" s="22"/>
      <c r="D55" s="22"/>
      <c r="E55" s="22"/>
      <c r="F55" s="22"/>
      <c r="G55" s="22"/>
      <c r="H55" s="22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2"/>
      <c r="B57" s="22"/>
      <c r="C57" s="22"/>
      <c r="D57" s="22"/>
      <c r="E57" s="22"/>
      <c r="F57" s="22"/>
      <c r="G57" s="22"/>
      <c r="H57" s="22"/>
    </row>
    <row r="58" spans="1:8">
      <c r="A58" s="22"/>
      <c r="B58" s="22"/>
      <c r="C58" s="22"/>
      <c r="D58" s="22"/>
      <c r="E58" s="22"/>
      <c r="F58" s="22"/>
      <c r="G58" s="22"/>
      <c r="H58" s="22"/>
    </row>
    <row r="59" spans="1:8">
      <c r="A59" s="22"/>
      <c r="B59" s="22"/>
      <c r="C59" s="22"/>
      <c r="D59" s="22"/>
      <c r="E59" s="22"/>
      <c r="F59" s="22"/>
      <c r="G59" s="22"/>
      <c r="H59" s="22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22"/>
      <c r="B61" s="22"/>
      <c r="C61" s="22"/>
      <c r="D61" s="22"/>
      <c r="E61" s="22"/>
      <c r="F61" s="22"/>
      <c r="G61" s="22"/>
      <c r="H61" s="22"/>
    </row>
    <row r="62" spans="1:8">
      <c r="A62" s="22"/>
      <c r="B62" s="22"/>
      <c r="C62" s="22"/>
      <c r="D62" s="22"/>
      <c r="E62" s="22"/>
      <c r="F62" s="22"/>
      <c r="G62" s="22"/>
      <c r="H62" s="22"/>
    </row>
    <row r="63" spans="1:8">
      <c r="A63" s="22"/>
      <c r="B63" s="22"/>
      <c r="C63" s="22"/>
      <c r="D63" s="22"/>
      <c r="E63" s="22"/>
      <c r="F63" s="22"/>
      <c r="G63" s="22"/>
      <c r="H63" s="22"/>
    </row>
    <row r="64" spans="1:8">
      <c r="A64" s="22"/>
      <c r="B64" s="22"/>
      <c r="C64" s="22"/>
      <c r="D64" s="22"/>
      <c r="E64" s="22"/>
      <c r="F64" s="22"/>
      <c r="G64" s="22"/>
      <c r="H64" s="22"/>
    </row>
    <row r="65" spans="1:8">
      <c r="A65" s="22"/>
      <c r="B65" s="22"/>
      <c r="C65" s="22"/>
      <c r="D65" s="22"/>
      <c r="E65" s="22"/>
      <c r="F65" s="22"/>
      <c r="G65" s="22"/>
      <c r="H65" s="22"/>
    </row>
    <row r="66" spans="1:8">
      <c r="A66" s="22"/>
      <c r="B66" s="22"/>
      <c r="C66" s="22"/>
      <c r="D66" s="22"/>
      <c r="E66" s="22"/>
      <c r="F66" s="22"/>
      <c r="G66" s="22"/>
      <c r="H66" s="22"/>
    </row>
    <row r="67" spans="1:8">
      <c r="A67" s="22"/>
      <c r="B67" s="22"/>
      <c r="C67" s="22"/>
      <c r="D67" s="22"/>
      <c r="E67" s="22"/>
      <c r="F67" s="22"/>
      <c r="G67" s="22"/>
      <c r="H67" s="22"/>
    </row>
    <row r="68" spans="1:8">
      <c r="A68" s="22"/>
      <c r="B68" s="22"/>
      <c r="C68" s="22"/>
      <c r="D68" s="22"/>
      <c r="E68" s="22"/>
      <c r="F68" s="22"/>
      <c r="G68" s="22"/>
      <c r="H68" s="22"/>
    </row>
    <row r="69" spans="1:8">
      <c r="A69" s="22"/>
      <c r="B69" s="22"/>
      <c r="C69" s="22"/>
      <c r="D69" s="22"/>
      <c r="E69" s="22"/>
      <c r="F69" s="22"/>
      <c r="G69" s="22"/>
      <c r="H69" s="22"/>
    </row>
    <row r="70" spans="1:8">
      <c r="A70" s="22"/>
      <c r="B70" s="22"/>
      <c r="C70" s="22"/>
      <c r="D70" s="22"/>
      <c r="E70" s="22"/>
      <c r="F70" s="22"/>
      <c r="G70" s="22"/>
      <c r="H70" s="22"/>
    </row>
    <row r="71" spans="1:8">
      <c r="A71" s="22"/>
      <c r="B71" s="22"/>
      <c r="C71" s="22"/>
      <c r="D71" s="22"/>
      <c r="E71" s="22"/>
      <c r="F71" s="22"/>
      <c r="G71" s="22"/>
      <c r="H71" s="22"/>
    </row>
    <row r="72" spans="1:8">
      <c r="A72" s="22"/>
      <c r="B72" s="22"/>
      <c r="C72" s="22"/>
      <c r="D72" s="22"/>
      <c r="E72" s="22"/>
      <c r="F72" s="22"/>
      <c r="G72" s="22"/>
      <c r="H72" s="22"/>
    </row>
    <row r="73" spans="1:8">
      <c r="A73" s="22"/>
      <c r="B73" s="22"/>
      <c r="C73" s="22"/>
      <c r="D73" s="22"/>
      <c r="E73" s="22"/>
      <c r="F73" s="22"/>
      <c r="G73" s="22"/>
      <c r="H73" s="22"/>
    </row>
    <row r="74" spans="1:8">
      <c r="A74" s="22"/>
      <c r="B74" s="22"/>
      <c r="C74" s="22"/>
      <c r="D74" s="22"/>
      <c r="E74" s="22"/>
      <c r="F74" s="22"/>
      <c r="G74" s="22"/>
      <c r="H74" s="22"/>
    </row>
    <row r="75" spans="1:8">
      <c r="A75" s="22"/>
      <c r="B75" s="22"/>
      <c r="C75" s="22"/>
      <c r="D75" s="22"/>
      <c r="E75" s="22"/>
      <c r="F75" s="22"/>
      <c r="G75" s="22"/>
      <c r="H75" s="22"/>
    </row>
    <row r="76" spans="1:8">
      <c r="A76" s="22"/>
      <c r="B76" s="22"/>
      <c r="C76" s="22"/>
      <c r="D76" s="22"/>
      <c r="E76" s="22"/>
      <c r="F76" s="22"/>
      <c r="G76" s="22"/>
      <c r="H76" s="22"/>
    </row>
    <row r="77" spans="1:8">
      <c r="A77" s="22"/>
      <c r="B77" s="22"/>
      <c r="C77" s="22"/>
      <c r="D77" s="22"/>
      <c r="E77" s="22"/>
      <c r="F77" s="22"/>
      <c r="G77" s="22"/>
      <c r="H77" s="22"/>
    </row>
    <row r="78" spans="1:8">
      <c r="A78" s="22"/>
      <c r="B78" s="22"/>
      <c r="C78" s="22"/>
      <c r="D78" s="22"/>
      <c r="E78" s="22"/>
      <c r="F78" s="22"/>
      <c r="G78" s="22"/>
      <c r="H78" s="22"/>
    </row>
    <row r="79" spans="1:8">
      <c r="A79" s="22"/>
      <c r="B79" s="22"/>
      <c r="C79" s="22"/>
      <c r="D79" s="22"/>
      <c r="E79" s="22"/>
      <c r="F79" s="22"/>
      <c r="G79" s="22"/>
      <c r="H79" s="22"/>
    </row>
    <row r="80" spans="1:8">
      <c r="A80" s="22"/>
      <c r="B80" s="22"/>
      <c r="C80" s="22"/>
      <c r="D80" s="22"/>
      <c r="E80" s="22"/>
      <c r="F80" s="22"/>
      <c r="G80" s="22"/>
      <c r="H80" s="22"/>
    </row>
    <row r="81" spans="1:8">
      <c r="A81" s="22"/>
      <c r="B81" s="22"/>
      <c r="C81" s="22"/>
      <c r="D81" s="22"/>
      <c r="E81" s="22"/>
      <c r="F81" s="22"/>
      <c r="G81" s="22"/>
      <c r="H81" s="22"/>
    </row>
    <row r="82" spans="1:8">
      <c r="A82" s="22"/>
      <c r="B82" s="22"/>
      <c r="C82" s="22"/>
      <c r="D82" s="22"/>
      <c r="E82" s="22"/>
      <c r="F82" s="22"/>
      <c r="G82" s="22"/>
      <c r="H82" s="22"/>
    </row>
    <row r="83" spans="1:8">
      <c r="A83" s="22"/>
      <c r="B83" s="22"/>
      <c r="C83" s="22"/>
      <c r="D83" s="22"/>
      <c r="E83" s="22"/>
      <c r="F83" s="22"/>
      <c r="G83" s="22"/>
      <c r="H83" s="22"/>
    </row>
    <row r="84" spans="1:8">
      <c r="A84" s="22"/>
      <c r="B84" s="22"/>
      <c r="C84" s="22"/>
      <c r="D84" s="22"/>
      <c r="E84" s="22"/>
      <c r="F84" s="22"/>
      <c r="G84" s="22"/>
      <c r="H84" s="22"/>
    </row>
    <row r="85" spans="1:8">
      <c r="A85" s="22"/>
      <c r="B85" s="22"/>
      <c r="C85" s="22"/>
      <c r="D85" s="22"/>
      <c r="E85" s="22"/>
      <c r="F85" s="22"/>
      <c r="G85" s="22"/>
      <c r="H85" s="22"/>
    </row>
    <row r="86" spans="1:8">
      <c r="A86" s="22"/>
      <c r="B86" s="22"/>
      <c r="C86" s="22"/>
      <c r="D86" s="22"/>
      <c r="E86" s="22"/>
      <c r="F86" s="22"/>
      <c r="G86" s="22"/>
      <c r="H86" s="22"/>
    </row>
    <row r="87" spans="1:8">
      <c r="A87" s="22"/>
      <c r="B87" s="22"/>
      <c r="C87" s="22"/>
      <c r="D87" s="22"/>
      <c r="E87" s="22"/>
      <c r="F87" s="22"/>
      <c r="G87" s="22"/>
      <c r="H87" s="22"/>
    </row>
    <row r="88" spans="1:8">
      <c r="A88" s="22"/>
      <c r="B88" s="22"/>
      <c r="C88" s="22"/>
      <c r="D88" s="22"/>
      <c r="E88" s="22"/>
      <c r="F88" s="22"/>
      <c r="G88" s="22"/>
      <c r="H88" s="22"/>
    </row>
    <row r="89" spans="1:8">
      <c r="A89" s="22"/>
      <c r="B89" s="22"/>
      <c r="C89" s="22"/>
      <c r="D89" s="22"/>
      <c r="E89" s="22"/>
      <c r="F89" s="22"/>
      <c r="G89" s="22"/>
      <c r="H89" s="22"/>
    </row>
    <row r="90" spans="1:8">
      <c r="A90" s="22"/>
      <c r="B90" s="22"/>
      <c r="C90" s="22"/>
      <c r="D90" s="22"/>
      <c r="E90" s="22"/>
      <c r="F90" s="22"/>
      <c r="G90" s="22"/>
      <c r="H90" s="22"/>
    </row>
    <row r="91" spans="1:8">
      <c r="A91" s="22"/>
      <c r="B91" s="22"/>
      <c r="C91" s="22"/>
      <c r="D91" s="22"/>
      <c r="E91" s="22"/>
      <c r="F91" s="22"/>
      <c r="G91" s="22"/>
      <c r="H91" s="22"/>
    </row>
    <row r="92" spans="1:8">
      <c r="A92" s="22"/>
      <c r="B92" s="22"/>
      <c r="C92" s="22"/>
      <c r="D92" s="22"/>
      <c r="E92" s="22"/>
      <c r="F92" s="22"/>
      <c r="G92" s="22"/>
      <c r="H92" s="22"/>
    </row>
    <row r="93" spans="1:8">
      <c r="A93" s="22"/>
      <c r="B93" s="22"/>
      <c r="C93" s="22"/>
      <c r="D93" s="22"/>
      <c r="E93" s="22"/>
      <c r="F93" s="22"/>
      <c r="G93" s="22"/>
      <c r="H93" s="22"/>
    </row>
    <row r="94" spans="1:8">
      <c r="A94" s="22"/>
      <c r="B94" s="22"/>
      <c r="C94" s="22"/>
      <c r="D94" s="22"/>
      <c r="E94" s="22"/>
      <c r="F94" s="22"/>
      <c r="G94" s="22"/>
      <c r="H94" s="22"/>
    </row>
    <row r="95" spans="1:8">
      <c r="A95" s="22"/>
      <c r="B95" s="22"/>
      <c r="C95" s="22"/>
      <c r="D95" s="22"/>
      <c r="E95" s="22"/>
      <c r="F95" s="22"/>
      <c r="G95" s="22"/>
      <c r="H95" s="22"/>
    </row>
    <row r="96" spans="1:8">
      <c r="A96" s="22"/>
      <c r="B96" s="22"/>
      <c r="C96" s="22"/>
      <c r="D96" s="22"/>
      <c r="E96" s="22"/>
      <c r="F96" s="22"/>
      <c r="G96" s="22"/>
      <c r="H96" s="22"/>
    </row>
    <row r="97" spans="1:8">
      <c r="A97" s="22"/>
      <c r="B97" s="22"/>
      <c r="C97" s="22"/>
      <c r="D97" s="22"/>
      <c r="E97" s="22"/>
      <c r="F97" s="22"/>
      <c r="G97" s="22"/>
      <c r="H97" s="22"/>
    </row>
    <row r="98" spans="1:8">
      <c r="A98" s="22"/>
      <c r="B98" s="22"/>
      <c r="C98" s="22"/>
      <c r="D98" s="22"/>
      <c r="E98" s="22"/>
      <c r="F98" s="22"/>
      <c r="G98" s="22"/>
      <c r="H98" s="22"/>
    </row>
    <row r="99" spans="1:8">
      <c r="A99" s="22"/>
      <c r="B99" s="22"/>
      <c r="C99" s="22"/>
      <c r="D99" s="22"/>
      <c r="E99" s="22"/>
      <c r="F99" s="22"/>
      <c r="G99" s="22"/>
      <c r="H99" s="22"/>
    </row>
    <row r="100" spans="1:8">
      <c r="A100" s="22"/>
      <c r="B100" s="22"/>
      <c r="C100" s="22"/>
      <c r="D100" s="22"/>
      <c r="E100" s="22"/>
      <c r="F100" s="22"/>
      <c r="G100" s="22"/>
      <c r="H100" s="22"/>
    </row>
    <row r="101" spans="1:8">
      <c r="A101" s="22"/>
      <c r="B101" s="22"/>
      <c r="C101" s="22"/>
      <c r="D101" s="22"/>
      <c r="E101" s="22"/>
      <c r="F101" s="22"/>
      <c r="G101" s="22"/>
      <c r="H101" s="22"/>
    </row>
    <row r="102" spans="1:8">
      <c r="A102" s="22"/>
      <c r="B102" s="22"/>
      <c r="C102" s="22"/>
      <c r="D102" s="22"/>
      <c r="E102" s="22"/>
      <c r="F102" s="22"/>
      <c r="G102" s="22"/>
      <c r="H102" s="22"/>
    </row>
    <row r="103" spans="1:8">
      <c r="A103" s="22"/>
      <c r="B103" s="22"/>
      <c r="C103" s="22"/>
      <c r="D103" s="22"/>
      <c r="E103" s="22"/>
      <c r="F103" s="22"/>
      <c r="G103" s="22"/>
      <c r="H103" s="22"/>
    </row>
    <row r="104" spans="1:8">
      <c r="A104" s="22"/>
      <c r="B104" s="22"/>
      <c r="C104" s="22"/>
      <c r="D104" s="22"/>
      <c r="E104" s="22"/>
      <c r="F104" s="22"/>
      <c r="G104" s="22"/>
      <c r="H104" s="22"/>
    </row>
    <row r="105" spans="1:8">
      <c r="A105" s="22"/>
      <c r="B105" s="22"/>
      <c r="C105" s="22"/>
      <c r="D105" s="22"/>
      <c r="E105" s="22"/>
      <c r="F105" s="22"/>
      <c r="G105" s="22"/>
      <c r="H105" s="22"/>
    </row>
    <row r="106" spans="1:8">
      <c r="A106" s="22"/>
      <c r="B106" s="22"/>
      <c r="C106" s="22"/>
      <c r="D106" s="22"/>
      <c r="E106" s="22"/>
      <c r="F106" s="22"/>
      <c r="G106" s="22"/>
      <c r="H106" s="22"/>
    </row>
    <row r="107" spans="1:8">
      <c r="A107" s="22"/>
      <c r="B107" s="22"/>
      <c r="C107" s="22"/>
      <c r="D107" s="22"/>
      <c r="E107" s="22"/>
      <c r="F107" s="22"/>
      <c r="G107" s="22"/>
      <c r="H107" s="22"/>
    </row>
    <row r="108" spans="1:8">
      <c r="A108" s="22"/>
      <c r="B108" s="22"/>
      <c r="C108" s="22"/>
      <c r="D108" s="22"/>
      <c r="E108" s="22"/>
      <c r="F108" s="22"/>
      <c r="G108" s="22"/>
      <c r="H108" s="22"/>
    </row>
    <row r="109" spans="1:8">
      <c r="A109" s="22"/>
      <c r="B109" s="22"/>
      <c r="C109" s="22"/>
      <c r="D109" s="22"/>
      <c r="E109" s="22"/>
      <c r="F109" s="22"/>
      <c r="G109" s="22"/>
      <c r="H109" s="22"/>
    </row>
    <row r="110" spans="1:8">
      <c r="A110" s="22"/>
      <c r="B110" s="22"/>
      <c r="C110" s="22"/>
      <c r="D110" s="22"/>
      <c r="E110" s="22"/>
      <c r="F110" s="22"/>
      <c r="G110" s="22"/>
      <c r="H110" s="22"/>
    </row>
    <row r="111" spans="1:8">
      <c r="A111" s="22"/>
      <c r="B111" s="22"/>
      <c r="C111" s="22"/>
      <c r="D111" s="22"/>
      <c r="E111" s="22"/>
      <c r="F111" s="22"/>
      <c r="G111" s="22"/>
      <c r="H111" s="22"/>
    </row>
    <row r="112" spans="1:8">
      <c r="A112" s="22"/>
      <c r="B112" s="22"/>
      <c r="C112" s="22"/>
      <c r="D112" s="22"/>
      <c r="E112" s="22"/>
      <c r="F112" s="22"/>
      <c r="G112" s="22"/>
      <c r="H112" s="22"/>
    </row>
    <row r="113" spans="1:8">
      <c r="A113" s="22"/>
      <c r="B113" s="22"/>
      <c r="C113" s="22"/>
      <c r="D113" s="22"/>
      <c r="E113" s="22"/>
      <c r="F113" s="22"/>
      <c r="G113" s="22"/>
      <c r="H113" s="22"/>
    </row>
    <row r="114" spans="1:8">
      <c r="A114" s="22"/>
      <c r="B114" s="22"/>
      <c r="C114" s="22"/>
      <c r="D114" s="22"/>
      <c r="E114" s="22"/>
      <c r="F114" s="22"/>
      <c r="G114" s="22"/>
      <c r="H114" s="22"/>
    </row>
    <row r="115" spans="1:8">
      <c r="A115" s="22"/>
      <c r="B115" s="22"/>
      <c r="C115" s="22"/>
      <c r="D115" s="22"/>
      <c r="E115" s="22"/>
      <c r="F115" s="22"/>
      <c r="G115" s="22"/>
      <c r="H115" s="22"/>
    </row>
    <row r="116" spans="1:8">
      <c r="A116" s="22"/>
      <c r="B116" s="22"/>
      <c r="C116" s="22"/>
      <c r="D116" s="22"/>
      <c r="E116" s="22"/>
      <c r="F116" s="22"/>
      <c r="G116" s="22"/>
      <c r="H116" s="22"/>
    </row>
    <row r="117" spans="1:8">
      <c r="A117" s="22"/>
      <c r="B117" s="22"/>
      <c r="C117" s="22"/>
      <c r="D117" s="22"/>
      <c r="E117" s="22"/>
      <c r="F117" s="22"/>
      <c r="G117" s="22"/>
      <c r="H117" s="22"/>
    </row>
    <row r="118" spans="1:8">
      <c r="A118" s="22"/>
      <c r="B118" s="22"/>
      <c r="C118" s="22"/>
      <c r="D118" s="22"/>
      <c r="E118" s="22"/>
      <c r="F118" s="22"/>
      <c r="G118" s="22"/>
      <c r="H118" s="22"/>
    </row>
    <row r="119" spans="1:8">
      <c r="A119" s="22"/>
      <c r="B119" s="22"/>
      <c r="C119" s="22"/>
      <c r="D119" s="22"/>
      <c r="E119" s="22"/>
      <c r="F119" s="22"/>
      <c r="G119" s="22"/>
      <c r="H119" s="22"/>
    </row>
    <row r="120" spans="1:8">
      <c r="A120" s="22"/>
      <c r="B120" s="22"/>
      <c r="C120" s="22"/>
      <c r="D120" s="22"/>
      <c r="E120" s="22"/>
      <c r="F120" s="22"/>
      <c r="G120" s="22"/>
      <c r="H120" s="22"/>
    </row>
    <row r="121" spans="1:8">
      <c r="A121" s="22"/>
      <c r="B121" s="22"/>
      <c r="C121" s="22"/>
      <c r="D121" s="22"/>
      <c r="E121" s="22"/>
      <c r="F121" s="22"/>
      <c r="G121" s="22"/>
      <c r="H121" s="22"/>
    </row>
    <row r="122" spans="1:8">
      <c r="A122" s="22"/>
      <c r="B122" s="22"/>
      <c r="C122" s="22"/>
      <c r="D122" s="22"/>
      <c r="E122" s="22"/>
      <c r="F122" s="22"/>
      <c r="G122" s="22"/>
      <c r="H122" s="22"/>
    </row>
  </sheetData>
  <mergeCells count="1">
    <mergeCell ref="A6:K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workbookViewId="0">
      <selection activeCell="D3" sqref="D3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A1" s="98"/>
      <c r="B1" s="97"/>
      <c r="C1" s="72"/>
      <c r="D1" s="97"/>
      <c r="E1" s="72" t="s">
        <v>814</v>
      </c>
      <c r="F1" s="22"/>
      <c r="G1" s="22"/>
      <c r="H1" s="22"/>
      <c r="I1" s="22"/>
      <c r="J1" s="22"/>
      <c r="K1" s="22"/>
      <c r="L1" s="22"/>
    </row>
    <row r="2" spans="1:12">
      <c r="A2" s="98"/>
      <c r="B2" s="97"/>
      <c r="C2" s="72"/>
      <c r="D2" s="97"/>
      <c r="E2" s="72" t="s">
        <v>1135</v>
      </c>
      <c r="F2" s="22"/>
      <c r="G2" s="22"/>
      <c r="H2" s="22"/>
      <c r="I2" s="22"/>
      <c r="J2" s="22"/>
      <c r="K2" s="22"/>
      <c r="L2" s="22"/>
    </row>
    <row r="3" spans="1:12">
      <c r="A3" s="98"/>
      <c r="B3" s="97"/>
      <c r="C3" s="72"/>
      <c r="D3" s="97"/>
      <c r="E3" s="72" t="s">
        <v>1134</v>
      </c>
      <c r="F3" s="22"/>
      <c r="G3" s="22"/>
      <c r="H3" s="22"/>
      <c r="I3" s="22"/>
      <c r="J3" s="22"/>
      <c r="K3" s="22"/>
      <c r="L3" s="22"/>
    </row>
    <row r="4" spans="1:12">
      <c r="A4" s="98"/>
      <c r="B4" s="97"/>
      <c r="C4" s="72"/>
      <c r="D4" s="97"/>
      <c r="E4" s="72" t="s">
        <v>1085</v>
      </c>
      <c r="F4" s="22"/>
      <c r="G4" s="22"/>
      <c r="H4" s="22"/>
      <c r="I4" s="22"/>
      <c r="J4" s="22"/>
      <c r="K4" s="22"/>
      <c r="L4" s="22"/>
    </row>
    <row r="5" spans="1:12">
      <c r="A5" s="98"/>
      <c r="B5" s="97"/>
      <c r="C5" s="72"/>
      <c r="D5" s="97"/>
      <c r="E5" s="72" t="s">
        <v>1150</v>
      </c>
      <c r="F5" s="22"/>
      <c r="G5" s="22"/>
      <c r="H5" s="22"/>
      <c r="I5" s="22"/>
      <c r="J5" s="22"/>
      <c r="K5" s="22"/>
      <c r="L5" s="22"/>
    </row>
    <row r="6" spans="1:12" ht="30.75" customHeight="1">
      <c r="A6" s="211" t="s">
        <v>1083</v>
      </c>
      <c r="B6" s="211"/>
      <c r="C6" s="211"/>
      <c r="D6" s="211"/>
      <c r="E6" s="211"/>
      <c r="F6" s="22"/>
      <c r="G6" s="22"/>
      <c r="H6" s="22"/>
      <c r="I6" s="22"/>
      <c r="J6" s="22"/>
      <c r="K6" s="22"/>
      <c r="L6" s="22"/>
    </row>
    <row r="7" spans="1:12">
      <c r="A7" s="98"/>
      <c r="B7" s="97"/>
      <c r="C7" s="97"/>
      <c r="D7" s="97"/>
      <c r="E7" s="97"/>
      <c r="F7" s="22"/>
      <c r="G7" s="22"/>
      <c r="H7" s="22"/>
      <c r="I7" s="22"/>
      <c r="J7" s="22"/>
      <c r="K7" s="22"/>
      <c r="L7" s="22"/>
    </row>
    <row r="8" spans="1:12">
      <c r="A8" s="201" t="s">
        <v>774</v>
      </c>
      <c r="B8" s="201" t="s">
        <v>750</v>
      </c>
      <c r="C8" s="201" t="s">
        <v>954</v>
      </c>
      <c r="D8" s="201" t="s">
        <v>991</v>
      </c>
      <c r="E8" s="201" t="s">
        <v>1070</v>
      </c>
      <c r="F8" s="22"/>
      <c r="G8" s="22"/>
      <c r="H8" s="22"/>
      <c r="I8" s="22"/>
      <c r="J8" s="22"/>
      <c r="K8" s="22"/>
      <c r="L8" s="22"/>
    </row>
    <row r="9" spans="1:12" ht="30">
      <c r="A9" s="201">
        <v>1</v>
      </c>
      <c r="B9" s="212" t="s">
        <v>1087</v>
      </c>
      <c r="C9" s="213">
        <f>прил.7!F13+прил.7!F65+прил.7!F542+прил.7!F579+прил.7!F1672</f>
        <v>48330.5</v>
      </c>
      <c r="D9" s="213">
        <f>прил.8!F13+прил.8!F65+прил.8!F541+прил.8!F577+прил.8!F2075</f>
        <v>49715.799999999996</v>
      </c>
      <c r="E9" s="213">
        <f>прил.8!G13+прил.8!G65+прил.8!G541+прил.8!G577+прил.8!G2075</f>
        <v>51484.399999999994</v>
      </c>
      <c r="F9" s="22"/>
      <c r="G9" s="22"/>
      <c r="H9" s="22"/>
      <c r="I9" s="22"/>
      <c r="J9" s="22"/>
      <c r="K9" s="22"/>
      <c r="L9" s="22"/>
    </row>
    <row r="10" spans="1:12" ht="30">
      <c r="A10" s="201">
        <v>2</v>
      </c>
      <c r="B10" s="212" t="s">
        <v>1088</v>
      </c>
      <c r="C10" s="213">
        <f>прил.7!F530-прил.7!F540+прил.7!F1271</f>
        <v>3582.2000000000003</v>
      </c>
      <c r="D10" s="213">
        <f>прил.8!F536+прил.8!F1268</f>
        <v>2514.5</v>
      </c>
      <c r="E10" s="213">
        <f>прил.8!G536+прил.8!G1268</f>
        <v>2514.5</v>
      </c>
      <c r="F10" s="22"/>
      <c r="G10" s="22"/>
      <c r="H10" s="22"/>
      <c r="I10" s="22"/>
      <c r="J10" s="22"/>
      <c r="K10" s="22"/>
      <c r="L10" s="22"/>
    </row>
    <row r="11" spans="1:12" ht="30">
      <c r="A11" s="201">
        <v>3</v>
      </c>
      <c r="B11" s="214" t="s">
        <v>1089</v>
      </c>
      <c r="C11" s="213">
        <f>прил.7!F567+прил.7!F2276+прил.7!F1022</f>
        <v>11378.9</v>
      </c>
      <c r="D11" s="213">
        <f>прил.8!F567+прил.8!F2265</f>
        <v>2651</v>
      </c>
      <c r="E11" s="213">
        <f>прил.8!G567+прил.8!G2265</f>
        <v>2651</v>
      </c>
      <c r="F11" s="22"/>
      <c r="G11" s="22"/>
      <c r="H11" s="22"/>
      <c r="I11" s="22"/>
      <c r="J11" s="22"/>
      <c r="K11" s="22"/>
      <c r="L11" s="22"/>
    </row>
    <row r="12" spans="1:12" ht="30">
      <c r="A12" s="201">
        <v>4</v>
      </c>
      <c r="B12" s="212" t="s">
        <v>1090</v>
      </c>
      <c r="C12" s="213">
        <f>прил.7!F1024+прил.7!F1245</f>
        <v>91076.9</v>
      </c>
      <c r="D12" s="213">
        <f>прил.8!F1022+прил.8!F1244</f>
        <v>56813.100000000006</v>
      </c>
      <c r="E12" s="213">
        <f>прил.8!G1022+прил.8!G1244</f>
        <v>25137.599999999999</v>
      </c>
      <c r="F12" s="22"/>
      <c r="G12" s="22"/>
      <c r="H12" s="22"/>
      <c r="I12" s="22"/>
      <c r="J12" s="22"/>
      <c r="K12" s="22"/>
      <c r="L12" s="22"/>
    </row>
    <row r="13" spans="1:12" ht="45">
      <c r="A13" s="201">
        <v>5</v>
      </c>
      <c r="B13" s="212" t="s">
        <v>1091</v>
      </c>
      <c r="C13" s="213">
        <f>прил.7!F1264</f>
        <v>100</v>
      </c>
      <c r="D13" s="213">
        <f>прил.8!F1261</f>
        <v>100</v>
      </c>
      <c r="E13" s="213">
        <f>прил.8!G1261</f>
        <v>100</v>
      </c>
      <c r="F13" s="22"/>
      <c r="G13" s="22"/>
      <c r="H13" s="22"/>
      <c r="I13" s="22"/>
      <c r="J13" s="22"/>
      <c r="K13" s="22"/>
      <c r="L13" s="22"/>
    </row>
    <row r="14" spans="1:12" ht="30">
      <c r="A14" s="201">
        <v>6</v>
      </c>
      <c r="B14" s="212" t="s">
        <v>1092</v>
      </c>
      <c r="C14" s="213">
        <f>прил.7!F1276</f>
        <v>2471</v>
      </c>
      <c r="D14" s="213">
        <f>прил.8!F1273</f>
        <v>200</v>
      </c>
      <c r="E14" s="213">
        <f>прил.8!G1273</f>
        <v>200</v>
      </c>
      <c r="F14" s="22"/>
      <c r="G14" s="22"/>
      <c r="H14" s="22"/>
      <c r="I14" s="22"/>
      <c r="J14" s="22"/>
      <c r="K14" s="22"/>
      <c r="L14" s="22"/>
    </row>
    <row r="15" spans="1:12" ht="30">
      <c r="A15" s="201">
        <v>7</v>
      </c>
      <c r="B15" s="212" t="s">
        <v>1093</v>
      </c>
      <c r="C15" s="213">
        <f>прил.7!F1294-прил.7!F1321-5500</f>
        <v>12853.800000000003</v>
      </c>
      <c r="D15" s="213">
        <f>прил.8!F1292</f>
        <v>2185.4</v>
      </c>
      <c r="E15" s="213">
        <f>прил.8!G1292</f>
        <v>2185.4</v>
      </c>
      <c r="F15" s="22"/>
      <c r="G15" s="22"/>
      <c r="H15" s="22"/>
      <c r="I15" s="22"/>
      <c r="J15" s="22"/>
      <c r="K15" s="22"/>
      <c r="L15" s="22"/>
    </row>
    <row r="16" spans="1:12" ht="30">
      <c r="A16" s="201">
        <v>8</v>
      </c>
      <c r="B16" s="212" t="s">
        <v>1094</v>
      </c>
      <c r="C16" s="213">
        <f>прил.7!F1332+прил.7!F1325</f>
        <v>1128</v>
      </c>
      <c r="D16" s="213">
        <f>прил.8!F1316+прил.8!F1322</f>
        <v>600</v>
      </c>
      <c r="E16" s="213">
        <f>прил.8!G1316+прил.8!G1322</f>
        <v>600</v>
      </c>
      <c r="F16" s="22"/>
      <c r="G16" s="22"/>
      <c r="H16" s="22"/>
      <c r="I16" s="22"/>
      <c r="J16" s="22"/>
      <c r="K16" s="22"/>
      <c r="L16" s="22"/>
    </row>
    <row r="17" spans="1:12" ht="30">
      <c r="A17" s="201">
        <v>9</v>
      </c>
      <c r="B17" s="212" t="s">
        <v>1095</v>
      </c>
      <c r="C17" s="213">
        <f>прил.7!F1333</f>
        <v>25571.7</v>
      </c>
      <c r="D17" s="213">
        <f>прил.8!F1327</f>
        <v>12693</v>
      </c>
      <c r="E17" s="213">
        <f>прил.8!G1327</f>
        <v>12693</v>
      </c>
      <c r="F17" s="22"/>
      <c r="G17" s="22"/>
      <c r="H17" s="22"/>
      <c r="I17" s="22"/>
      <c r="J17" s="22"/>
      <c r="K17" s="22"/>
      <c r="L17" s="22"/>
    </row>
    <row r="18" spans="1:12" ht="30">
      <c r="A18" s="201">
        <v>10</v>
      </c>
      <c r="B18" s="215" t="s">
        <v>1096</v>
      </c>
      <c r="C18" s="213">
        <f>прил.7!F1376</f>
        <v>100</v>
      </c>
      <c r="D18" s="213">
        <f>прил.8!F1369</f>
        <v>100</v>
      </c>
      <c r="E18" s="213">
        <f>прил.8!G1369</f>
        <v>100</v>
      </c>
      <c r="F18" s="22"/>
      <c r="G18" s="22"/>
      <c r="H18" s="22"/>
      <c r="I18" s="22"/>
      <c r="J18" s="22"/>
      <c r="K18" s="22"/>
      <c r="L18" s="22"/>
    </row>
    <row r="19" spans="1:12" ht="30">
      <c r="A19" s="201">
        <v>11</v>
      </c>
      <c r="B19" s="212" t="s">
        <v>1097</v>
      </c>
      <c r="C19" s="213">
        <f>прил.7!F1644</f>
        <v>36145.800000000003</v>
      </c>
      <c r="D19" s="213">
        <f>прил.8!F1637</f>
        <v>33454.800000000003</v>
      </c>
      <c r="E19" s="213">
        <f>прил.8!G1637</f>
        <v>39817.699999999997</v>
      </c>
      <c r="F19" s="22"/>
      <c r="G19" s="22"/>
      <c r="H19" s="22"/>
      <c r="I19" s="22"/>
      <c r="J19" s="22"/>
      <c r="K19" s="22"/>
      <c r="L19" s="22"/>
    </row>
    <row r="20" spans="1:12" ht="30">
      <c r="A20" s="201">
        <v>12</v>
      </c>
      <c r="B20" s="212" t="s">
        <v>1098</v>
      </c>
      <c r="C20" s="213">
        <f>прил.7!F2097</f>
        <v>6151</v>
      </c>
      <c r="D20" s="213">
        <f>прил.8!F2088</f>
        <v>600</v>
      </c>
      <c r="E20" s="213">
        <f>прил.8!G2088</f>
        <v>600</v>
      </c>
      <c r="F20" s="22"/>
      <c r="G20" s="22"/>
      <c r="H20" s="22"/>
      <c r="I20" s="22"/>
      <c r="J20" s="22"/>
      <c r="K20" s="22"/>
      <c r="L20" s="22"/>
    </row>
    <row r="21" spans="1:12" ht="30">
      <c r="A21" s="201">
        <v>13</v>
      </c>
      <c r="B21" s="212" t="s">
        <v>1112</v>
      </c>
      <c r="C21" s="213">
        <f>прил.7!F1367</f>
        <v>320</v>
      </c>
      <c r="D21" s="213">
        <f>прил.7!G1367</f>
        <v>0</v>
      </c>
      <c r="E21" s="213">
        <f>прил.7!H1367</f>
        <v>0</v>
      </c>
      <c r="F21" s="22"/>
      <c r="G21" s="22"/>
      <c r="H21" s="22"/>
      <c r="I21" s="22"/>
      <c r="J21" s="22"/>
      <c r="K21" s="22"/>
      <c r="L21" s="22"/>
    </row>
    <row r="22" spans="1:12" ht="30">
      <c r="A22" s="201">
        <v>14</v>
      </c>
      <c r="B22" s="212" t="s">
        <v>1111</v>
      </c>
      <c r="C22" s="213">
        <f>прил.7!F1363</f>
        <v>0</v>
      </c>
      <c r="D22" s="213">
        <v>700</v>
      </c>
      <c r="E22" s="213">
        <v>700</v>
      </c>
      <c r="F22" s="22"/>
      <c r="G22" s="22"/>
      <c r="H22" s="22"/>
      <c r="I22" s="22"/>
      <c r="J22" s="22"/>
      <c r="K22" s="22"/>
      <c r="L22" s="22"/>
    </row>
    <row r="23" spans="1:12">
      <c r="A23" s="204"/>
      <c r="B23" s="204" t="s">
        <v>641</v>
      </c>
      <c r="C23" s="213">
        <f>SUM(C9:C22)</f>
        <v>239209.8</v>
      </c>
      <c r="D23" s="213">
        <f t="shared" ref="D23:E23" si="0">SUM(D9:D22)</f>
        <v>162327.59999999998</v>
      </c>
      <c r="E23" s="213">
        <f t="shared" si="0"/>
        <v>138783.59999999998</v>
      </c>
      <c r="F23" s="22"/>
      <c r="G23" s="22"/>
      <c r="H23" s="22"/>
      <c r="I23" s="22"/>
      <c r="J23" s="22"/>
      <c r="K23" s="22"/>
      <c r="L23" s="22"/>
    </row>
    <row r="24" spans="1:12">
      <c r="A24" s="98"/>
      <c r="B24" s="97"/>
      <c r="C24" s="97"/>
      <c r="D24" s="97"/>
      <c r="E24" s="97"/>
      <c r="F24" s="22"/>
      <c r="G24" s="22"/>
      <c r="H24" s="22"/>
      <c r="I24" s="22"/>
      <c r="J24" s="22"/>
      <c r="K24" s="22"/>
      <c r="L24" s="22"/>
    </row>
    <row r="25" spans="1:12">
      <c r="A25" s="98"/>
      <c r="B25" s="97"/>
      <c r="C25" s="97"/>
      <c r="D25" s="97"/>
      <c r="E25" s="97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3"/>
  <sheetViews>
    <sheetView workbookViewId="0">
      <selection activeCell="F13" sqref="F13:J13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A1" s="71"/>
      <c r="B1" s="72"/>
      <c r="C1" s="71"/>
      <c r="D1" s="71"/>
      <c r="E1" s="71"/>
      <c r="F1" s="71"/>
      <c r="G1" s="71"/>
      <c r="H1" s="71"/>
      <c r="I1" s="71"/>
      <c r="J1" s="72" t="s">
        <v>612</v>
      </c>
    </row>
    <row r="2" spans="1:13">
      <c r="A2" s="71"/>
      <c r="B2" s="72"/>
      <c r="C2" s="71"/>
      <c r="D2" s="71"/>
      <c r="E2" s="71"/>
      <c r="F2" s="71"/>
      <c r="G2" s="71"/>
      <c r="H2" s="71"/>
      <c r="I2" s="71"/>
      <c r="J2" s="72" t="s">
        <v>1084</v>
      </c>
    </row>
    <row r="3" spans="1:13">
      <c r="A3" s="71"/>
      <c r="B3" s="72"/>
      <c r="C3" s="71"/>
      <c r="D3" s="71"/>
      <c r="E3" s="71"/>
      <c r="F3" s="71"/>
      <c r="G3" s="71"/>
      <c r="H3" s="71"/>
      <c r="I3" s="71"/>
      <c r="J3" s="72" t="s">
        <v>1085</v>
      </c>
    </row>
    <row r="4" spans="1:13">
      <c r="A4" s="71"/>
      <c r="B4" s="72"/>
      <c r="C4" s="71"/>
      <c r="D4" s="71"/>
      <c r="E4" s="71"/>
      <c r="I4" s="71"/>
      <c r="J4" s="96" t="s">
        <v>1150</v>
      </c>
      <c r="K4" s="71"/>
      <c r="L4" s="96"/>
    </row>
    <row r="5" spans="1:13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3" ht="15" customHeight="1">
      <c r="A6" s="73" t="s">
        <v>601</v>
      </c>
      <c r="B6" s="73"/>
      <c r="C6" s="73"/>
      <c r="D6" s="73"/>
      <c r="E6" s="73"/>
      <c r="F6" s="73"/>
      <c r="G6" s="73"/>
      <c r="H6" s="73"/>
      <c r="I6" s="73"/>
      <c r="J6" s="73"/>
      <c r="K6" s="18"/>
      <c r="L6" s="18"/>
      <c r="M6" s="18"/>
    </row>
    <row r="7" spans="1:13" ht="15" customHeight="1">
      <c r="A7" s="73" t="s">
        <v>593</v>
      </c>
      <c r="B7" s="73"/>
      <c r="C7" s="73"/>
      <c r="D7" s="73"/>
      <c r="E7" s="73"/>
      <c r="F7" s="73"/>
      <c r="G7" s="73"/>
      <c r="H7" s="73"/>
      <c r="I7" s="73"/>
      <c r="J7" s="73"/>
      <c r="K7" s="18"/>
      <c r="L7" s="18"/>
      <c r="M7" s="18"/>
    </row>
    <row r="8" spans="1:13" ht="15.75">
      <c r="A8" s="7"/>
      <c r="B8" s="71"/>
      <c r="C8" s="74"/>
      <c r="D8" s="74"/>
      <c r="E8" s="74"/>
      <c r="F8" s="74"/>
      <c r="G8" s="74"/>
      <c r="H8" s="74"/>
      <c r="I8" s="74"/>
      <c r="J8" s="74"/>
      <c r="K8" s="18"/>
      <c r="L8" s="18"/>
      <c r="M8" s="18"/>
    </row>
    <row r="9" spans="1:13" ht="15" customHeight="1">
      <c r="A9" s="75" t="s">
        <v>594</v>
      </c>
      <c r="B9" s="75"/>
      <c r="C9" s="75"/>
      <c r="D9" s="75"/>
      <c r="E9" s="75"/>
      <c r="F9" s="76" t="s">
        <v>597</v>
      </c>
      <c r="G9" s="77"/>
      <c r="H9" s="77"/>
      <c r="I9" s="77"/>
      <c r="J9" s="78"/>
      <c r="K9" s="18"/>
      <c r="L9" s="18"/>
      <c r="M9" s="18"/>
    </row>
    <row r="10" spans="1:13" ht="56.25" customHeight="1">
      <c r="A10" s="79" t="s">
        <v>595</v>
      </c>
      <c r="B10" s="80"/>
      <c r="C10" s="79" t="s">
        <v>596</v>
      </c>
      <c r="D10" s="81"/>
      <c r="E10" s="80"/>
      <c r="F10" s="82"/>
      <c r="G10" s="83"/>
      <c r="H10" s="83"/>
      <c r="I10" s="83"/>
      <c r="J10" s="84"/>
    </row>
    <row r="11" spans="1:13" ht="26.25" customHeight="1">
      <c r="A11" s="85" t="s">
        <v>566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3" ht="29.25" customHeight="1">
      <c r="A12" s="88">
        <v>951</v>
      </c>
      <c r="B12" s="89"/>
      <c r="C12" s="79" t="s">
        <v>816</v>
      </c>
      <c r="D12" s="90"/>
      <c r="E12" s="89"/>
      <c r="F12" s="91" t="s">
        <v>815</v>
      </c>
      <c r="G12" s="92"/>
      <c r="H12" s="92"/>
      <c r="I12" s="92"/>
      <c r="J12" s="93"/>
    </row>
    <row r="13" spans="1:13" ht="30.75" customHeight="1">
      <c r="A13" s="88">
        <v>951</v>
      </c>
      <c r="B13" s="89"/>
      <c r="C13" s="79" t="s">
        <v>817</v>
      </c>
      <c r="D13" s="90"/>
      <c r="E13" s="89"/>
      <c r="F13" s="91" t="s">
        <v>1066</v>
      </c>
      <c r="G13" s="92"/>
      <c r="H13" s="92"/>
      <c r="I13" s="92"/>
      <c r="J13" s="93"/>
    </row>
    <row r="14" spans="1:13" ht="28.5" customHeight="1">
      <c r="A14" s="88">
        <v>951</v>
      </c>
      <c r="B14" s="89"/>
      <c r="C14" s="79" t="s">
        <v>818</v>
      </c>
      <c r="D14" s="90"/>
      <c r="E14" s="89"/>
      <c r="F14" s="91" t="s">
        <v>1067</v>
      </c>
      <c r="G14" s="92"/>
      <c r="H14" s="92"/>
      <c r="I14" s="92"/>
      <c r="J14" s="93"/>
    </row>
    <row r="15" spans="1:13" ht="29.25" customHeight="1">
      <c r="A15" s="88">
        <v>951</v>
      </c>
      <c r="B15" s="89"/>
      <c r="C15" s="79" t="s">
        <v>820</v>
      </c>
      <c r="D15" s="90"/>
      <c r="E15" s="89"/>
      <c r="F15" s="91" t="s">
        <v>819</v>
      </c>
      <c r="G15" s="92"/>
      <c r="H15" s="92"/>
      <c r="I15" s="92"/>
      <c r="J15" s="93"/>
    </row>
    <row r="16" spans="1:13" ht="39.75" customHeight="1">
      <c r="A16" s="88">
        <v>951</v>
      </c>
      <c r="B16" s="89"/>
      <c r="C16" s="79" t="s">
        <v>821</v>
      </c>
      <c r="D16" s="90"/>
      <c r="E16" s="89"/>
      <c r="F16" s="91" t="s">
        <v>1068</v>
      </c>
      <c r="G16" s="92"/>
      <c r="H16" s="92"/>
      <c r="I16" s="92"/>
      <c r="J16" s="93"/>
    </row>
    <row r="17" spans="1:10" ht="39.75" customHeight="1">
      <c r="A17" s="88">
        <v>951</v>
      </c>
      <c r="B17" s="89"/>
      <c r="C17" s="79" t="s">
        <v>822</v>
      </c>
      <c r="D17" s="90"/>
      <c r="E17" s="89"/>
      <c r="F17" s="91" t="s">
        <v>1003</v>
      </c>
      <c r="G17" s="92"/>
      <c r="H17" s="92"/>
      <c r="I17" s="92"/>
      <c r="J17" s="93"/>
    </row>
    <row r="18" spans="1:10" ht="29.25" customHeight="1">
      <c r="A18" s="88">
        <v>951</v>
      </c>
      <c r="B18" s="89"/>
      <c r="C18" s="79" t="s">
        <v>1131</v>
      </c>
      <c r="D18" s="90"/>
      <c r="E18" s="89"/>
      <c r="F18" s="91" t="s">
        <v>1117</v>
      </c>
      <c r="G18" s="92"/>
      <c r="H18" s="92"/>
      <c r="I18" s="92"/>
      <c r="J18" s="93"/>
    </row>
    <row r="19" spans="1:10" ht="75" customHeight="1">
      <c r="A19" s="88">
        <v>951</v>
      </c>
      <c r="B19" s="89"/>
      <c r="C19" s="79" t="s">
        <v>1132</v>
      </c>
      <c r="D19" s="90"/>
      <c r="E19" s="89"/>
      <c r="F19" s="91" t="s">
        <v>1125</v>
      </c>
      <c r="G19" s="92"/>
      <c r="H19" s="92"/>
      <c r="I19" s="92"/>
      <c r="J19" s="93"/>
    </row>
    <row r="20" spans="1:10" ht="29.25" customHeight="1">
      <c r="A20" s="88">
        <v>951</v>
      </c>
      <c r="B20" s="89"/>
      <c r="C20" s="79" t="s">
        <v>824</v>
      </c>
      <c r="D20" s="90"/>
      <c r="E20" s="89"/>
      <c r="F20" s="91" t="s">
        <v>823</v>
      </c>
      <c r="G20" s="92"/>
      <c r="H20" s="92"/>
      <c r="I20" s="92"/>
      <c r="J20" s="93"/>
    </row>
    <row r="21" spans="1:10" ht="26.25" customHeight="1">
      <c r="A21" s="88">
        <v>951</v>
      </c>
      <c r="B21" s="89"/>
      <c r="C21" s="79" t="s">
        <v>825</v>
      </c>
      <c r="D21" s="90"/>
      <c r="E21" s="89"/>
      <c r="F21" s="91" t="s">
        <v>826</v>
      </c>
      <c r="G21" s="92"/>
      <c r="H21" s="92"/>
      <c r="I21" s="92"/>
      <c r="J21" s="93"/>
    </row>
    <row r="22" spans="1:10" ht="27" customHeight="1">
      <c r="A22" s="88">
        <v>951</v>
      </c>
      <c r="B22" s="89"/>
      <c r="C22" s="79" t="s">
        <v>828</v>
      </c>
      <c r="D22" s="90"/>
      <c r="E22" s="89"/>
      <c r="F22" s="91" t="s">
        <v>827</v>
      </c>
      <c r="G22" s="92"/>
      <c r="H22" s="92"/>
      <c r="I22" s="92"/>
      <c r="J22" s="93"/>
    </row>
    <row r="23" spans="1:10" customFormat="1" ht="25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>
      <c r="A30" s="71"/>
      <c r="B30" s="71"/>
      <c r="C30" s="71"/>
      <c r="D30" s="71"/>
      <c r="E30" s="71"/>
      <c r="F30" s="71"/>
      <c r="G30" s="71"/>
      <c r="H30" s="71"/>
      <c r="I30" s="71"/>
      <c r="J30" s="71"/>
    </row>
    <row r="31" spans="1:10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0">
      <c r="A32" s="71"/>
      <c r="B32" s="71"/>
      <c r="C32" s="71"/>
      <c r="D32" s="71"/>
      <c r="E32" s="71"/>
      <c r="F32" s="71"/>
      <c r="G32" s="71"/>
      <c r="H32" s="71"/>
      <c r="I32" s="71"/>
      <c r="J32" s="71"/>
    </row>
    <row r="33" spans="1:10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0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0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spans="1:10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>
      <c r="A48" s="71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>
      <c r="A52" s="71"/>
      <c r="B52" s="71"/>
      <c r="C52" s="71"/>
      <c r="D52" s="71"/>
      <c r="E52" s="71"/>
      <c r="F52" s="71"/>
      <c r="G52" s="71"/>
      <c r="H52" s="71"/>
      <c r="I52" s="71"/>
      <c r="J52" s="71"/>
    </row>
    <row r="53" spans="1:10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spans="1:10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>
      <c r="A59" s="71"/>
      <c r="B59" s="71"/>
      <c r="C59" s="71"/>
      <c r="D59" s="71"/>
      <c r="E59" s="71"/>
      <c r="F59" s="71"/>
      <c r="G59" s="71"/>
      <c r="H59" s="71"/>
      <c r="I59" s="71"/>
      <c r="J59" s="71"/>
    </row>
    <row r="60" spans="1:10">
      <c r="A60" s="71"/>
      <c r="B60" s="71"/>
      <c r="C60" s="71"/>
      <c r="D60" s="71"/>
      <c r="E60" s="71"/>
      <c r="F60" s="71"/>
      <c r="G60" s="71"/>
      <c r="H60" s="71"/>
      <c r="I60" s="71"/>
      <c r="J60" s="71"/>
    </row>
    <row r="61" spans="1:10">
      <c r="A61" s="71"/>
      <c r="B61" s="71"/>
      <c r="C61" s="71"/>
      <c r="D61" s="71"/>
      <c r="E61" s="71"/>
      <c r="F61" s="71"/>
      <c r="G61" s="71"/>
      <c r="H61" s="71"/>
      <c r="I61" s="71"/>
      <c r="J61" s="71"/>
    </row>
    <row r="62" spans="1:10">
      <c r="A62" s="71"/>
      <c r="B62" s="71"/>
      <c r="C62" s="71"/>
      <c r="D62" s="71"/>
      <c r="E62" s="71"/>
      <c r="F62" s="71"/>
      <c r="G62" s="71"/>
      <c r="H62" s="71"/>
      <c r="I62" s="71"/>
      <c r="J62" s="71"/>
    </row>
    <row r="63" spans="1:10">
      <c r="A63" s="71"/>
      <c r="B63" s="71"/>
      <c r="C63" s="71"/>
      <c r="D63" s="71"/>
      <c r="E63" s="71"/>
      <c r="F63" s="71"/>
      <c r="G63" s="71"/>
      <c r="H63" s="71"/>
      <c r="I63" s="71"/>
      <c r="J63" s="71"/>
    </row>
    <row r="64" spans="1:10">
      <c r="A64" s="71"/>
      <c r="B64" s="71"/>
      <c r="C64" s="71"/>
      <c r="D64" s="71"/>
      <c r="E64" s="71"/>
      <c r="F64" s="71"/>
      <c r="G64" s="71"/>
      <c r="H64" s="71"/>
      <c r="I64" s="71"/>
      <c r="J64" s="71"/>
    </row>
    <row r="65" spans="1:10">
      <c r="A65" s="71"/>
      <c r="B65" s="71"/>
      <c r="C65" s="71"/>
      <c r="D65" s="71"/>
      <c r="E65" s="71"/>
      <c r="F65" s="71"/>
      <c r="G65" s="71"/>
      <c r="H65" s="71"/>
      <c r="I65" s="71"/>
      <c r="J65" s="71"/>
    </row>
    <row r="66" spans="1:10">
      <c r="A66" s="71"/>
      <c r="B66" s="71"/>
      <c r="C66" s="71"/>
      <c r="D66" s="71"/>
      <c r="E66" s="71"/>
      <c r="F66" s="71"/>
      <c r="G66" s="71"/>
      <c r="H66" s="71"/>
      <c r="I66" s="71"/>
      <c r="J66" s="71"/>
    </row>
    <row r="67" spans="1:10">
      <c r="A67" s="71"/>
      <c r="B67" s="71"/>
      <c r="C67" s="71"/>
      <c r="D67" s="71"/>
      <c r="E67" s="71"/>
      <c r="F67" s="71"/>
      <c r="G67" s="71"/>
      <c r="H67" s="71"/>
      <c r="I67" s="71"/>
      <c r="J67" s="71"/>
    </row>
    <row r="68" spans="1:10">
      <c r="A68" s="71"/>
      <c r="B68" s="71"/>
      <c r="C68" s="71"/>
      <c r="D68" s="71"/>
      <c r="E68" s="71"/>
      <c r="F68" s="71"/>
      <c r="G68" s="71"/>
      <c r="H68" s="71"/>
      <c r="I68" s="71"/>
      <c r="J68" s="71"/>
    </row>
    <row r="69" spans="1:10">
      <c r="A69" s="71"/>
      <c r="B69" s="71"/>
      <c r="C69" s="71"/>
      <c r="D69" s="71"/>
      <c r="E69" s="71"/>
      <c r="F69" s="71"/>
      <c r="G69" s="71"/>
      <c r="H69" s="71"/>
      <c r="I69" s="71"/>
      <c r="J69" s="71"/>
    </row>
    <row r="70" spans="1:10">
      <c r="A70" s="71"/>
      <c r="B70" s="71"/>
      <c r="C70" s="71"/>
      <c r="D70" s="71"/>
      <c r="E70" s="71"/>
      <c r="F70" s="71"/>
      <c r="G70" s="71"/>
      <c r="H70" s="71"/>
      <c r="I70" s="71"/>
      <c r="J70" s="71"/>
    </row>
    <row r="71" spans="1:10">
      <c r="A71" s="71"/>
      <c r="B71" s="71"/>
      <c r="C71" s="71"/>
      <c r="D71" s="71"/>
      <c r="E71" s="71"/>
      <c r="F71" s="71"/>
      <c r="G71" s="71"/>
      <c r="H71" s="71"/>
      <c r="I71" s="71"/>
      <c r="J71" s="71"/>
    </row>
    <row r="72" spans="1:10">
      <c r="A72" s="71"/>
      <c r="B72" s="71"/>
      <c r="C72" s="71"/>
      <c r="D72" s="71"/>
      <c r="E72" s="71"/>
      <c r="F72" s="71"/>
      <c r="G72" s="71"/>
      <c r="H72" s="71"/>
      <c r="I72" s="71"/>
      <c r="J72" s="71"/>
    </row>
    <row r="73" spans="1:10">
      <c r="A73" s="71"/>
      <c r="B73" s="71"/>
      <c r="C73" s="71"/>
      <c r="D73" s="71"/>
      <c r="E73" s="71"/>
      <c r="F73" s="71"/>
      <c r="G73" s="71"/>
      <c r="H73" s="71"/>
      <c r="I73" s="71"/>
      <c r="J73" s="71"/>
    </row>
    <row r="74" spans="1:10">
      <c r="A74" s="71"/>
      <c r="B74" s="71"/>
      <c r="C74" s="71"/>
      <c r="D74" s="71"/>
      <c r="E74" s="71"/>
      <c r="F74" s="71"/>
      <c r="G74" s="71"/>
      <c r="H74" s="71"/>
      <c r="I74" s="71"/>
      <c r="J74" s="71"/>
    </row>
    <row r="75" spans="1:10">
      <c r="A75" s="71"/>
      <c r="B75" s="71"/>
      <c r="C75" s="71"/>
      <c r="D75" s="71"/>
      <c r="E75" s="71"/>
      <c r="F75" s="71"/>
      <c r="G75" s="71"/>
      <c r="H75" s="71"/>
      <c r="I75" s="71"/>
      <c r="J75" s="71"/>
    </row>
    <row r="76" spans="1:10">
      <c r="A76" s="71"/>
      <c r="B76" s="71"/>
      <c r="C76" s="71"/>
      <c r="D76" s="71"/>
      <c r="E76" s="71"/>
      <c r="F76" s="71"/>
      <c r="G76" s="71"/>
      <c r="H76" s="71"/>
      <c r="I76" s="71"/>
      <c r="J76" s="71"/>
    </row>
    <row r="77" spans="1:10">
      <c r="A77" s="71"/>
      <c r="B77" s="71"/>
      <c r="C77" s="71"/>
      <c r="D77" s="71"/>
      <c r="E77" s="71"/>
      <c r="F77" s="71"/>
      <c r="G77" s="71"/>
      <c r="H77" s="71"/>
      <c r="I77" s="71"/>
      <c r="J77" s="71"/>
    </row>
    <row r="78" spans="1:10">
      <c r="A78" s="71"/>
      <c r="B78" s="71"/>
      <c r="C78" s="71"/>
      <c r="D78" s="71"/>
      <c r="E78" s="71"/>
      <c r="F78" s="71"/>
      <c r="G78" s="71"/>
      <c r="H78" s="71"/>
      <c r="I78" s="71"/>
      <c r="J78" s="71"/>
    </row>
    <row r="79" spans="1:10">
      <c r="A79" s="71"/>
      <c r="B79" s="71"/>
      <c r="C79" s="71"/>
      <c r="D79" s="71"/>
      <c r="E79" s="71"/>
      <c r="F79" s="71"/>
      <c r="G79" s="71"/>
      <c r="H79" s="71"/>
      <c r="I79" s="71"/>
      <c r="J79" s="71"/>
    </row>
    <row r="80" spans="1:10">
      <c r="A80" s="71"/>
      <c r="B80" s="71"/>
      <c r="C80" s="71"/>
      <c r="D80" s="71"/>
      <c r="E80" s="71"/>
      <c r="F80" s="71"/>
      <c r="G80" s="71"/>
      <c r="H80" s="71"/>
      <c r="I80" s="71"/>
      <c r="J80" s="71"/>
    </row>
    <row r="81" spans="1:10">
      <c r="A81" s="71"/>
      <c r="B81" s="71"/>
      <c r="C81" s="71"/>
      <c r="D81" s="71"/>
      <c r="E81" s="71"/>
      <c r="F81" s="71"/>
      <c r="G81" s="71"/>
      <c r="H81" s="71"/>
      <c r="I81" s="71"/>
      <c r="J81" s="71"/>
    </row>
    <row r="82" spans="1:10">
      <c r="A82" s="71"/>
      <c r="B82" s="71"/>
      <c r="C82" s="71"/>
      <c r="D82" s="71"/>
      <c r="E82" s="71"/>
      <c r="F82" s="71"/>
      <c r="G82" s="71"/>
      <c r="H82" s="71"/>
      <c r="I82" s="71"/>
      <c r="J82" s="71"/>
    </row>
    <row r="83" spans="1:10">
      <c r="A83" s="71"/>
      <c r="B83" s="71"/>
      <c r="C83" s="71"/>
      <c r="D83" s="71"/>
      <c r="E83" s="71"/>
      <c r="F83" s="71"/>
      <c r="G83" s="71"/>
      <c r="H83" s="71"/>
      <c r="I83" s="71"/>
      <c r="J83" s="71"/>
    </row>
    <row r="84" spans="1:10">
      <c r="A84" s="71"/>
      <c r="B84" s="71"/>
      <c r="C84" s="71"/>
      <c r="D84" s="71"/>
      <c r="E84" s="71"/>
      <c r="F84" s="71"/>
      <c r="G84" s="71"/>
      <c r="H84" s="71"/>
      <c r="I84" s="71"/>
      <c r="J84" s="71"/>
    </row>
    <row r="85" spans="1:10">
      <c r="A85" s="71"/>
      <c r="B85" s="71"/>
      <c r="C85" s="71"/>
      <c r="D85" s="71"/>
      <c r="E85" s="71"/>
      <c r="F85" s="71"/>
      <c r="G85" s="71"/>
      <c r="H85" s="71"/>
      <c r="I85" s="71"/>
      <c r="J85" s="71"/>
    </row>
    <row r="86" spans="1:10">
      <c r="A86" s="71"/>
      <c r="B86" s="71"/>
      <c r="C86" s="71"/>
      <c r="D86" s="71"/>
      <c r="E86" s="71"/>
      <c r="F86" s="71"/>
      <c r="G86" s="71"/>
      <c r="H86" s="71"/>
      <c r="I86" s="71"/>
      <c r="J86" s="71"/>
    </row>
    <row r="87" spans="1:10">
      <c r="A87" s="71"/>
      <c r="B87" s="71"/>
      <c r="C87" s="71"/>
      <c r="D87" s="71"/>
      <c r="E87" s="71"/>
      <c r="F87" s="71"/>
      <c r="G87" s="71"/>
      <c r="H87" s="71"/>
      <c r="I87" s="71"/>
      <c r="J87" s="71"/>
    </row>
    <row r="88" spans="1:10">
      <c r="A88" s="71"/>
      <c r="B88" s="71"/>
      <c r="C88" s="71"/>
      <c r="D88" s="71"/>
      <c r="E88" s="71"/>
      <c r="F88" s="71"/>
      <c r="G88" s="71"/>
      <c r="H88" s="71"/>
      <c r="I88" s="71"/>
      <c r="J88" s="71"/>
    </row>
    <row r="89" spans="1:10">
      <c r="A89" s="71"/>
      <c r="B89" s="71"/>
      <c r="C89" s="71"/>
      <c r="D89" s="71"/>
      <c r="E89" s="71"/>
      <c r="F89" s="71"/>
      <c r="G89" s="71"/>
      <c r="H89" s="71"/>
      <c r="I89" s="71"/>
      <c r="J89" s="71"/>
    </row>
    <row r="90" spans="1:10">
      <c r="A90" s="71"/>
      <c r="B90" s="71"/>
      <c r="C90" s="71"/>
      <c r="D90" s="71"/>
      <c r="E90" s="71"/>
      <c r="F90" s="71"/>
      <c r="G90" s="71"/>
      <c r="H90" s="71"/>
      <c r="I90" s="71"/>
      <c r="J90" s="71"/>
    </row>
    <row r="91" spans="1:10">
      <c r="A91" s="71"/>
      <c r="B91" s="71"/>
      <c r="C91" s="71"/>
      <c r="D91" s="71"/>
      <c r="E91" s="71"/>
      <c r="F91" s="71"/>
      <c r="G91" s="71"/>
      <c r="H91" s="71"/>
      <c r="I91" s="71"/>
      <c r="J91" s="71"/>
    </row>
    <row r="92" spans="1:10">
      <c r="A92" s="71"/>
      <c r="B92" s="71"/>
      <c r="C92" s="71"/>
      <c r="D92" s="71"/>
      <c r="E92" s="71"/>
      <c r="F92" s="71"/>
      <c r="G92" s="71"/>
      <c r="H92" s="71"/>
      <c r="I92" s="71"/>
      <c r="J92" s="71"/>
    </row>
    <row r="93" spans="1:10">
      <c r="A93" s="71"/>
      <c r="B93" s="71"/>
      <c r="C93" s="71"/>
      <c r="D93" s="71"/>
      <c r="E93" s="71"/>
      <c r="F93" s="71"/>
      <c r="G93" s="71"/>
      <c r="H93" s="71"/>
      <c r="I93" s="71"/>
      <c r="J93" s="71"/>
    </row>
    <row r="94" spans="1:10">
      <c r="A94" s="71"/>
      <c r="B94" s="71"/>
      <c r="C94" s="71"/>
      <c r="D94" s="71"/>
      <c r="E94" s="71"/>
      <c r="F94" s="71"/>
      <c r="G94" s="71"/>
      <c r="H94" s="71"/>
      <c r="I94" s="71"/>
      <c r="J94" s="71"/>
    </row>
    <row r="95" spans="1:10">
      <c r="A95" s="71"/>
      <c r="B95" s="71"/>
      <c r="C95" s="71"/>
      <c r="D95" s="71"/>
      <c r="E95" s="71"/>
      <c r="F95" s="71"/>
      <c r="G95" s="71"/>
      <c r="H95" s="71"/>
      <c r="I95" s="71"/>
      <c r="J95" s="71"/>
    </row>
    <row r="96" spans="1:10">
      <c r="A96" s="71"/>
      <c r="B96" s="71"/>
      <c r="C96" s="71"/>
      <c r="D96" s="71"/>
      <c r="E96" s="71"/>
      <c r="F96" s="71"/>
      <c r="G96" s="71"/>
      <c r="H96" s="71"/>
      <c r="I96" s="71"/>
      <c r="J96" s="71"/>
    </row>
    <row r="97" spans="1:10">
      <c r="A97" s="71"/>
      <c r="B97" s="71"/>
      <c r="C97" s="71"/>
      <c r="D97" s="71"/>
      <c r="E97" s="71"/>
      <c r="F97" s="71"/>
      <c r="G97" s="71"/>
      <c r="H97" s="71"/>
      <c r="I97" s="71"/>
      <c r="J97" s="71"/>
    </row>
    <row r="98" spans="1:10">
      <c r="A98" s="71"/>
      <c r="B98" s="71"/>
      <c r="C98" s="71"/>
      <c r="D98" s="71"/>
      <c r="E98" s="71"/>
      <c r="F98" s="71"/>
      <c r="G98" s="71"/>
      <c r="H98" s="71"/>
      <c r="I98" s="71"/>
      <c r="J98" s="71"/>
    </row>
    <row r="99" spans="1:10">
      <c r="A99" s="71"/>
      <c r="B99" s="71"/>
      <c r="C99" s="71"/>
      <c r="D99" s="71"/>
      <c r="E99" s="71"/>
      <c r="F99" s="71"/>
      <c r="G99" s="71"/>
      <c r="H99" s="71"/>
      <c r="I99" s="71"/>
      <c r="J99" s="71"/>
    </row>
    <row r="100" spans="1:10">
      <c r="A100" s="71"/>
      <c r="B100" s="71"/>
      <c r="C100" s="71"/>
      <c r="D100" s="71"/>
      <c r="E100" s="71"/>
      <c r="F100" s="71"/>
      <c r="G100" s="71"/>
      <c r="H100" s="71"/>
      <c r="I100" s="71"/>
      <c r="J100" s="71"/>
    </row>
    <row r="101" spans="1:10">
      <c r="A101" s="71"/>
      <c r="B101" s="71"/>
      <c r="C101" s="71"/>
      <c r="D101" s="71"/>
      <c r="E101" s="71"/>
      <c r="F101" s="71"/>
      <c r="G101" s="71"/>
      <c r="H101" s="71"/>
      <c r="I101" s="71"/>
      <c r="J101" s="71"/>
    </row>
    <row r="102" spans="1:10">
      <c r="A102" s="71"/>
      <c r="B102" s="71"/>
      <c r="C102" s="71"/>
      <c r="D102" s="71"/>
      <c r="E102" s="71"/>
      <c r="F102" s="71"/>
      <c r="G102" s="71"/>
      <c r="H102" s="71"/>
      <c r="I102" s="71"/>
      <c r="J102" s="71"/>
    </row>
    <row r="103" spans="1:10">
      <c r="A103" s="71"/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1:10">
      <c r="A104" s="71"/>
      <c r="B104" s="71"/>
      <c r="C104" s="71"/>
      <c r="D104" s="71"/>
      <c r="E104" s="71"/>
      <c r="F104" s="71"/>
      <c r="G104" s="71"/>
      <c r="H104" s="71"/>
      <c r="I104" s="71"/>
      <c r="J104" s="71"/>
    </row>
    <row r="105" spans="1:10">
      <c r="A105" s="71"/>
      <c r="B105" s="71"/>
      <c r="C105" s="71"/>
      <c r="D105" s="71"/>
      <c r="E105" s="71"/>
      <c r="F105" s="71"/>
      <c r="G105" s="71"/>
      <c r="H105" s="71"/>
      <c r="I105" s="71"/>
      <c r="J105" s="71"/>
    </row>
    <row r="106" spans="1:10">
      <c r="A106" s="71"/>
      <c r="B106" s="71"/>
      <c r="C106" s="71"/>
      <c r="D106" s="71"/>
      <c r="E106" s="71"/>
      <c r="F106" s="71"/>
      <c r="G106" s="71"/>
      <c r="H106" s="71"/>
      <c r="I106" s="71"/>
      <c r="J106" s="71"/>
    </row>
    <row r="107" spans="1:10">
      <c r="A107" s="71"/>
      <c r="B107" s="71"/>
      <c r="C107" s="71"/>
      <c r="D107" s="71"/>
      <c r="E107" s="71"/>
      <c r="F107" s="71"/>
      <c r="G107" s="71"/>
      <c r="H107" s="71"/>
      <c r="I107" s="71"/>
      <c r="J107" s="71"/>
    </row>
    <row r="108" spans="1:10">
      <c r="A108" s="71"/>
      <c r="B108" s="71"/>
      <c r="C108" s="71"/>
      <c r="D108" s="71"/>
      <c r="E108" s="71"/>
      <c r="F108" s="71"/>
      <c r="G108" s="71"/>
      <c r="H108" s="71"/>
      <c r="I108" s="71"/>
      <c r="J108" s="71"/>
    </row>
    <row r="109" spans="1:10">
      <c r="A109" s="71"/>
      <c r="B109" s="71"/>
      <c r="C109" s="71"/>
      <c r="D109" s="71"/>
      <c r="E109" s="71"/>
      <c r="F109" s="71"/>
      <c r="G109" s="71"/>
      <c r="H109" s="71"/>
      <c r="I109" s="71"/>
      <c r="J109" s="71"/>
    </row>
    <row r="110" spans="1:10">
      <c r="A110" s="71"/>
      <c r="B110" s="71"/>
      <c r="C110" s="71"/>
      <c r="D110" s="71"/>
      <c r="E110" s="71"/>
      <c r="F110" s="71"/>
      <c r="G110" s="71"/>
      <c r="H110" s="71"/>
      <c r="I110" s="71"/>
      <c r="J110" s="71"/>
    </row>
    <row r="111" spans="1:10">
      <c r="A111" s="71"/>
      <c r="B111" s="71"/>
      <c r="C111" s="71"/>
      <c r="D111" s="71"/>
      <c r="E111" s="71"/>
      <c r="F111" s="71"/>
      <c r="G111" s="71"/>
      <c r="H111" s="71"/>
      <c r="I111" s="71"/>
      <c r="J111" s="71"/>
    </row>
    <row r="112" spans="1:10">
      <c r="A112" s="71"/>
      <c r="B112" s="71"/>
      <c r="C112" s="71"/>
      <c r="D112" s="71"/>
      <c r="E112" s="71"/>
      <c r="F112" s="71"/>
      <c r="G112" s="71"/>
      <c r="H112" s="71"/>
      <c r="I112" s="71"/>
      <c r="J112" s="71"/>
    </row>
    <row r="113" spans="1:10">
      <c r="A113" s="71"/>
      <c r="B113" s="71"/>
      <c r="C113" s="71"/>
      <c r="D113" s="71"/>
      <c r="E113" s="71"/>
      <c r="F113" s="71"/>
      <c r="G113" s="71"/>
      <c r="H113" s="71"/>
      <c r="I113" s="71"/>
      <c r="J113" s="71"/>
    </row>
    <row r="114" spans="1:10">
      <c r="A114" s="71"/>
      <c r="B114" s="71"/>
      <c r="C114" s="71"/>
      <c r="D114" s="71"/>
      <c r="E114" s="71"/>
      <c r="F114" s="71"/>
      <c r="G114" s="71"/>
      <c r="H114" s="71"/>
      <c r="I114" s="71"/>
      <c r="J114" s="71"/>
    </row>
    <row r="115" spans="1:10">
      <c r="A115" s="71"/>
      <c r="B115" s="71"/>
      <c r="C115" s="71"/>
      <c r="D115" s="71"/>
      <c r="E115" s="71"/>
      <c r="F115" s="71"/>
      <c r="G115" s="71"/>
      <c r="H115" s="71"/>
      <c r="I115" s="71"/>
      <c r="J115" s="71"/>
    </row>
    <row r="116" spans="1:10">
      <c r="A116" s="71"/>
      <c r="B116" s="71"/>
      <c r="C116" s="71"/>
      <c r="D116" s="71"/>
      <c r="E116" s="71"/>
      <c r="F116" s="71"/>
      <c r="G116" s="71"/>
      <c r="H116" s="71"/>
      <c r="I116" s="71"/>
      <c r="J116" s="71"/>
    </row>
    <row r="117" spans="1:10">
      <c r="A117" s="71"/>
      <c r="B117" s="71"/>
      <c r="C117" s="71"/>
      <c r="D117" s="71"/>
      <c r="E117" s="71"/>
      <c r="F117" s="71"/>
      <c r="G117" s="71"/>
      <c r="H117" s="71"/>
      <c r="I117" s="71"/>
      <c r="J117" s="71"/>
    </row>
    <row r="118" spans="1:10">
      <c r="A118" s="71"/>
      <c r="B118" s="71"/>
      <c r="C118" s="71"/>
      <c r="D118" s="71"/>
      <c r="E118" s="71"/>
      <c r="F118" s="71"/>
      <c r="G118" s="71"/>
      <c r="H118" s="71"/>
      <c r="I118" s="71"/>
      <c r="J118" s="71"/>
    </row>
    <row r="119" spans="1:10">
      <c r="A119" s="71"/>
      <c r="B119" s="71"/>
      <c r="C119" s="71"/>
      <c r="D119" s="71"/>
      <c r="E119" s="71"/>
      <c r="F119" s="71"/>
      <c r="G119" s="71"/>
      <c r="H119" s="71"/>
      <c r="I119" s="71"/>
      <c r="J119" s="71"/>
    </row>
    <row r="120" spans="1:10">
      <c r="A120" s="71"/>
      <c r="B120" s="71"/>
      <c r="C120" s="71"/>
      <c r="D120" s="71"/>
      <c r="E120" s="71"/>
      <c r="F120" s="71"/>
      <c r="G120" s="71"/>
      <c r="H120" s="71"/>
      <c r="I120" s="71"/>
      <c r="J120" s="71"/>
    </row>
    <row r="121" spans="1:10">
      <c r="A121" s="71"/>
      <c r="B121" s="71"/>
      <c r="C121" s="71"/>
      <c r="D121" s="71"/>
      <c r="E121" s="71"/>
      <c r="F121" s="71"/>
      <c r="G121" s="71"/>
      <c r="H121" s="71"/>
      <c r="I121" s="71"/>
      <c r="J121" s="71"/>
    </row>
    <row r="122" spans="1:10">
      <c r="A122" s="71"/>
      <c r="B122" s="71"/>
      <c r="C122" s="71"/>
      <c r="D122" s="71"/>
      <c r="E122" s="71"/>
      <c r="F122" s="71"/>
      <c r="G122" s="71"/>
      <c r="H122" s="71"/>
      <c r="I122" s="71"/>
      <c r="J122" s="71"/>
    </row>
    <row r="123" spans="1:10">
      <c r="A123" s="71"/>
      <c r="B123" s="71"/>
      <c r="C123" s="71"/>
      <c r="D123" s="71"/>
      <c r="E123" s="71"/>
      <c r="F123" s="71"/>
      <c r="G123" s="71"/>
      <c r="H123" s="71"/>
      <c r="I123" s="71"/>
      <c r="J123" s="71"/>
    </row>
    <row r="124" spans="1:10">
      <c r="A124" s="71"/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1:10">
      <c r="A125" s="71"/>
      <c r="B125" s="71"/>
      <c r="C125" s="71"/>
      <c r="D125" s="71"/>
      <c r="E125" s="71"/>
      <c r="F125" s="71"/>
      <c r="G125" s="71"/>
      <c r="H125" s="71"/>
      <c r="I125" s="71"/>
      <c r="J125" s="71"/>
    </row>
    <row r="126" spans="1:10">
      <c r="A126" s="71"/>
      <c r="B126" s="71"/>
      <c r="C126" s="71"/>
      <c r="D126" s="71"/>
      <c r="E126" s="71"/>
      <c r="F126" s="71"/>
      <c r="G126" s="71"/>
      <c r="H126" s="71"/>
      <c r="I126" s="71"/>
      <c r="J126" s="71"/>
    </row>
    <row r="127" spans="1:10">
      <c r="A127" s="71"/>
      <c r="B127" s="71"/>
      <c r="C127" s="71"/>
      <c r="D127" s="71"/>
      <c r="E127" s="71"/>
      <c r="F127" s="71"/>
      <c r="G127" s="71"/>
      <c r="H127" s="71"/>
      <c r="I127" s="71"/>
      <c r="J127" s="71"/>
    </row>
    <row r="128" spans="1:10">
      <c r="A128" s="71"/>
      <c r="B128" s="71"/>
      <c r="C128" s="71"/>
      <c r="D128" s="71"/>
      <c r="E128" s="71"/>
      <c r="F128" s="71"/>
      <c r="G128" s="71"/>
      <c r="H128" s="71"/>
      <c r="I128" s="71"/>
      <c r="J128" s="71"/>
    </row>
    <row r="129" spans="1:10">
      <c r="A129" s="71"/>
      <c r="B129" s="71"/>
      <c r="C129" s="71"/>
      <c r="D129" s="71"/>
      <c r="E129" s="71"/>
      <c r="F129" s="71"/>
      <c r="G129" s="71"/>
      <c r="H129" s="71"/>
      <c r="I129" s="71"/>
      <c r="J129" s="71"/>
    </row>
    <row r="130" spans="1:10">
      <c r="A130" s="71"/>
      <c r="B130" s="71"/>
      <c r="C130" s="71"/>
      <c r="D130" s="71"/>
      <c r="E130" s="71"/>
      <c r="F130" s="71"/>
      <c r="G130" s="71"/>
      <c r="H130" s="71"/>
      <c r="I130" s="71"/>
      <c r="J130" s="71"/>
    </row>
    <row r="131" spans="1:10">
      <c r="A131" s="71"/>
      <c r="B131" s="71"/>
      <c r="C131" s="71"/>
      <c r="D131" s="71"/>
      <c r="E131" s="71"/>
      <c r="F131" s="71"/>
      <c r="G131" s="71"/>
      <c r="H131" s="71"/>
      <c r="I131" s="71"/>
      <c r="J131" s="71"/>
    </row>
    <row r="132" spans="1:10">
      <c r="A132" s="71"/>
      <c r="B132" s="71"/>
      <c r="C132" s="71"/>
      <c r="D132" s="71"/>
      <c r="E132" s="71"/>
      <c r="F132" s="71"/>
      <c r="G132" s="71"/>
      <c r="H132" s="71"/>
      <c r="I132" s="71"/>
      <c r="J132" s="71"/>
    </row>
    <row r="133" spans="1:10">
      <c r="A133" s="71"/>
      <c r="B133" s="71"/>
      <c r="C133" s="71"/>
      <c r="D133" s="71"/>
      <c r="E133" s="71"/>
      <c r="F133" s="71"/>
      <c r="G133" s="71"/>
      <c r="H133" s="71"/>
      <c r="I133" s="71"/>
      <c r="J133" s="71"/>
    </row>
    <row r="134" spans="1:10">
      <c r="A134" s="71"/>
      <c r="B134" s="71"/>
      <c r="C134" s="71"/>
      <c r="D134" s="71"/>
      <c r="E134" s="71"/>
      <c r="F134" s="71"/>
      <c r="G134" s="71"/>
      <c r="H134" s="71"/>
      <c r="I134" s="71"/>
      <c r="J134" s="71"/>
    </row>
    <row r="135" spans="1:10">
      <c r="A135" s="71"/>
      <c r="B135" s="71"/>
      <c r="C135" s="71"/>
      <c r="D135" s="71"/>
      <c r="E135" s="71"/>
      <c r="F135" s="71"/>
      <c r="G135" s="71"/>
      <c r="H135" s="71"/>
      <c r="I135" s="71"/>
      <c r="J135" s="71"/>
    </row>
    <row r="136" spans="1:10">
      <c r="A136" s="71"/>
      <c r="B136" s="71"/>
      <c r="C136" s="71"/>
      <c r="D136" s="71"/>
      <c r="E136" s="71"/>
      <c r="F136" s="71"/>
      <c r="G136" s="71"/>
      <c r="H136" s="71"/>
      <c r="I136" s="71"/>
      <c r="J136" s="71"/>
    </row>
    <row r="137" spans="1:10">
      <c r="A137" s="71"/>
      <c r="B137" s="71"/>
      <c r="C137" s="71"/>
      <c r="D137" s="71"/>
      <c r="E137" s="71"/>
      <c r="F137" s="71"/>
      <c r="G137" s="71"/>
      <c r="H137" s="71"/>
      <c r="I137" s="71"/>
      <c r="J137" s="71"/>
    </row>
    <row r="138" spans="1:10">
      <c r="A138" s="71"/>
      <c r="B138" s="71"/>
      <c r="C138" s="71"/>
      <c r="D138" s="71"/>
      <c r="E138" s="71"/>
      <c r="F138" s="71"/>
      <c r="G138" s="71"/>
      <c r="H138" s="71"/>
      <c r="I138" s="71"/>
      <c r="J138" s="71"/>
    </row>
    <row r="139" spans="1:10">
      <c r="A139" s="71"/>
      <c r="B139" s="71"/>
      <c r="C139" s="71"/>
      <c r="D139" s="71"/>
      <c r="E139" s="71"/>
      <c r="F139" s="71"/>
      <c r="G139" s="71"/>
      <c r="H139" s="71"/>
      <c r="I139" s="71"/>
      <c r="J139" s="71"/>
    </row>
    <row r="140" spans="1:10">
      <c r="A140" s="71"/>
      <c r="B140" s="71"/>
      <c r="C140" s="71"/>
      <c r="D140" s="71"/>
      <c r="E140" s="71"/>
      <c r="F140" s="71"/>
      <c r="G140" s="71"/>
      <c r="H140" s="71"/>
      <c r="I140" s="71"/>
      <c r="J140" s="71"/>
    </row>
    <row r="141" spans="1:10">
      <c r="A141" s="71"/>
      <c r="B141" s="71"/>
      <c r="C141" s="71"/>
      <c r="D141" s="71"/>
      <c r="E141" s="71"/>
      <c r="F141" s="71"/>
      <c r="G141" s="71"/>
      <c r="H141" s="71"/>
      <c r="I141" s="71"/>
      <c r="J141" s="71"/>
    </row>
    <row r="142" spans="1:10">
      <c r="A142" s="71"/>
      <c r="B142" s="71"/>
      <c r="C142" s="71"/>
      <c r="D142" s="71"/>
      <c r="E142" s="71"/>
      <c r="F142" s="71"/>
      <c r="G142" s="71"/>
      <c r="H142" s="71"/>
      <c r="I142" s="71"/>
      <c r="J142" s="71"/>
    </row>
    <row r="143" spans="1:10">
      <c r="A143" s="71"/>
      <c r="B143" s="71"/>
      <c r="C143" s="71"/>
      <c r="D143" s="71"/>
      <c r="E143" s="71"/>
      <c r="F143" s="71"/>
      <c r="G143" s="71"/>
      <c r="H143" s="71"/>
      <c r="I143" s="71"/>
      <c r="J143" s="71"/>
    </row>
    <row r="144" spans="1:10">
      <c r="A144" s="71"/>
      <c r="B144" s="71"/>
      <c r="C144" s="71"/>
      <c r="D144" s="71"/>
      <c r="E144" s="71"/>
      <c r="F144" s="71"/>
      <c r="G144" s="71"/>
      <c r="H144" s="71"/>
      <c r="I144" s="71"/>
      <c r="J144" s="71"/>
    </row>
    <row r="145" spans="1:10">
      <c r="A145" s="71"/>
      <c r="B145" s="71"/>
      <c r="C145" s="71"/>
      <c r="D145" s="71"/>
      <c r="E145" s="71"/>
      <c r="F145" s="71"/>
      <c r="G145" s="71"/>
      <c r="H145" s="71"/>
      <c r="I145" s="71"/>
      <c r="J145" s="71"/>
    </row>
    <row r="146" spans="1:10">
      <c r="A146" s="71"/>
      <c r="B146" s="71"/>
      <c r="C146" s="71"/>
      <c r="D146" s="71"/>
      <c r="E146" s="71"/>
      <c r="F146" s="71"/>
      <c r="G146" s="71"/>
      <c r="H146" s="71"/>
      <c r="I146" s="71"/>
      <c r="J146" s="71"/>
    </row>
    <row r="147" spans="1:10">
      <c r="A147" s="71"/>
      <c r="B147" s="71"/>
      <c r="C147" s="71"/>
      <c r="D147" s="71"/>
      <c r="E147" s="71"/>
      <c r="F147" s="71"/>
      <c r="G147" s="71"/>
      <c r="H147" s="71"/>
      <c r="I147" s="71"/>
      <c r="J147" s="71"/>
    </row>
    <row r="148" spans="1:10">
      <c r="A148" s="71"/>
      <c r="B148" s="71"/>
      <c r="C148" s="71"/>
      <c r="D148" s="71"/>
      <c r="E148" s="71"/>
      <c r="F148" s="71"/>
      <c r="G148" s="71"/>
      <c r="H148" s="71"/>
      <c r="I148" s="71"/>
      <c r="J148" s="71"/>
    </row>
    <row r="149" spans="1:10">
      <c r="A149" s="71"/>
      <c r="B149" s="71"/>
      <c r="C149" s="71"/>
      <c r="D149" s="71"/>
      <c r="E149" s="71"/>
      <c r="F149" s="71"/>
      <c r="G149" s="71"/>
      <c r="H149" s="71"/>
      <c r="I149" s="71"/>
      <c r="J149" s="71"/>
    </row>
    <row r="150" spans="1:10">
      <c r="A150" s="71"/>
      <c r="B150" s="71"/>
      <c r="C150" s="71"/>
      <c r="D150" s="71"/>
      <c r="E150" s="71"/>
      <c r="F150" s="71"/>
      <c r="G150" s="71"/>
      <c r="H150" s="71"/>
      <c r="I150" s="71"/>
      <c r="J150" s="71"/>
    </row>
    <row r="151" spans="1:10">
      <c r="A151" s="71"/>
      <c r="B151" s="71"/>
      <c r="C151" s="71"/>
      <c r="D151" s="71"/>
      <c r="E151" s="71"/>
      <c r="F151" s="71"/>
      <c r="G151" s="71"/>
      <c r="H151" s="71"/>
      <c r="I151" s="71"/>
      <c r="J151" s="71"/>
    </row>
    <row r="152" spans="1:10">
      <c r="A152" s="71"/>
      <c r="B152" s="71"/>
      <c r="C152" s="71"/>
      <c r="D152" s="71"/>
      <c r="E152" s="71"/>
      <c r="F152" s="71"/>
      <c r="G152" s="71"/>
      <c r="H152" s="71"/>
      <c r="I152" s="71"/>
      <c r="J152" s="71"/>
    </row>
    <row r="153" spans="1:10">
      <c r="A153" s="71"/>
      <c r="B153" s="71"/>
      <c r="C153" s="71"/>
      <c r="D153" s="71"/>
      <c r="E153" s="71"/>
      <c r="F153" s="71"/>
      <c r="G153" s="71"/>
      <c r="H153" s="71"/>
      <c r="I153" s="71"/>
      <c r="J153" s="71"/>
    </row>
    <row r="154" spans="1:10">
      <c r="A154" s="71"/>
      <c r="B154" s="71"/>
      <c r="C154" s="71"/>
      <c r="D154" s="71"/>
      <c r="E154" s="71"/>
      <c r="F154" s="71"/>
      <c r="G154" s="71"/>
      <c r="H154" s="71"/>
      <c r="I154" s="71"/>
      <c r="J154" s="71"/>
    </row>
    <row r="155" spans="1:10">
      <c r="A155" s="71"/>
      <c r="B155" s="71"/>
      <c r="C155" s="71"/>
      <c r="D155" s="71"/>
      <c r="E155" s="71"/>
      <c r="F155" s="71"/>
      <c r="G155" s="71"/>
      <c r="H155" s="71"/>
      <c r="I155" s="71"/>
      <c r="J155" s="71"/>
    </row>
    <row r="156" spans="1:10">
      <c r="A156" s="71"/>
      <c r="B156" s="71"/>
      <c r="C156" s="71"/>
      <c r="D156" s="71"/>
      <c r="E156" s="71"/>
      <c r="F156" s="71"/>
      <c r="G156" s="71"/>
      <c r="H156" s="71"/>
      <c r="I156" s="71"/>
      <c r="J156" s="71"/>
    </row>
    <row r="157" spans="1:10">
      <c r="A157" s="71"/>
      <c r="B157" s="71"/>
      <c r="C157" s="71"/>
      <c r="D157" s="71"/>
      <c r="E157" s="71"/>
      <c r="F157" s="71"/>
      <c r="G157" s="71"/>
      <c r="H157" s="71"/>
      <c r="I157" s="71"/>
      <c r="J157" s="71"/>
    </row>
    <row r="158" spans="1:10">
      <c r="A158" s="71"/>
      <c r="B158" s="71"/>
      <c r="C158" s="71"/>
      <c r="D158" s="71"/>
      <c r="E158" s="71"/>
      <c r="F158" s="71"/>
      <c r="G158" s="71"/>
      <c r="H158" s="71"/>
      <c r="I158" s="71"/>
      <c r="J158" s="71"/>
    </row>
    <row r="159" spans="1:10">
      <c r="A159" s="71"/>
      <c r="B159" s="71"/>
      <c r="C159" s="71"/>
      <c r="D159" s="71"/>
      <c r="E159" s="71"/>
      <c r="F159" s="71"/>
      <c r="G159" s="71"/>
      <c r="H159" s="71"/>
      <c r="I159" s="71"/>
      <c r="J159" s="71"/>
    </row>
    <row r="160" spans="1:10">
      <c r="A160" s="71"/>
      <c r="B160" s="71"/>
      <c r="C160" s="71"/>
      <c r="D160" s="71"/>
      <c r="E160" s="71"/>
      <c r="F160" s="71"/>
      <c r="G160" s="71"/>
      <c r="H160" s="71"/>
      <c r="I160" s="71"/>
      <c r="J160" s="71"/>
    </row>
    <row r="161" spans="1:10">
      <c r="A161" s="71"/>
      <c r="B161" s="71"/>
      <c r="C161" s="71"/>
      <c r="D161" s="71"/>
      <c r="E161" s="71"/>
      <c r="F161" s="71"/>
      <c r="G161" s="71"/>
      <c r="H161" s="71"/>
      <c r="I161" s="71"/>
      <c r="J161" s="71"/>
    </row>
    <row r="162" spans="1:10">
      <c r="A162" s="71"/>
      <c r="B162" s="71"/>
      <c r="C162" s="71"/>
      <c r="D162" s="71"/>
      <c r="E162" s="71"/>
      <c r="F162" s="71"/>
      <c r="G162" s="71"/>
      <c r="H162" s="71"/>
      <c r="I162" s="71"/>
      <c r="J162" s="71"/>
    </row>
    <row r="163" spans="1:10">
      <c r="A163" s="71"/>
      <c r="B163" s="71"/>
      <c r="C163" s="71"/>
      <c r="D163" s="71"/>
      <c r="E163" s="71"/>
      <c r="F163" s="71"/>
      <c r="G163" s="71"/>
      <c r="H163" s="71"/>
      <c r="I163" s="71"/>
      <c r="J163" s="71"/>
    </row>
    <row r="164" spans="1:10">
      <c r="A164" s="71"/>
      <c r="B164" s="71"/>
      <c r="C164" s="71"/>
      <c r="D164" s="71"/>
      <c r="E164" s="71"/>
      <c r="F164" s="71"/>
      <c r="G164" s="71"/>
      <c r="H164" s="71"/>
      <c r="I164" s="71"/>
      <c r="J164" s="71"/>
    </row>
    <row r="165" spans="1:10">
      <c r="A165" s="71"/>
      <c r="B165" s="71"/>
      <c r="C165" s="71"/>
      <c r="D165" s="71"/>
      <c r="E165" s="71"/>
      <c r="F165" s="71"/>
      <c r="G165" s="71"/>
      <c r="H165" s="71"/>
      <c r="I165" s="71"/>
      <c r="J165" s="71"/>
    </row>
    <row r="166" spans="1:10">
      <c r="A166" s="71"/>
      <c r="B166" s="71"/>
      <c r="C166" s="71"/>
      <c r="D166" s="71"/>
      <c r="E166" s="71"/>
      <c r="F166" s="71"/>
      <c r="G166" s="71"/>
      <c r="H166" s="71"/>
      <c r="I166" s="71"/>
      <c r="J166" s="71"/>
    </row>
    <row r="167" spans="1:10">
      <c r="A167" s="71"/>
      <c r="B167" s="71"/>
      <c r="C167" s="71"/>
      <c r="D167" s="71"/>
      <c r="E167" s="71"/>
      <c r="F167" s="71"/>
      <c r="G167" s="71"/>
      <c r="H167" s="71"/>
      <c r="I167" s="71"/>
      <c r="J167" s="71"/>
    </row>
    <row r="168" spans="1:10">
      <c r="A168" s="71"/>
      <c r="B168" s="71"/>
      <c r="C168" s="71"/>
      <c r="D168" s="71"/>
      <c r="E168" s="71"/>
      <c r="F168" s="71"/>
      <c r="G168" s="71"/>
      <c r="H168" s="71"/>
      <c r="I168" s="71"/>
      <c r="J168" s="71"/>
    </row>
    <row r="169" spans="1:10">
      <c r="A169" s="71"/>
      <c r="B169" s="71"/>
      <c r="C169" s="71"/>
      <c r="D169" s="71"/>
      <c r="E169" s="71"/>
      <c r="F169" s="71"/>
      <c r="G169" s="71"/>
      <c r="H169" s="71"/>
      <c r="I169" s="71"/>
      <c r="J169" s="71"/>
    </row>
    <row r="170" spans="1:10">
      <c r="A170" s="71"/>
      <c r="B170" s="71"/>
      <c r="C170" s="71"/>
      <c r="D170" s="71"/>
      <c r="E170" s="71"/>
      <c r="F170" s="71"/>
      <c r="G170" s="71"/>
      <c r="H170" s="71"/>
      <c r="I170" s="71"/>
      <c r="J170" s="71"/>
    </row>
    <row r="171" spans="1:10">
      <c r="A171" s="71"/>
      <c r="B171" s="71"/>
      <c r="C171" s="71"/>
      <c r="D171" s="71"/>
      <c r="E171" s="71"/>
      <c r="F171" s="71"/>
      <c r="G171" s="71"/>
      <c r="H171" s="71"/>
      <c r="I171" s="71"/>
      <c r="J171" s="71"/>
    </row>
    <row r="172" spans="1:10">
      <c r="A172" s="71"/>
      <c r="B172" s="71"/>
      <c r="C172" s="71"/>
      <c r="D172" s="71"/>
      <c r="E172" s="71"/>
      <c r="F172" s="71"/>
      <c r="G172" s="71"/>
      <c r="H172" s="71"/>
      <c r="I172" s="71"/>
      <c r="J172" s="71"/>
    </row>
    <row r="173" spans="1:10">
      <c r="A173" s="71"/>
      <c r="B173" s="71"/>
      <c r="C173" s="71"/>
      <c r="D173" s="71"/>
      <c r="E173" s="71"/>
      <c r="F173" s="71"/>
      <c r="G173" s="71"/>
      <c r="H173" s="71"/>
      <c r="I173" s="71"/>
      <c r="J173" s="71"/>
    </row>
    <row r="174" spans="1:10">
      <c r="A174" s="71"/>
      <c r="B174" s="71"/>
      <c r="C174" s="71"/>
      <c r="D174" s="71"/>
      <c r="E174" s="71"/>
      <c r="F174" s="71"/>
      <c r="G174" s="71"/>
      <c r="H174" s="71"/>
      <c r="I174" s="71"/>
      <c r="J174" s="71"/>
    </row>
    <row r="175" spans="1:10">
      <c r="A175" s="71"/>
      <c r="B175" s="71"/>
      <c r="C175" s="71"/>
      <c r="D175" s="71"/>
      <c r="E175" s="71"/>
      <c r="F175" s="71"/>
      <c r="G175" s="71"/>
      <c r="H175" s="71"/>
      <c r="I175" s="71"/>
      <c r="J175" s="71"/>
    </row>
    <row r="176" spans="1:10">
      <c r="A176" s="71"/>
      <c r="B176" s="71"/>
      <c r="C176" s="71"/>
      <c r="D176" s="71"/>
      <c r="E176" s="71"/>
      <c r="F176" s="71"/>
      <c r="G176" s="71"/>
      <c r="H176" s="71"/>
      <c r="I176" s="71"/>
      <c r="J176" s="71"/>
    </row>
    <row r="177" spans="1:10">
      <c r="A177" s="71"/>
      <c r="B177" s="71"/>
      <c r="C177" s="71"/>
      <c r="D177" s="71"/>
      <c r="E177" s="71"/>
      <c r="F177" s="71"/>
      <c r="G177" s="71"/>
      <c r="H177" s="71"/>
      <c r="I177" s="71"/>
      <c r="J177" s="71"/>
    </row>
    <row r="178" spans="1:10">
      <c r="A178" s="71"/>
      <c r="B178" s="71"/>
      <c r="C178" s="71"/>
      <c r="D178" s="71"/>
      <c r="E178" s="71"/>
      <c r="F178" s="71"/>
      <c r="G178" s="71"/>
      <c r="H178" s="71"/>
      <c r="I178" s="71"/>
      <c r="J178" s="71"/>
    </row>
    <row r="179" spans="1:10">
      <c r="A179" s="71"/>
      <c r="B179" s="71"/>
      <c r="C179" s="71"/>
      <c r="D179" s="71"/>
      <c r="E179" s="71"/>
      <c r="F179" s="71"/>
      <c r="G179" s="71"/>
      <c r="H179" s="71"/>
      <c r="I179" s="71"/>
      <c r="J179" s="71"/>
    </row>
    <row r="180" spans="1:10">
      <c r="A180" s="71"/>
      <c r="B180" s="71"/>
      <c r="C180" s="71"/>
      <c r="D180" s="71"/>
      <c r="E180" s="71"/>
      <c r="F180" s="71"/>
      <c r="G180" s="71"/>
      <c r="H180" s="71"/>
      <c r="I180" s="71"/>
      <c r="J180" s="71"/>
    </row>
    <row r="181" spans="1:10">
      <c r="A181" s="71"/>
      <c r="B181" s="71"/>
      <c r="C181" s="71"/>
      <c r="D181" s="71"/>
      <c r="E181" s="71"/>
      <c r="F181" s="71"/>
      <c r="G181" s="71"/>
      <c r="H181" s="71"/>
      <c r="I181" s="71"/>
      <c r="J181" s="71"/>
    </row>
    <row r="182" spans="1:10">
      <c r="A182" s="71"/>
      <c r="B182" s="71"/>
      <c r="C182" s="71"/>
      <c r="D182" s="71"/>
      <c r="E182" s="71"/>
      <c r="F182" s="71"/>
      <c r="G182" s="71"/>
      <c r="H182" s="71"/>
      <c r="I182" s="71"/>
      <c r="J182" s="71"/>
    </row>
    <row r="183" spans="1:10">
      <c r="A183" s="71"/>
      <c r="B183" s="71"/>
      <c r="C183" s="71"/>
      <c r="D183" s="71"/>
      <c r="E183" s="71"/>
      <c r="F183" s="71"/>
      <c r="G183" s="71"/>
      <c r="H183" s="71"/>
      <c r="I183" s="71"/>
      <c r="J183" s="71"/>
    </row>
    <row r="184" spans="1:10">
      <c r="A184" s="71"/>
      <c r="B184" s="71"/>
      <c r="C184" s="71"/>
      <c r="D184" s="71"/>
      <c r="E184" s="71"/>
      <c r="F184" s="71"/>
      <c r="G184" s="71"/>
      <c r="H184" s="71"/>
      <c r="I184" s="71"/>
      <c r="J184" s="71"/>
    </row>
    <row r="185" spans="1:10">
      <c r="A185" s="71"/>
      <c r="B185" s="71"/>
      <c r="C185" s="71"/>
      <c r="D185" s="71"/>
      <c r="E185" s="71"/>
      <c r="F185" s="71"/>
      <c r="G185" s="71"/>
      <c r="H185" s="71"/>
      <c r="I185" s="71"/>
      <c r="J185" s="71"/>
    </row>
    <row r="186" spans="1:10">
      <c r="A186" s="71"/>
      <c r="B186" s="71"/>
      <c r="C186" s="71"/>
      <c r="D186" s="71"/>
      <c r="E186" s="71"/>
      <c r="F186" s="71"/>
      <c r="G186" s="71"/>
      <c r="H186" s="71"/>
      <c r="I186" s="71"/>
      <c r="J186" s="71"/>
    </row>
    <row r="187" spans="1:10">
      <c r="A187" s="71"/>
      <c r="B187" s="71"/>
      <c r="C187" s="71"/>
      <c r="D187" s="71"/>
      <c r="E187" s="71"/>
      <c r="F187" s="71"/>
      <c r="G187" s="71"/>
      <c r="H187" s="71"/>
      <c r="I187" s="71"/>
      <c r="J187" s="71"/>
    </row>
    <row r="188" spans="1:10">
      <c r="A188" s="71"/>
      <c r="B188" s="71"/>
      <c r="C188" s="71"/>
      <c r="D188" s="71"/>
      <c r="E188" s="71"/>
      <c r="F188" s="71"/>
      <c r="G188" s="71"/>
      <c r="H188" s="71"/>
      <c r="I188" s="71"/>
      <c r="J188" s="71"/>
    </row>
    <row r="189" spans="1:10">
      <c r="A189" s="71"/>
      <c r="B189" s="71"/>
      <c r="C189" s="71"/>
      <c r="D189" s="71"/>
      <c r="E189" s="71"/>
      <c r="F189" s="71"/>
      <c r="G189" s="71"/>
      <c r="H189" s="71"/>
      <c r="I189" s="71"/>
      <c r="J189" s="71"/>
    </row>
    <row r="190" spans="1:10">
      <c r="A190" s="71"/>
      <c r="B190" s="71"/>
      <c r="C190" s="71"/>
      <c r="D190" s="71"/>
      <c r="E190" s="71"/>
      <c r="F190" s="71"/>
      <c r="G190" s="71"/>
      <c r="H190" s="71"/>
      <c r="I190" s="71"/>
      <c r="J190" s="71"/>
    </row>
    <row r="191" spans="1:10">
      <c r="A191" s="71"/>
      <c r="B191" s="71"/>
      <c r="C191" s="71"/>
      <c r="D191" s="71"/>
      <c r="E191" s="71"/>
      <c r="F191" s="71"/>
      <c r="G191" s="71"/>
      <c r="H191" s="71"/>
      <c r="I191" s="71"/>
      <c r="J191" s="71"/>
    </row>
    <row r="192" spans="1:10">
      <c r="A192" s="71"/>
      <c r="B192" s="71"/>
      <c r="C192" s="71"/>
      <c r="D192" s="71"/>
      <c r="E192" s="71"/>
      <c r="F192" s="71"/>
      <c r="G192" s="71"/>
      <c r="H192" s="71"/>
      <c r="I192" s="71"/>
      <c r="J192" s="71"/>
    </row>
    <row r="193" spans="1:10">
      <c r="A193" s="71"/>
      <c r="B193" s="71"/>
      <c r="C193" s="71"/>
      <c r="D193" s="71"/>
      <c r="E193" s="71"/>
      <c r="F193" s="71"/>
      <c r="G193" s="71"/>
      <c r="H193" s="71"/>
      <c r="I193" s="71"/>
      <c r="J193" s="71"/>
    </row>
    <row r="194" spans="1:10">
      <c r="A194" s="71"/>
      <c r="B194" s="71"/>
      <c r="C194" s="71"/>
      <c r="D194" s="71"/>
      <c r="E194" s="71"/>
      <c r="F194" s="71"/>
      <c r="G194" s="71"/>
      <c r="H194" s="71"/>
      <c r="I194" s="71"/>
      <c r="J194" s="71"/>
    </row>
    <row r="195" spans="1:10">
      <c r="A195" s="71"/>
      <c r="B195" s="71"/>
      <c r="C195" s="71"/>
      <c r="D195" s="71"/>
      <c r="E195" s="71"/>
      <c r="F195" s="71"/>
      <c r="G195" s="71"/>
      <c r="H195" s="71"/>
      <c r="I195" s="71"/>
      <c r="J195" s="71"/>
    </row>
    <row r="196" spans="1:10">
      <c r="A196" s="71"/>
      <c r="B196" s="71"/>
      <c r="C196" s="71"/>
      <c r="D196" s="71"/>
      <c r="E196" s="71"/>
      <c r="F196" s="71"/>
      <c r="G196" s="71"/>
      <c r="H196" s="71"/>
      <c r="I196" s="71"/>
      <c r="J196" s="71"/>
    </row>
    <row r="197" spans="1:10">
      <c r="A197" s="71"/>
      <c r="B197" s="71"/>
      <c r="C197" s="71"/>
      <c r="D197" s="71"/>
      <c r="E197" s="71"/>
      <c r="F197" s="71"/>
      <c r="G197" s="71"/>
      <c r="H197" s="71"/>
      <c r="I197" s="71"/>
      <c r="J197" s="71"/>
    </row>
    <row r="198" spans="1:10">
      <c r="A198" s="71"/>
      <c r="B198" s="71"/>
      <c r="C198" s="71"/>
      <c r="D198" s="71"/>
      <c r="E198" s="71"/>
      <c r="F198" s="71"/>
      <c r="G198" s="71"/>
      <c r="H198" s="71"/>
      <c r="I198" s="71"/>
      <c r="J198" s="71"/>
    </row>
    <row r="199" spans="1:10">
      <c r="A199" s="71"/>
      <c r="B199" s="71"/>
      <c r="C199" s="71"/>
      <c r="D199" s="71"/>
      <c r="E199" s="71"/>
      <c r="F199" s="71"/>
      <c r="G199" s="71"/>
      <c r="H199" s="71"/>
      <c r="I199" s="71"/>
      <c r="J199" s="71"/>
    </row>
    <row r="200" spans="1:10">
      <c r="A200" s="71"/>
      <c r="B200" s="71"/>
      <c r="C200" s="71"/>
      <c r="D200" s="71"/>
      <c r="E200" s="71"/>
      <c r="F200" s="71"/>
      <c r="G200" s="71"/>
      <c r="H200" s="71"/>
      <c r="I200" s="71"/>
      <c r="J200" s="71"/>
    </row>
    <row r="201" spans="1:10">
      <c r="A201" s="71"/>
      <c r="B201" s="71"/>
      <c r="C201" s="71"/>
      <c r="D201" s="71"/>
      <c r="E201" s="71"/>
      <c r="F201" s="71"/>
      <c r="G201" s="71"/>
      <c r="H201" s="71"/>
      <c r="I201" s="71"/>
      <c r="J201" s="71"/>
    </row>
    <row r="202" spans="1:10">
      <c r="A202" s="71"/>
      <c r="B202" s="71"/>
      <c r="C202" s="71"/>
      <c r="D202" s="71"/>
      <c r="E202" s="71"/>
      <c r="F202" s="71"/>
      <c r="G202" s="71"/>
      <c r="H202" s="71"/>
      <c r="I202" s="71"/>
      <c r="J202" s="71"/>
    </row>
    <row r="203" spans="1:10">
      <c r="A203" s="71"/>
      <c r="B203" s="71"/>
      <c r="C203" s="71"/>
      <c r="D203" s="71"/>
      <c r="E203" s="71"/>
      <c r="F203" s="71"/>
      <c r="G203" s="71"/>
      <c r="H203" s="71"/>
      <c r="I203" s="71"/>
      <c r="J203" s="71"/>
    </row>
    <row r="204" spans="1:10">
      <c r="A204" s="71"/>
      <c r="B204" s="71"/>
      <c r="C204" s="71"/>
      <c r="D204" s="71"/>
      <c r="E204" s="71"/>
      <c r="F204" s="71"/>
      <c r="G204" s="71"/>
      <c r="H204" s="71"/>
      <c r="I204" s="71"/>
      <c r="J204" s="71"/>
    </row>
    <row r="205" spans="1:10">
      <c r="A205" s="71"/>
      <c r="B205" s="71"/>
      <c r="C205" s="71"/>
      <c r="D205" s="71"/>
      <c r="E205" s="71"/>
      <c r="F205" s="71"/>
      <c r="G205" s="71"/>
      <c r="H205" s="71"/>
      <c r="I205" s="71"/>
      <c r="J205" s="71"/>
    </row>
    <row r="206" spans="1:10">
      <c r="A206" s="71"/>
      <c r="B206" s="71"/>
      <c r="C206" s="71"/>
      <c r="D206" s="71"/>
      <c r="E206" s="71"/>
      <c r="F206" s="71"/>
      <c r="G206" s="71"/>
      <c r="H206" s="71"/>
      <c r="I206" s="71"/>
      <c r="J206" s="71"/>
    </row>
    <row r="207" spans="1:10">
      <c r="A207" s="71"/>
      <c r="B207" s="71"/>
      <c r="C207" s="71"/>
      <c r="D207" s="71"/>
      <c r="E207" s="71"/>
      <c r="F207" s="71"/>
      <c r="G207" s="71"/>
      <c r="H207" s="71"/>
      <c r="I207" s="71"/>
      <c r="J207" s="71"/>
    </row>
    <row r="208" spans="1:10">
      <c r="A208" s="71"/>
      <c r="B208" s="71"/>
      <c r="C208" s="71"/>
      <c r="D208" s="71"/>
      <c r="E208" s="71"/>
      <c r="F208" s="71"/>
      <c r="G208" s="71"/>
      <c r="H208" s="71"/>
      <c r="I208" s="71"/>
      <c r="J208" s="71"/>
    </row>
    <row r="209" spans="1:10">
      <c r="A209" s="71"/>
      <c r="B209" s="71"/>
      <c r="C209" s="71"/>
      <c r="D209" s="71"/>
      <c r="E209" s="71"/>
      <c r="F209" s="71"/>
      <c r="G209" s="71"/>
      <c r="H209" s="71"/>
      <c r="I209" s="71"/>
      <c r="J209" s="71"/>
    </row>
    <row r="210" spans="1:10">
      <c r="A210" s="71"/>
      <c r="B210" s="71"/>
      <c r="C210" s="71"/>
      <c r="D210" s="71"/>
      <c r="E210" s="71"/>
      <c r="F210" s="71"/>
      <c r="G210" s="71"/>
      <c r="H210" s="71"/>
      <c r="I210" s="71"/>
      <c r="J210" s="71"/>
    </row>
    <row r="211" spans="1:10">
      <c r="A211" s="71"/>
      <c r="B211" s="71"/>
      <c r="C211" s="71"/>
      <c r="D211" s="71"/>
      <c r="E211" s="71"/>
      <c r="F211" s="71"/>
      <c r="G211" s="71"/>
      <c r="H211" s="71"/>
      <c r="I211" s="71"/>
      <c r="J211" s="71"/>
    </row>
    <row r="212" spans="1:10">
      <c r="A212" s="71"/>
      <c r="B212" s="71"/>
      <c r="C212" s="71"/>
      <c r="D212" s="71"/>
      <c r="E212" s="71"/>
      <c r="F212" s="71"/>
      <c r="G212" s="71"/>
      <c r="H212" s="71"/>
      <c r="I212" s="71"/>
      <c r="J212" s="71"/>
    </row>
    <row r="213" spans="1:10">
      <c r="A213" s="71"/>
      <c r="B213" s="71"/>
      <c r="C213" s="71"/>
      <c r="D213" s="71"/>
      <c r="E213" s="71"/>
      <c r="F213" s="71"/>
      <c r="G213" s="71"/>
      <c r="H213" s="71"/>
      <c r="I213" s="71"/>
      <c r="J213" s="71"/>
    </row>
    <row r="214" spans="1:10">
      <c r="A214" s="71"/>
      <c r="B214" s="71"/>
      <c r="C214" s="71"/>
      <c r="D214" s="71"/>
      <c r="E214" s="71"/>
      <c r="F214" s="71"/>
      <c r="G214" s="71"/>
      <c r="H214" s="71"/>
      <c r="I214" s="71"/>
      <c r="J214" s="71"/>
    </row>
    <row r="215" spans="1:10">
      <c r="A215" s="71"/>
      <c r="B215" s="71"/>
      <c r="C215" s="71"/>
      <c r="D215" s="71"/>
      <c r="E215" s="71"/>
      <c r="F215" s="71"/>
      <c r="G215" s="71"/>
      <c r="H215" s="71"/>
      <c r="I215" s="71"/>
      <c r="J215" s="71"/>
    </row>
    <row r="216" spans="1:10">
      <c r="A216" s="71"/>
      <c r="B216" s="71"/>
      <c r="C216" s="71"/>
      <c r="D216" s="71"/>
      <c r="E216" s="71"/>
      <c r="F216" s="71"/>
      <c r="G216" s="71"/>
      <c r="H216" s="71"/>
      <c r="I216" s="71"/>
      <c r="J216" s="71"/>
    </row>
    <row r="217" spans="1:10">
      <c r="A217" s="71"/>
      <c r="B217" s="71"/>
      <c r="C217" s="71"/>
      <c r="D217" s="71"/>
      <c r="E217" s="71"/>
      <c r="F217" s="71"/>
      <c r="G217" s="71"/>
      <c r="H217" s="71"/>
      <c r="I217" s="71"/>
      <c r="J217" s="71"/>
    </row>
    <row r="218" spans="1:10">
      <c r="A218" s="71"/>
      <c r="B218" s="71"/>
      <c r="C218" s="71"/>
      <c r="D218" s="71"/>
      <c r="E218" s="71"/>
      <c r="F218" s="71"/>
      <c r="G218" s="71"/>
      <c r="H218" s="71"/>
      <c r="I218" s="71"/>
      <c r="J218" s="71"/>
    </row>
    <row r="219" spans="1:10">
      <c r="A219" s="71"/>
      <c r="B219" s="71"/>
      <c r="C219" s="71"/>
      <c r="D219" s="71"/>
      <c r="E219" s="71"/>
      <c r="F219" s="71"/>
      <c r="G219" s="71"/>
      <c r="H219" s="71"/>
      <c r="I219" s="71"/>
      <c r="J219" s="71"/>
    </row>
    <row r="220" spans="1:10">
      <c r="A220" s="71"/>
      <c r="B220" s="71"/>
      <c r="C220" s="71"/>
      <c r="D220" s="71"/>
      <c r="E220" s="71"/>
      <c r="F220" s="71"/>
      <c r="G220" s="71"/>
      <c r="H220" s="71"/>
      <c r="I220" s="71"/>
      <c r="J220" s="71"/>
    </row>
    <row r="221" spans="1:10">
      <c r="A221" s="71"/>
      <c r="B221" s="71"/>
      <c r="C221" s="71"/>
      <c r="D221" s="71"/>
      <c r="E221" s="71"/>
      <c r="F221" s="71"/>
      <c r="G221" s="71"/>
      <c r="H221" s="71"/>
      <c r="I221" s="71"/>
      <c r="J221" s="71"/>
    </row>
    <row r="222" spans="1:10">
      <c r="A222" s="71"/>
      <c r="B222" s="71"/>
      <c r="C222" s="71"/>
      <c r="D222" s="71"/>
      <c r="E222" s="71"/>
      <c r="F222" s="71"/>
      <c r="G222" s="71"/>
      <c r="H222" s="71"/>
      <c r="I222" s="71"/>
      <c r="J222" s="71"/>
    </row>
    <row r="223" spans="1:10">
      <c r="A223" s="71"/>
      <c r="B223" s="71"/>
      <c r="C223" s="71"/>
      <c r="D223" s="71"/>
      <c r="E223" s="71"/>
      <c r="F223" s="71"/>
      <c r="G223" s="71"/>
      <c r="H223" s="71"/>
      <c r="I223" s="71"/>
      <c r="J223" s="71"/>
    </row>
    <row r="224" spans="1:10">
      <c r="A224" s="71"/>
      <c r="B224" s="71"/>
      <c r="C224" s="71"/>
      <c r="D224" s="71"/>
      <c r="E224" s="71"/>
      <c r="F224" s="71"/>
      <c r="G224" s="71"/>
      <c r="H224" s="71"/>
      <c r="I224" s="71"/>
      <c r="J224" s="71"/>
    </row>
    <row r="225" spans="1:10">
      <c r="A225" s="71"/>
      <c r="B225" s="71"/>
      <c r="C225" s="71"/>
      <c r="D225" s="71"/>
      <c r="E225" s="71"/>
      <c r="F225" s="71"/>
      <c r="G225" s="71"/>
      <c r="H225" s="71"/>
      <c r="I225" s="71"/>
      <c r="J225" s="71"/>
    </row>
    <row r="226" spans="1:10">
      <c r="A226" s="71"/>
      <c r="B226" s="71"/>
      <c r="C226" s="71"/>
      <c r="D226" s="71"/>
      <c r="E226" s="71"/>
      <c r="F226" s="71"/>
      <c r="G226" s="71"/>
      <c r="H226" s="71"/>
      <c r="I226" s="71"/>
      <c r="J226" s="71"/>
    </row>
    <row r="227" spans="1:10">
      <c r="A227" s="71"/>
      <c r="B227" s="71"/>
      <c r="C227" s="71"/>
      <c r="D227" s="71"/>
      <c r="E227" s="71"/>
      <c r="F227" s="71"/>
      <c r="G227" s="71"/>
      <c r="H227" s="71"/>
      <c r="I227" s="71"/>
      <c r="J227" s="71"/>
    </row>
    <row r="228" spans="1:10">
      <c r="A228" s="71"/>
      <c r="B228" s="71"/>
      <c r="C228" s="71"/>
      <c r="D228" s="71"/>
      <c r="E228" s="71"/>
      <c r="F228" s="71"/>
      <c r="G228" s="71"/>
      <c r="H228" s="71"/>
      <c r="I228" s="71"/>
      <c r="J228" s="71"/>
    </row>
    <row r="229" spans="1:10">
      <c r="A229" s="71"/>
      <c r="B229" s="71"/>
      <c r="C229" s="71"/>
      <c r="D229" s="71"/>
      <c r="E229" s="71"/>
      <c r="F229" s="71"/>
      <c r="G229" s="71"/>
      <c r="H229" s="71"/>
      <c r="I229" s="71"/>
      <c r="J229" s="71"/>
    </row>
    <row r="230" spans="1:10">
      <c r="A230" s="71"/>
      <c r="B230" s="71"/>
      <c r="C230" s="71"/>
      <c r="D230" s="71"/>
      <c r="E230" s="71"/>
      <c r="F230" s="71"/>
      <c r="G230" s="71"/>
      <c r="H230" s="71"/>
      <c r="I230" s="71"/>
      <c r="J230" s="71"/>
    </row>
    <row r="231" spans="1:10">
      <c r="A231" s="71"/>
      <c r="B231" s="71"/>
      <c r="C231" s="71"/>
      <c r="D231" s="71"/>
      <c r="E231" s="71"/>
      <c r="F231" s="71"/>
      <c r="G231" s="71"/>
      <c r="H231" s="71"/>
      <c r="I231" s="71"/>
      <c r="J231" s="71"/>
    </row>
    <row r="232" spans="1:10">
      <c r="A232" s="71"/>
      <c r="B232" s="71"/>
      <c r="C232" s="71"/>
      <c r="D232" s="71"/>
      <c r="E232" s="71"/>
      <c r="F232" s="71"/>
      <c r="G232" s="71"/>
      <c r="H232" s="71"/>
      <c r="I232" s="71"/>
      <c r="J232" s="71"/>
    </row>
    <row r="233" spans="1:10">
      <c r="A233" s="71"/>
      <c r="B233" s="71"/>
      <c r="C233" s="71"/>
      <c r="D233" s="71"/>
      <c r="E233" s="71"/>
      <c r="F233" s="71"/>
      <c r="G233" s="71"/>
      <c r="H233" s="71"/>
      <c r="I233" s="71"/>
      <c r="J233" s="71"/>
    </row>
    <row r="234" spans="1:10">
      <c r="A234" s="71"/>
      <c r="B234" s="71"/>
      <c r="C234" s="71"/>
      <c r="D234" s="71"/>
      <c r="E234" s="71"/>
      <c r="F234" s="71"/>
      <c r="G234" s="71"/>
      <c r="H234" s="71"/>
      <c r="I234" s="71"/>
      <c r="J234" s="71"/>
    </row>
    <row r="235" spans="1:10">
      <c r="A235" s="71"/>
      <c r="B235" s="71"/>
      <c r="C235" s="71"/>
      <c r="D235" s="71"/>
      <c r="E235" s="71"/>
      <c r="F235" s="71"/>
      <c r="G235" s="71"/>
      <c r="H235" s="71"/>
      <c r="I235" s="71"/>
      <c r="J235" s="71"/>
    </row>
    <row r="236" spans="1:10">
      <c r="A236" s="71"/>
      <c r="B236" s="71"/>
      <c r="C236" s="71"/>
      <c r="D236" s="71"/>
      <c r="E236" s="71"/>
      <c r="F236" s="71"/>
      <c r="G236" s="71"/>
      <c r="H236" s="71"/>
      <c r="I236" s="71"/>
      <c r="J236" s="71"/>
    </row>
    <row r="237" spans="1:10">
      <c r="A237" s="71"/>
      <c r="B237" s="71"/>
      <c r="C237" s="71"/>
      <c r="D237" s="71"/>
      <c r="E237" s="71"/>
      <c r="F237" s="71"/>
      <c r="G237" s="71"/>
      <c r="H237" s="71"/>
      <c r="I237" s="71"/>
      <c r="J237" s="71"/>
    </row>
    <row r="238" spans="1:10">
      <c r="A238" s="71"/>
      <c r="B238" s="71"/>
      <c r="C238" s="71"/>
      <c r="D238" s="71"/>
      <c r="E238" s="71"/>
      <c r="F238" s="71"/>
      <c r="G238" s="71"/>
      <c r="H238" s="71"/>
      <c r="I238" s="71"/>
      <c r="J238" s="71"/>
    </row>
    <row r="239" spans="1:10">
      <c r="A239" s="71"/>
      <c r="B239" s="71"/>
      <c r="C239" s="71"/>
      <c r="D239" s="71"/>
      <c r="E239" s="71"/>
      <c r="F239" s="71"/>
      <c r="G239" s="71"/>
      <c r="H239" s="71"/>
      <c r="I239" s="71"/>
      <c r="J239" s="71"/>
    </row>
    <row r="240" spans="1:10">
      <c r="A240" s="71"/>
      <c r="B240" s="71"/>
      <c r="C240" s="71"/>
      <c r="D240" s="71"/>
      <c r="E240" s="71"/>
      <c r="F240" s="71"/>
      <c r="G240" s="71"/>
      <c r="H240" s="71"/>
      <c r="I240" s="71"/>
      <c r="J240" s="71"/>
    </row>
    <row r="241" spans="1:10">
      <c r="A241" s="71"/>
      <c r="B241" s="71"/>
      <c r="C241" s="71"/>
      <c r="D241" s="71"/>
      <c r="E241" s="71"/>
      <c r="F241" s="71"/>
      <c r="G241" s="71"/>
      <c r="H241" s="71"/>
      <c r="I241" s="71"/>
      <c r="J241" s="71"/>
    </row>
    <row r="242" spans="1:10">
      <c r="A242" s="71"/>
      <c r="B242" s="71"/>
      <c r="C242" s="71"/>
      <c r="D242" s="71"/>
      <c r="E242" s="71"/>
      <c r="F242" s="71"/>
      <c r="G242" s="71"/>
      <c r="H242" s="71"/>
      <c r="I242" s="71"/>
      <c r="J242" s="71"/>
    </row>
    <row r="243" spans="1:10">
      <c r="A243" s="71"/>
      <c r="B243" s="71"/>
      <c r="C243" s="71"/>
      <c r="D243" s="71"/>
      <c r="E243" s="71"/>
      <c r="F243" s="71"/>
      <c r="G243" s="71"/>
      <c r="H243" s="71"/>
      <c r="I243" s="71"/>
      <c r="J243" s="71"/>
    </row>
    <row r="244" spans="1:10">
      <c r="A244" s="71"/>
      <c r="B244" s="71"/>
      <c r="C244" s="71"/>
      <c r="D244" s="71"/>
      <c r="E244" s="71"/>
      <c r="F244" s="71"/>
      <c r="G244" s="71"/>
      <c r="H244" s="71"/>
      <c r="I244" s="71"/>
      <c r="J244" s="71"/>
    </row>
    <row r="245" spans="1:10">
      <c r="A245" s="71"/>
      <c r="B245" s="71"/>
      <c r="C245" s="71"/>
      <c r="D245" s="71"/>
      <c r="E245" s="71"/>
      <c r="F245" s="71"/>
      <c r="G245" s="71"/>
      <c r="H245" s="71"/>
      <c r="I245" s="71"/>
      <c r="J245" s="71"/>
    </row>
    <row r="246" spans="1:10">
      <c r="A246" s="71"/>
      <c r="B246" s="71"/>
      <c r="C246" s="71"/>
      <c r="D246" s="71"/>
      <c r="E246" s="71"/>
      <c r="F246" s="71"/>
      <c r="G246" s="71"/>
      <c r="H246" s="71"/>
      <c r="I246" s="71"/>
      <c r="J246" s="71"/>
    </row>
    <row r="247" spans="1:10">
      <c r="A247" s="71"/>
      <c r="B247" s="71"/>
      <c r="C247" s="71"/>
      <c r="D247" s="71"/>
      <c r="E247" s="71"/>
      <c r="F247" s="71"/>
      <c r="G247" s="71"/>
      <c r="H247" s="71"/>
      <c r="I247" s="71"/>
      <c r="J247" s="71"/>
    </row>
    <row r="248" spans="1:10">
      <c r="A248" s="71"/>
      <c r="B248" s="71"/>
      <c r="C248" s="71"/>
      <c r="D248" s="71"/>
      <c r="E248" s="71"/>
      <c r="F248" s="71"/>
      <c r="G248" s="71"/>
      <c r="H248" s="71"/>
      <c r="I248" s="71"/>
      <c r="J248" s="71"/>
    </row>
    <row r="249" spans="1:10">
      <c r="A249" s="71"/>
      <c r="B249" s="71"/>
      <c r="C249" s="71"/>
      <c r="D249" s="71"/>
      <c r="E249" s="71"/>
      <c r="F249" s="71"/>
      <c r="G249" s="71"/>
      <c r="H249" s="71"/>
      <c r="I249" s="71"/>
      <c r="J249" s="71"/>
    </row>
    <row r="250" spans="1:10">
      <c r="A250" s="71"/>
      <c r="B250" s="71"/>
      <c r="C250" s="71"/>
      <c r="D250" s="71"/>
      <c r="E250" s="71"/>
      <c r="F250" s="71"/>
      <c r="G250" s="71"/>
      <c r="H250" s="71"/>
      <c r="I250" s="71"/>
      <c r="J250" s="71"/>
    </row>
    <row r="251" spans="1:10">
      <c r="A251" s="71"/>
      <c r="B251" s="71"/>
      <c r="C251" s="71"/>
      <c r="D251" s="71"/>
      <c r="E251" s="71"/>
      <c r="F251" s="71"/>
      <c r="G251" s="71"/>
      <c r="H251" s="71"/>
      <c r="I251" s="71"/>
      <c r="J251" s="71"/>
    </row>
    <row r="252" spans="1:10">
      <c r="A252" s="71"/>
      <c r="B252" s="71"/>
      <c r="C252" s="71"/>
      <c r="D252" s="71"/>
      <c r="E252" s="71"/>
      <c r="F252" s="71"/>
      <c r="G252" s="71"/>
      <c r="H252" s="71"/>
      <c r="I252" s="71"/>
      <c r="J252" s="71"/>
    </row>
    <row r="253" spans="1:10">
      <c r="A253" s="71"/>
      <c r="B253" s="71"/>
      <c r="C253" s="71"/>
      <c r="D253" s="71"/>
      <c r="E253" s="71"/>
      <c r="F253" s="71"/>
      <c r="G253" s="71"/>
      <c r="H253" s="71"/>
      <c r="I253" s="71"/>
      <c r="J253" s="71"/>
    </row>
    <row r="254" spans="1:10">
      <c r="A254" s="71"/>
      <c r="B254" s="71"/>
      <c r="C254" s="71"/>
      <c r="D254" s="71"/>
      <c r="E254" s="71"/>
      <c r="F254" s="71"/>
      <c r="G254" s="71"/>
      <c r="H254" s="71"/>
      <c r="I254" s="71"/>
      <c r="J254" s="71"/>
    </row>
    <row r="255" spans="1:10">
      <c r="A255" s="71"/>
      <c r="B255" s="71"/>
      <c r="C255" s="71"/>
      <c r="D255" s="71"/>
      <c r="E255" s="71"/>
      <c r="F255" s="71"/>
      <c r="G255" s="71"/>
      <c r="H255" s="71"/>
      <c r="I255" s="71"/>
      <c r="J255" s="71"/>
    </row>
    <row r="256" spans="1:10">
      <c r="A256" s="71"/>
      <c r="B256" s="71"/>
      <c r="C256" s="71"/>
      <c r="D256" s="71"/>
      <c r="E256" s="71"/>
      <c r="F256" s="71"/>
      <c r="G256" s="71"/>
      <c r="H256" s="71"/>
      <c r="I256" s="71"/>
      <c r="J256" s="71"/>
    </row>
    <row r="257" spans="1:10">
      <c r="A257" s="71"/>
      <c r="B257" s="71"/>
      <c r="C257" s="71"/>
      <c r="D257" s="71"/>
      <c r="E257" s="71"/>
      <c r="F257" s="71"/>
      <c r="G257" s="71"/>
      <c r="H257" s="71"/>
      <c r="I257" s="71"/>
      <c r="J257" s="71"/>
    </row>
    <row r="258" spans="1:10">
      <c r="A258" s="71"/>
      <c r="B258" s="71"/>
      <c r="C258" s="71"/>
      <c r="D258" s="71"/>
      <c r="E258" s="71"/>
      <c r="F258" s="71"/>
      <c r="G258" s="71"/>
      <c r="H258" s="71"/>
      <c r="I258" s="71"/>
      <c r="J258" s="71"/>
    </row>
    <row r="259" spans="1:10">
      <c r="A259" s="71"/>
      <c r="B259" s="71"/>
      <c r="C259" s="71"/>
      <c r="D259" s="71"/>
      <c r="E259" s="71"/>
      <c r="F259" s="71"/>
      <c r="G259" s="71"/>
      <c r="H259" s="71"/>
      <c r="I259" s="71"/>
      <c r="J259" s="71"/>
    </row>
    <row r="260" spans="1:10">
      <c r="A260" s="71"/>
      <c r="B260" s="71"/>
      <c r="C260" s="71"/>
      <c r="D260" s="71"/>
      <c r="E260" s="71"/>
      <c r="F260" s="71"/>
      <c r="G260" s="71"/>
      <c r="H260" s="71"/>
      <c r="I260" s="71"/>
      <c r="J260" s="71"/>
    </row>
    <row r="261" spans="1:10">
      <c r="A261" s="71"/>
      <c r="B261" s="71"/>
      <c r="C261" s="71"/>
      <c r="D261" s="71"/>
      <c r="E261" s="71"/>
      <c r="F261" s="71"/>
      <c r="G261" s="71"/>
      <c r="H261" s="71"/>
      <c r="I261" s="71"/>
      <c r="J261" s="71"/>
    </row>
    <row r="262" spans="1:10">
      <c r="A262" s="71"/>
      <c r="B262" s="71"/>
      <c r="C262" s="71"/>
      <c r="D262" s="71"/>
      <c r="E262" s="71"/>
      <c r="F262" s="71"/>
      <c r="G262" s="71"/>
      <c r="H262" s="71"/>
      <c r="I262" s="71"/>
      <c r="J262" s="71"/>
    </row>
    <row r="263" spans="1:10">
      <c r="A263" s="71"/>
      <c r="B263" s="71"/>
      <c r="C263" s="71"/>
      <c r="D263" s="71"/>
      <c r="E263" s="71"/>
      <c r="F263" s="71"/>
      <c r="G263" s="71"/>
      <c r="H263" s="71"/>
      <c r="I263" s="71"/>
      <c r="J263" s="71"/>
    </row>
  </sheetData>
  <mergeCells count="41">
    <mergeCell ref="A18:B18"/>
    <mergeCell ref="C18:E18"/>
    <mergeCell ref="F18:J18"/>
    <mergeCell ref="A19:B19"/>
    <mergeCell ref="C19:E19"/>
    <mergeCell ref="F19:J19"/>
    <mergeCell ref="A23:J23"/>
    <mergeCell ref="F22:J22"/>
    <mergeCell ref="A9:E9"/>
    <mergeCell ref="F9:J10"/>
    <mergeCell ref="A6:J6"/>
    <mergeCell ref="A7:J7"/>
    <mergeCell ref="A10:B10"/>
    <mergeCell ref="C10:E10"/>
    <mergeCell ref="A11:J11"/>
    <mergeCell ref="A22:B22"/>
    <mergeCell ref="C22:E22"/>
    <mergeCell ref="A12:B12"/>
    <mergeCell ref="C12:E12"/>
    <mergeCell ref="F12:J12"/>
    <mergeCell ref="A13:B13"/>
    <mergeCell ref="C13:E13"/>
    <mergeCell ref="F13:J13"/>
    <mergeCell ref="A14:B14"/>
    <mergeCell ref="C14:E14"/>
    <mergeCell ref="F14:J14"/>
    <mergeCell ref="A15:B15"/>
    <mergeCell ref="C15:E15"/>
    <mergeCell ref="F15:J15"/>
    <mergeCell ref="A16:B16"/>
    <mergeCell ref="C16:E16"/>
    <mergeCell ref="F16:J16"/>
    <mergeCell ref="A17:B17"/>
    <mergeCell ref="C17:E17"/>
    <mergeCell ref="F17:J17"/>
    <mergeCell ref="A20:B20"/>
    <mergeCell ref="C20:E20"/>
    <mergeCell ref="F20:J20"/>
    <mergeCell ref="A21:B21"/>
    <mergeCell ref="C21:E21"/>
    <mergeCell ref="F21:J2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topLeftCell="A55" zoomScaleNormal="100" workbookViewId="0">
      <selection activeCell="C5" sqref="C5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5">
      <c r="A1" s="97"/>
      <c r="B1" s="97"/>
      <c r="C1" s="72"/>
      <c r="D1" s="72" t="s">
        <v>563</v>
      </c>
    </row>
    <row r="2" spans="1:5">
      <c r="A2" s="97"/>
      <c r="B2" s="97"/>
      <c r="C2" s="72"/>
      <c r="D2" s="72" t="s">
        <v>1135</v>
      </c>
    </row>
    <row r="3" spans="1:5">
      <c r="A3" s="97"/>
      <c r="B3" s="97"/>
      <c r="C3" s="72"/>
      <c r="D3" s="72" t="s">
        <v>1134</v>
      </c>
    </row>
    <row r="4" spans="1:5">
      <c r="A4" s="97"/>
      <c r="B4" s="97"/>
      <c r="C4" s="72"/>
      <c r="D4" s="72" t="s">
        <v>1085</v>
      </c>
    </row>
    <row r="5" spans="1:5">
      <c r="A5" s="97"/>
      <c r="B5" s="97"/>
      <c r="C5" s="72"/>
      <c r="D5" s="72" t="s">
        <v>1150</v>
      </c>
    </row>
    <row r="6" spans="1:5">
      <c r="A6" s="97"/>
      <c r="B6" s="97"/>
      <c r="C6" s="97"/>
      <c r="D6" s="98"/>
    </row>
    <row r="7" spans="1:5" ht="24.75" customHeight="1">
      <c r="A7" s="99" t="s">
        <v>1056</v>
      </c>
      <c r="B7" s="99"/>
      <c r="C7" s="99"/>
      <c r="D7" s="99"/>
    </row>
    <row r="8" spans="1:5" ht="24" customHeight="1">
      <c r="A8" s="100"/>
      <c r="B8" s="100"/>
      <c r="C8" s="100"/>
      <c r="D8" s="101" t="s">
        <v>600</v>
      </c>
    </row>
    <row r="9" spans="1:5" s="4" customFormat="1" ht="33.75">
      <c r="A9" s="102" t="s">
        <v>774</v>
      </c>
      <c r="B9" s="103" t="s">
        <v>0</v>
      </c>
      <c r="C9" s="104" t="s">
        <v>1</v>
      </c>
      <c r="D9" s="105" t="s">
        <v>775</v>
      </c>
    </row>
    <row r="10" spans="1:5" s="19" customFormat="1">
      <c r="A10" s="106">
        <v>1</v>
      </c>
      <c r="B10" s="107">
        <v>2</v>
      </c>
      <c r="C10" s="108">
        <v>3</v>
      </c>
      <c r="D10" s="109">
        <v>4</v>
      </c>
    </row>
    <row r="11" spans="1:5">
      <c r="A11" s="106">
        <v>1</v>
      </c>
      <c r="B11" s="110" t="s">
        <v>2</v>
      </c>
      <c r="C11" s="111"/>
      <c r="D11" s="112">
        <f>D12+D64</f>
        <v>236957.30000000002</v>
      </c>
    </row>
    <row r="12" spans="1:5">
      <c r="A12" s="106">
        <v>2</v>
      </c>
      <c r="B12" s="113" t="s">
        <v>658</v>
      </c>
      <c r="C12" s="114" t="s">
        <v>659</v>
      </c>
      <c r="D12" s="115">
        <f>D13+D20+D26+D29+D37+D44+D51+D58+D62</f>
        <v>104560.6</v>
      </c>
      <c r="E12" s="65"/>
    </row>
    <row r="13" spans="1:5">
      <c r="A13" s="106">
        <v>3</v>
      </c>
      <c r="B13" s="113" t="s">
        <v>660</v>
      </c>
      <c r="C13" s="114" t="s">
        <v>661</v>
      </c>
      <c r="D13" s="115">
        <f>D14</f>
        <v>63576.799999999996</v>
      </c>
    </row>
    <row r="14" spans="1:5">
      <c r="A14" s="106">
        <v>4</v>
      </c>
      <c r="B14" s="113" t="s">
        <v>662</v>
      </c>
      <c r="C14" s="114" t="s">
        <v>663</v>
      </c>
      <c r="D14" s="115">
        <f>SUM(D15:D19)</f>
        <v>63576.799999999996</v>
      </c>
    </row>
    <row r="15" spans="1:5" ht="45.75">
      <c r="A15" s="106">
        <v>5</v>
      </c>
      <c r="B15" s="113" t="s">
        <v>664</v>
      </c>
      <c r="C15" s="114" t="s">
        <v>665</v>
      </c>
      <c r="D15" s="115">
        <f>54099.1+4000</f>
        <v>58099.1</v>
      </c>
    </row>
    <row r="16" spans="1:5" ht="68.25">
      <c r="A16" s="106">
        <v>6</v>
      </c>
      <c r="B16" s="113" t="s">
        <v>1035</v>
      </c>
      <c r="C16" s="114" t="s">
        <v>666</v>
      </c>
      <c r="D16" s="115">
        <v>23.2</v>
      </c>
    </row>
    <row r="17" spans="1:6" ht="23.25">
      <c r="A17" s="106">
        <v>7</v>
      </c>
      <c r="B17" s="113" t="s">
        <v>1036</v>
      </c>
      <c r="C17" s="114" t="s">
        <v>667</v>
      </c>
      <c r="D17" s="115">
        <v>401.6</v>
      </c>
    </row>
    <row r="18" spans="1:6" ht="45.75">
      <c r="A18" s="106">
        <v>8</v>
      </c>
      <c r="B18" s="113" t="s">
        <v>1037</v>
      </c>
      <c r="C18" s="114" t="s">
        <v>668</v>
      </c>
      <c r="D18" s="115">
        <v>317.5</v>
      </c>
    </row>
    <row r="19" spans="1:6" ht="57">
      <c r="A19" s="106">
        <v>9</v>
      </c>
      <c r="B19" s="113" t="s">
        <v>1071</v>
      </c>
      <c r="C19" s="114" t="s">
        <v>1116</v>
      </c>
      <c r="D19" s="115">
        <v>4735.3999999999996</v>
      </c>
    </row>
    <row r="20" spans="1:6" ht="23.25">
      <c r="A20" s="106">
        <v>10</v>
      </c>
      <c r="B20" s="113" t="s">
        <v>669</v>
      </c>
      <c r="C20" s="114" t="s">
        <v>670</v>
      </c>
      <c r="D20" s="115">
        <f>D21</f>
        <v>10175.6</v>
      </c>
    </row>
    <row r="21" spans="1:6" ht="23.25">
      <c r="A21" s="106">
        <v>11</v>
      </c>
      <c r="B21" s="113" t="s">
        <v>671</v>
      </c>
      <c r="C21" s="114" t="s">
        <v>672</v>
      </c>
      <c r="D21" s="115">
        <f>SUM(D22:D25)</f>
        <v>10175.6</v>
      </c>
      <c r="F21" s="65"/>
    </row>
    <row r="22" spans="1:6" ht="45.75">
      <c r="A22" s="106">
        <v>12</v>
      </c>
      <c r="B22" s="113" t="s">
        <v>1038</v>
      </c>
      <c r="C22" s="114" t="s">
        <v>673</v>
      </c>
      <c r="D22" s="115">
        <f>4011.2+964.2</f>
        <v>4975.3999999999996</v>
      </c>
      <c r="F22" s="65"/>
    </row>
    <row r="23" spans="1:6" ht="45.75">
      <c r="A23" s="106">
        <v>13</v>
      </c>
      <c r="B23" s="113" t="s">
        <v>1039</v>
      </c>
      <c r="C23" s="114" t="s">
        <v>674</v>
      </c>
      <c r="D23" s="115">
        <f>22.2+5.9</f>
        <v>28.1</v>
      </c>
      <c r="F23" s="65"/>
    </row>
    <row r="24" spans="1:6" ht="45.75">
      <c r="A24" s="106">
        <v>14</v>
      </c>
      <c r="B24" s="113" t="s">
        <v>1040</v>
      </c>
      <c r="C24" s="114" t="s">
        <v>675</v>
      </c>
      <c r="D24" s="115">
        <f>5341.4+386.1</f>
        <v>5727.5</v>
      </c>
      <c r="F24" s="65"/>
    </row>
    <row r="25" spans="1:6" ht="45.75">
      <c r="A25" s="106">
        <v>15</v>
      </c>
      <c r="B25" s="113" t="s">
        <v>1041</v>
      </c>
      <c r="C25" s="114" t="s">
        <v>676</v>
      </c>
      <c r="D25" s="115">
        <f>-503-52.4</f>
        <v>-555.4</v>
      </c>
      <c r="F25" s="65"/>
    </row>
    <row r="26" spans="1:6">
      <c r="A26" s="106">
        <v>16</v>
      </c>
      <c r="B26" s="113" t="s">
        <v>677</v>
      </c>
      <c r="C26" s="114" t="s">
        <v>678</v>
      </c>
      <c r="D26" s="115">
        <f>D27</f>
        <v>5</v>
      </c>
    </row>
    <row r="27" spans="1:6">
      <c r="A27" s="106">
        <v>17</v>
      </c>
      <c r="B27" s="113" t="s">
        <v>679</v>
      </c>
      <c r="C27" s="114" t="s">
        <v>680</v>
      </c>
      <c r="D27" s="115">
        <f>D28</f>
        <v>5</v>
      </c>
    </row>
    <row r="28" spans="1:6">
      <c r="A28" s="106">
        <v>18</v>
      </c>
      <c r="B28" s="113" t="s">
        <v>679</v>
      </c>
      <c r="C28" s="114" t="s">
        <v>681</v>
      </c>
      <c r="D28" s="115">
        <v>5</v>
      </c>
    </row>
    <row r="29" spans="1:6">
      <c r="A29" s="106">
        <v>19</v>
      </c>
      <c r="B29" s="113" t="s">
        <v>682</v>
      </c>
      <c r="C29" s="114" t="s">
        <v>683</v>
      </c>
      <c r="D29" s="115">
        <f>D30+D32</f>
        <v>8845.6</v>
      </c>
    </row>
    <row r="30" spans="1:6">
      <c r="A30" s="106">
        <v>20</v>
      </c>
      <c r="B30" s="113" t="s">
        <v>684</v>
      </c>
      <c r="C30" s="114" t="s">
        <v>685</v>
      </c>
      <c r="D30" s="115">
        <f>D31</f>
        <v>3000</v>
      </c>
    </row>
    <row r="31" spans="1:6" ht="23.25">
      <c r="A31" s="106">
        <v>21</v>
      </c>
      <c r="B31" s="113" t="s">
        <v>1042</v>
      </c>
      <c r="C31" s="114" t="s">
        <v>686</v>
      </c>
      <c r="D31" s="115">
        <v>3000</v>
      </c>
    </row>
    <row r="32" spans="1:6">
      <c r="A32" s="106">
        <v>22</v>
      </c>
      <c r="B32" s="113" t="s">
        <v>687</v>
      </c>
      <c r="C32" s="114" t="s">
        <v>688</v>
      </c>
      <c r="D32" s="115">
        <f>D33+D35</f>
        <v>5845.6</v>
      </c>
    </row>
    <row r="33" spans="1:4">
      <c r="A33" s="106">
        <v>23</v>
      </c>
      <c r="B33" s="113" t="s">
        <v>689</v>
      </c>
      <c r="C33" s="114" t="s">
        <v>690</v>
      </c>
      <c r="D33" s="115">
        <f>D34</f>
        <v>4471.8</v>
      </c>
    </row>
    <row r="34" spans="1:4" ht="23.25">
      <c r="A34" s="106">
        <v>24</v>
      </c>
      <c r="B34" s="113" t="s">
        <v>1043</v>
      </c>
      <c r="C34" s="114" t="s">
        <v>691</v>
      </c>
      <c r="D34" s="115">
        <v>4471.8</v>
      </c>
    </row>
    <row r="35" spans="1:4">
      <c r="A35" s="106">
        <v>25</v>
      </c>
      <c r="B35" s="113" t="s">
        <v>692</v>
      </c>
      <c r="C35" s="114" t="s">
        <v>693</v>
      </c>
      <c r="D35" s="115">
        <f>D36</f>
        <v>1373.8</v>
      </c>
    </row>
    <row r="36" spans="1:4" ht="23.25">
      <c r="A36" s="106">
        <v>26</v>
      </c>
      <c r="B36" s="113" t="s">
        <v>1044</v>
      </c>
      <c r="C36" s="114" t="s">
        <v>694</v>
      </c>
      <c r="D36" s="115">
        <v>1373.8</v>
      </c>
    </row>
    <row r="37" spans="1:4" ht="23.25">
      <c r="A37" s="106">
        <v>27</v>
      </c>
      <c r="B37" s="113" t="s">
        <v>695</v>
      </c>
      <c r="C37" s="114" t="s">
        <v>696</v>
      </c>
      <c r="D37" s="115">
        <f>D38+D41</f>
        <v>17274.2</v>
      </c>
    </row>
    <row r="38" spans="1:4" ht="45.75">
      <c r="A38" s="106">
        <v>28</v>
      </c>
      <c r="B38" s="113" t="s">
        <v>697</v>
      </c>
      <c r="C38" s="114" t="s">
        <v>698</v>
      </c>
      <c r="D38" s="115">
        <f>D39</f>
        <v>15448.7</v>
      </c>
    </row>
    <row r="39" spans="1:4" ht="34.5">
      <c r="A39" s="106">
        <v>29</v>
      </c>
      <c r="B39" s="113" t="s">
        <v>699</v>
      </c>
      <c r="C39" s="114" t="s">
        <v>700</v>
      </c>
      <c r="D39" s="115">
        <f>D40</f>
        <v>15448.7</v>
      </c>
    </row>
    <row r="40" spans="1:4" ht="45.75">
      <c r="A40" s="106">
        <v>30</v>
      </c>
      <c r="B40" s="113" t="s">
        <v>701</v>
      </c>
      <c r="C40" s="114" t="s">
        <v>702</v>
      </c>
      <c r="D40" s="115">
        <v>15448.7</v>
      </c>
    </row>
    <row r="41" spans="1:4" ht="45.75">
      <c r="A41" s="106">
        <v>31</v>
      </c>
      <c r="B41" s="113" t="s">
        <v>703</v>
      </c>
      <c r="C41" s="114" t="s">
        <v>704</v>
      </c>
      <c r="D41" s="115">
        <f>D42</f>
        <v>1825.5</v>
      </c>
    </row>
    <row r="42" spans="1:4" ht="45.75">
      <c r="A42" s="106">
        <v>32</v>
      </c>
      <c r="B42" s="113" t="s">
        <v>705</v>
      </c>
      <c r="C42" s="114" t="s">
        <v>706</v>
      </c>
      <c r="D42" s="115">
        <f>D43</f>
        <v>1825.5</v>
      </c>
    </row>
    <row r="43" spans="1:4" ht="45.75">
      <c r="A43" s="106">
        <v>33</v>
      </c>
      <c r="B43" s="113" t="s">
        <v>1045</v>
      </c>
      <c r="C43" s="114" t="s">
        <v>707</v>
      </c>
      <c r="D43" s="115">
        <v>1825.5</v>
      </c>
    </row>
    <row r="44" spans="1:4" ht="23.25">
      <c r="A44" s="106">
        <v>34</v>
      </c>
      <c r="B44" s="113" t="s">
        <v>708</v>
      </c>
      <c r="C44" s="114" t="s">
        <v>709</v>
      </c>
      <c r="D44" s="115">
        <f>D45+D48</f>
        <v>1436.3</v>
      </c>
    </row>
    <row r="45" spans="1:4">
      <c r="A45" s="106">
        <v>35</v>
      </c>
      <c r="B45" s="113" t="s">
        <v>710</v>
      </c>
      <c r="C45" s="114" t="s">
        <v>711</v>
      </c>
      <c r="D45" s="115">
        <f>D46</f>
        <v>1063.0999999999999</v>
      </c>
    </row>
    <row r="46" spans="1:4">
      <c r="A46" s="106">
        <v>36</v>
      </c>
      <c r="B46" s="113" t="s">
        <v>712</v>
      </c>
      <c r="C46" s="114" t="s">
        <v>713</v>
      </c>
      <c r="D46" s="115">
        <f>D47</f>
        <v>1063.0999999999999</v>
      </c>
    </row>
    <row r="47" spans="1:4" ht="23.25">
      <c r="A47" s="106">
        <v>37</v>
      </c>
      <c r="B47" s="113" t="s">
        <v>1046</v>
      </c>
      <c r="C47" s="114" t="s">
        <v>714</v>
      </c>
      <c r="D47" s="115">
        <v>1063.0999999999999</v>
      </c>
    </row>
    <row r="48" spans="1:4">
      <c r="A48" s="106">
        <v>38</v>
      </c>
      <c r="B48" s="113" t="s">
        <v>715</v>
      </c>
      <c r="C48" s="114" t="s">
        <v>716</v>
      </c>
      <c r="D48" s="115">
        <f>D49</f>
        <v>373.2</v>
      </c>
    </row>
    <row r="49" spans="1:4" ht="23.25">
      <c r="A49" s="106">
        <v>39</v>
      </c>
      <c r="B49" s="113" t="s">
        <v>717</v>
      </c>
      <c r="C49" s="114" t="s">
        <v>718</v>
      </c>
      <c r="D49" s="115">
        <f>D50</f>
        <v>373.2</v>
      </c>
    </row>
    <row r="50" spans="1:4" ht="23.25">
      <c r="A50" s="106">
        <v>40</v>
      </c>
      <c r="B50" s="113" t="s">
        <v>648</v>
      </c>
      <c r="C50" s="114" t="s">
        <v>719</v>
      </c>
      <c r="D50" s="115">
        <v>373.2</v>
      </c>
    </row>
    <row r="51" spans="1:4" ht="23.25">
      <c r="A51" s="106">
        <v>41</v>
      </c>
      <c r="B51" s="113" t="s">
        <v>720</v>
      </c>
      <c r="C51" s="114" t="s">
        <v>721</v>
      </c>
      <c r="D51" s="115">
        <f>D52+D55</f>
        <v>1131.4000000000001</v>
      </c>
    </row>
    <row r="52" spans="1:4" ht="45.75">
      <c r="A52" s="106">
        <v>42</v>
      </c>
      <c r="B52" s="113" t="s">
        <v>722</v>
      </c>
      <c r="C52" s="114" t="s">
        <v>723</v>
      </c>
      <c r="D52" s="115">
        <f>D53</f>
        <v>0</v>
      </c>
    </row>
    <row r="53" spans="1:4" ht="56.25">
      <c r="A53" s="106">
        <v>43</v>
      </c>
      <c r="B53" s="116" t="s">
        <v>724</v>
      </c>
      <c r="C53" s="114" t="s">
        <v>725</v>
      </c>
      <c r="D53" s="115">
        <f>D54</f>
        <v>0</v>
      </c>
    </row>
    <row r="54" spans="1:4" ht="56.25">
      <c r="A54" s="106">
        <v>44</v>
      </c>
      <c r="B54" s="116" t="s">
        <v>726</v>
      </c>
      <c r="C54" s="114" t="s">
        <v>727</v>
      </c>
      <c r="D54" s="115"/>
    </row>
    <row r="55" spans="1:4" ht="22.5">
      <c r="A55" s="106">
        <v>45</v>
      </c>
      <c r="B55" s="116" t="s">
        <v>728</v>
      </c>
      <c r="C55" s="114" t="s">
        <v>729</v>
      </c>
      <c r="D55" s="115">
        <f>D56</f>
        <v>1131.4000000000001</v>
      </c>
    </row>
    <row r="56" spans="1:4" ht="22.5">
      <c r="A56" s="106">
        <v>46</v>
      </c>
      <c r="B56" s="116" t="s">
        <v>730</v>
      </c>
      <c r="C56" s="114" t="s">
        <v>731</v>
      </c>
      <c r="D56" s="115">
        <f>D57</f>
        <v>1131.4000000000001</v>
      </c>
    </row>
    <row r="57" spans="1:4" ht="22.5">
      <c r="A57" s="106">
        <v>47</v>
      </c>
      <c r="B57" s="116" t="s">
        <v>1047</v>
      </c>
      <c r="C57" s="114" t="s">
        <v>732</v>
      </c>
      <c r="D57" s="115">
        <v>1131.4000000000001</v>
      </c>
    </row>
    <row r="58" spans="1:4">
      <c r="A58" s="106">
        <v>48</v>
      </c>
      <c r="B58" s="116" t="s">
        <v>733</v>
      </c>
      <c r="C58" s="114" t="s">
        <v>734</v>
      </c>
      <c r="D58" s="115">
        <f>SUM(D59:D61)</f>
        <v>314.10000000000002</v>
      </c>
    </row>
    <row r="59" spans="1:4" ht="33.75">
      <c r="A59" s="106">
        <v>49</v>
      </c>
      <c r="B59" s="116" t="s">
        <v>1029</v>
      </c>
      <c r="C59" s="114" t="s">
        <v>1030</v>
      </c>
      <c r="D59" s="115">
        <f>103.9+16.1</f>
        <v>120</v>
      </c>
    </row>
    <row r="60" spans="1:4" ht="45">
      <c r="A60" s="106">
        <v>50</v>
      </c>
      <c r="B60" s="116" t="s">
        <v>1048</v>
      </c>
      <c r="C60" s="114" t="s">
        <v>1031</v>
      </c>
      <c r="D60" s="115">
        <f>24.1+50</f>
        <v>74.099999999999994</v>
      </c>
    </row>
    <row r="61" spans="1:4" ht="45">
      <c r="A61" s="106">
        <v>51</v>
      </c>
      <c r="B61" s="116" t="s">
        <v>1032</v>
      </c>
      <c r="C61" s="114" t="s">
        <v>1033</v>
      </c>
      <c r="D61" s="115">
        <f>50+70</f>
        <v>120</v>
      </c>
    </row>
    <row r="62" spans="1:4">
      <c r="A62" s="106">
        <v>52</v>
      </c>
      <c r="B62" s="116" t="s">
        <v>1138</v>
      </c>
      <c r="C62" s="114" t="s">
        <v>1140</v>
      </c>
      <c r="D62" s="115">
        <f>D63</f>
        <v>1801.6</v>
      </c>
    </row>
    <row r="63" spans="1:4">
      <c r="A63" s="106">
        <v>53</v>
      </c>
      <c r="B63" s="116" t="s">
        <v>965</v>
      </c>
      <c r="C63" s="114" t="s">
        <v>1139</v>
      </c>
      <c r="D63" s="115">
        <v>1801.6</v>
      </c>
    </row>
    <row r="64" spans="1:4">
      <c r="A64" s="106">
        <v>54</v>
      </c>
      <c r="B64" s="116" t="s">
        <v>735</v>
      </c>
      <c r="C64" s="114" t="s">
        <v>736</v>
      </c>
      <c r="D64" s="117">
        <f>D65+D83+D84+D85</f>
        <v>132396.70000000001</v>
      </c>
    </row>
    <row r="65" spans="1:4" ht="22.5">
      <c r="A65" s="106">
        <v>55</v>
      </c>
      <c r="B65" s="116" t="s">
        <v>737</v>
      </c>
      <c r="C65" s="114" t="s">
        <v>738</v>
      </c>
      <c r="D65" s="117">
        <f>D66+D69+D76+D82+D81</f>
        <v>133961.5</v>
      </c>
    </row>
    <row r="66" spans="1:4">
      <c r="A66" s="106">
        <v>56</v>
      </c>
      <c r="B66" s="116" t="s">
        <v>739</v>
      </c>
      <c r="C66" s="114" t="s">
        <v>913</v>
      </c>
      <c r="D66" s="117">
        <f>D67</f>
        <v>54512.100000000006</v>
      </c>
    </row>
    <row r="67" spans="1:4">
      <c r="A67" s="106">
        <v>57</v>
      </c>
      <c r="B67" s="116" t="s">
        <v>740</v>
      </c>
      <c r="C67" s="114" t="s">
        <v>914</v>
      </c>
      <c r="D67" s="117">
        <f>D68</f>
        <v>54512.100000000006</v>
      </c>
    </row>
    <row r="68" spans="1:4" ht="22.5">
      <c r="A68" s="106">
        <v>58</v>
      </c>
      <c r="B68" s="116" t="s">
        <v>1049</v>
      </c>
      <c r="C68" s="114" t="s">
        <v>1050</v>
      </c>
      <c r="D68" s="117">
        <f>53714.8+797.3</f>
        <v>54512.100000000006</v>
      </c>
    </row>
    <row r="69" spans="1:4" ht="22.5">
      <c r="A69" s="106">
        <v>59</v>
      </c>
      <c r="B69" s="116" t="s">
        <v>741</v>
      </c>
      <c r="C69" s="114" t="s">
        <v>915</v>
      </c>
      <c r="D69" s="117">
        <f>D70+D71+D72+D74+D73</f>
        <v>51154.1</v>
      </c>
    </row>
    <row r="70" spans="1:4" ht="68.25">
      <c r="A70" s="106">
        <v>60</v>
      </c>
      <c r="B70" s="118" t="s">
        <v>973</v>
      </c>
      <c r="C70" s="114" t="s">
        <v>948</v>
      </c>
      <c r="D70" s="117"/>
    </row>
    <row r="71" spans="1:4">
      <c r="A71" s="106">
        <v>61</v>
      </c>
      <c r="B71" s="119" t="s">
        <v>1051</v>
      </c>
      <c r="C71" s="120" t="s">
        <v>974</v>
      </c>
      <c r="D71" s="117"/>
    </row>
    <row r="72" spans="1:4" ht="23.25">
      <c r="A72" s="106">
        <v>62</v>
      </c>
      <c r="B72" s="121" t="s">
        <v>957</v>
      </c>
      <c r="C72" s="106" t="s">
        <v>916</v>
      </c>
      <c r="D72" s="117">
        <v>5445.7</v>
      </c>
    </row>
    <row r="73" spans="1:4" ht="34.5">
      <c r="A73" s="106">
        <v>63</v>
      </c>
      <c r="B73" s="121" t="s">
        <v>1141</v>
      </c>
      <c r="C73" s="109" t="s">
        <v>1142</v>
      </c>
      <c r="D73" s="117">
        <v>1837.6</v>
      </c>
    </row>
    <row r="74" spans="1:4">
      <c r="A74" s="106">
        <v>64</v>
      </c>
      <c r="B74" s="119" t="s">
        <v>755</v>
      </c>
      <c r="C74" s="122" t="s">
        <v>917</v>
      </c>
      <c r="D74" s="117">
        <f>D75</f>
        <v>43870.8</v>
      </c>
    </row>
    <row r="75" spans="1:4">
      <c r="A75" s="106">
        <v>65</v>
      </c>
      <c r="B75" s="119" t="s">
        <v>1052</v>
      </c>
      <c r="C75" s="122" t="s">
        <v>949</v>
      </c>
      <c r="D75" s="117">
        <v>43870.8</v>
      </c>
    </row>
    <row r="76" spans="1:4">
      <c r="A76" s="106">
        <v>66</v>
      </c>
      <c r="B76" s="123" t="s">
        <v>742</v>
      </c>
      <c r="C76" s="122" t="s">
        <v>918</v>
      </c>
      <c r="D76" s="117">
        <f>D77+D79</f>
        <v>2002.2</v>
      </c>
    </row>
    <row r="77" spans="1:4" ht="23.25">
      <c r="A77" s="106">
        <v>67</v>
      </c>
      <c r="B77" s="123" t="s">
        <v>743</v>
      </c>
      <c r="C77" s="122" t="s">
        <v>919</v>
      </c>
      <c r="D77" s="117">
        <f>D78</f>
        <v>1681</v>
      </c>
    </row>
    <row r="78" spans="1:4" ht="34.5">
      <c r="A78" s="106">
        <v>68</v>
      </c>
      <c r="B78" s="123" t="s">
        <v>1053</v>
      </c>
      <c r="C78" s="122" t="s">
        <v>920</v>
      </c>
      <c r="D78" s="117">
        <v>1681</v>
      </c>
    </row>
    <row r="79" spans="1:4" ht="23.25">
      <c r="A79" s="106">
        <v>69</v>
      </c>
      <c r="B79" s="123" t="s">
        <v>744</v>
      </c>
      <c r="C79" s="122" t="s">
        <v>921</v>
      </c>
      <c r="D79" s="117">
        <f>D80</f>
        <v>321.2</v>
      </c>
    </row>
    <row r="80" spans="1:4" ht="23.25">
      <c r="A80" s="106">
        <v>70</v>
      </c>
      <c r="B80" s="123" t="s">
        <v>1054</v>
      </c>
      <c r="C80" s="122" t="s">
        <v>922</v>
      </c>
      <c r="D80" s="117">
        <v>321.2</v>
      </c>
    </row>
    <row r="81" spans="1:4" ht="45.75">
      <c r="A81" s="106">
        <v>71</v>
      </c>
      <c r="B81" s="123" t="s">
        <v>1026</v>
      </c>
      <c r="C81" s="106" t="s">
        <v>1025</v>
      </c>
      <c r="D81" s="117">
        <v>0</v>
      </c>
    </row>
    <row r="82" spans="1:4">
      <c r="A82" s="106">
        <v>72</v>
      </c>
      <c r="B82" s="121" t="s">
        <v>776</v>
      </c>
      <c r="C82" s="106" t="s">
        <v>912</v>
      </c>
      <c r="D82" s="117">
        <v>26293.1</v>
      </c>
    </row>
    <row r="83" spans="1:4" ht="56.25">
      <c r="A83" s="106">
        <v>73</v>
      </c>
      <c r="B83" s="124" t="s">
        <v>1055</v>
      </c>
      <c r="C83" s="105" t="s">
        <v>975</v>
      </c>
      <c r="D83" s="125">
        <v>-1562.8</v>
      </c>
    </row>
    <row r="84" spans="1:4">
      <c r="A84" s="106">
        <v>74</v>
      </c>
      <c r="B84" s="126" t="s">
        <v>976</v>
      </c>
      <c r="C84" s="102" t="s">
        <v>977</v>
      </c>
      <c r="D84" s="117">
        <v>0</v>
      </c>
    </row>
    <row r="85" spans="1:4" ht="22.5">
      <c r="A85" s="106">
        <v>75</v>
      </c>
      <c r="B85" s="127" t="s">
        <v>756</v>
      </c>
      <c r="C85" s="102" t="s">
        <v>950</v>
      </c>
      <c r="D85" s="117">
        <v>-2</v>
      </c>
    </row>
    <row r="86" spans="1:4">
      <c r="A86" s="98"/>
      <c r="B86" s="98"/>
      <c r="C86" s="98"/>
      <c r="D86" s="98"/>
    </row>
    <row r="87" spans="1:4">
      <c r="A87" s="98"/>
      <c r="B87" s="98"/>
      <c r="C87" s="98"/>
      <c r="D87" s="98"/>
    </row>
    <row r="88" spans="1:4">
      <c r="A88" s="98"/>
      <c r="B88" s="98"/>
      <c r="C88" s="98"/>
      <c r="D88" s="98"/>
    </row>
    <row r="89" spans="1:4">
      <c r="A89" s="98"/>
      <c r="B89" s="98"/>
      <c r="C89" s="98"/>
      <c r="D89" s="98"/>
    </row>
    <row r="90" spans="1:4">
      <c r="A90" s="98"/>
      <c r="B90" s="98"/>
      <c r="C90" s="98"/>
      <c r="D90" s="98"/>
    </row>
    <row r="91" spans="1:4">
      <c r="A91" s="98"/>
      <c r="B91" s="98"/>
      <c r="C91" s="98"/>
      <c r="D91" s="98"/>
    </row>
    <row r="92" spans="1:4">
      <c r="A92" s="98"/>
      <c r="B92" s="98"/>
      <c r="C92" s="98"/>
      <c r="D92" s="98"/>
    </row>
    <row r="93" spans="1:4">
      <c r="A93" s="98"/>
      <c r="B93" s="98"/>
      <c r="C93" s="98"/>
      <c r="D93" s="98"/>
    </row>
    <row r="94" spans="1:4">
      <c r="A94" s="98"/>
      <c r="B94" s="98"/>
      <c r="C94" s="98"/>
      <c r="D94" s="98"/>
    </row>
    <row r="95" spans="1:4">
      <c r="A95" s="98"/>
      <c r="B95" s="98"/>
      <c r="C95" s="98"/>
      <c r="D95" s="98"/>
    </row>
    <row r="96" spans="1:4">
      <c r="A96" s="98"/>
      <c r="B96" s="98"/>
      <c r="C96" s="98"/>
      <c r="D96" s="98"/>
    </row>
    <row r="97" spans="1:4">
      <c r="A97" s="98"/>
      <c r="B97" s="98"/>
      <c r="C97" s="98"/>
      <c r="D97" s="98"/>
    </row>
    <row r="98" spans="1:4">
      <c r="A98" s="98"/>
      <c r="B98" s="98"/>
      <c r="C98" s="98"/>
      <c r="D98" s="98"/>
    </row>
    <row r="99" spans="1:4">
      <c r="A99" s="98"/>
      <c r="B99" s="98"/>
      <c r="C99" s="98"/>
      <c r="D99" s="98"/>
    </row>
    <row r="100" spans="1:4">
      <c r="A100" s="98"/>
      <c r="B100" s="98"/>
      <c r="C100" s="98"/>
      <c r="D100" s="98"/>
    </row>
    <row r="101" spans="1:4">
      <c r="A101" s="98"/>
      <c r="B101" s="98"/>
      <c r="C101" s="98"/>
      <c r="D101" s="98"/>
    </row>
    <row r="102" spans="1:4">
      <c r="A102" s="98"/>
      <c r="B102" s="98"/>
      <c r="C102" s="98"/>
      <c r="D102" s="98"/>
    </row>
    <row r="103" spans="1:4">
      <c r="A103" s="98"/>
      <c r="B103" s="98"/>
      <c r="C103" s="98"/>
      <c r="D103" s="98"/>
    </row>
    <row r="104" spans="1:4">
      <c r="A104" s="98"/>
      <c r="B104" s="98"/>
      <c r="C104" s="98"/>
      <c r="D104" s="98"/>
    </row>
    <row r="105" spans="1:4">
      <c r="A105" s="98"/>
      <c r="B105" s="98"/>
      <c r="C105" s="98"/>
      <c r="D105" s="98"/>
    </row>
    <row r="106" spans="1:4">
      <c r="A106" s="98"/>
      <c r="B106" s="98"/>
      <c r="C106" s="98"/>
      <c r="D106" s="98"/>
    </row>
    <row r="107" spans="1:4">
      <c r="A107" s="98"/>
      <c r="B107" s="98"/>
      <c r="C107" s="98"/>
      <c r="D107" s="98"/>
    </row>
    <row r="108" spans="1:4">
      <c r="A108" s="98"/>
      <c r="B108" s="98"/>
      <c r="C108" s="98"/>
      <c r="D108" s="98"/>
    </row>
    <row r="109" spans="1:4">
      <c r="A109" s="98"/>
      <c r="B109" s="98"/>
      <c r="C109" s="98"/>
      <c r="D109" s="98"/>
    </row>
    <row r="110" spans="1:4">
      <c r="A110" s="98"/>
      <c r="B110" s="98"/>
      <c r="C110" s="98"/>
      <c r="D110" s="98"/>
    </row>
    <row r="111" spans="1:4">
      <c r="A111" s="98"/>
      <c r="B111" s="98"/>
      <c r="C111" s="98"/>
      <c r="D111" s="98"/>
    </row>
    <row r="112" spans="1:4">
      <c r="A112" s="98"/>
      <c r="B112" s="98"/>
      <c r="C112" s="98"/>
      <c r="D112" s="98"/>
    </row>
    <row r="113" spans="1:4">
      <c r="A113" s="98"/>
      <c r="B113" s="98"/>
      <c r="C113" s="98"/>
      <c r="D113" s="98"/>
    </row>
    <row r="114" spans="1:4">
      <c r="A114" s="98"/>
      <c r="B114" s="98"/>
      <c r="C114" s="98"/>
      <c r="D114" s="98"/>
    </row>
    <row r="115" spans="1:4">
      <c r="A115" s="98"/>
      <c r="B115" s="98"/>
      <c r="C115" s="98"/>
      <c r="D115" s="98"/>
    </row>
    <row r="116" spans="1:4">
      <c r="A116" s="98"/>
      <c r="B116" s="98"/>
      <c r="C116" s="98"/>
      <c r="D116" s="98"/>
    </row>
    <row r="117" spans="1:4">
      <c r="A117" s="98"/>
      <c r="B117" s="98"/>
      <c r="C117" s="98"/>
      <c r="D117" s="98"/>
    </row>
    <row r="118" spans="1:4">
      <c r="A118" s="98"/>
      <c r="B118" s="98"/>
      <c r="C118" s="98"/>
      <c r="D118" s="98"/>
    </row>
    <row r="119" spans="1:4">
      <c r="A119" s="98"/>
      <c r="B119" s="98"/>
      <c r="C119" s="98"/>
      <c r="D119" s="98"/>
    </row>
    <row r="120" spans="1:4">
      <c r="A120" s="98"/>
      <c r="B120" s="98"/>
      <c r="C120" s="98"/>
      <c r="D120" s="98"/>
    </row>
    <row r="121" spans="1:4">
      <c r="A121" s="98"/>
      <c r="B121" s="98"/>
      <c r="C121" s="98"/>
      <c r="D121" s="98"/>
    </row>
    <row r="122" spans="1:4">
      <c r="A122" s="98"/>
      <c r="B122" s="98"/>
      <c r="C122" s="98"/>
      <c r="D122" s="98"/>
    </row>
    <row r="123" spans="1:4">
      <c r="A123" s="98"/>
      <c r="B123" s="98"/>
      <c r="C123" s="98"/>
      <c r="D123" s="98"/>
    </row>
    <row r="124" spans="1:4">
      <c r="A124" s="98"/>
      <c r="B124" s="98"/>
      <c r="C124" s="98"/>
      <c r="D124" s="98"/>
    </row>
    <row r="125" spans="1:4">
      <c r="A125" s="98"/>
      <c r="B125" s="98"/>
      <c r="C125" s="98"/>
      <c r="D125" s="98"/>
    </row>
    <row r="126" spans="1:4">
      <c r="A126" s="98"/>
      <c r="B126" s="98"/>
      <c r="C126" s="98"/>
      <c r="D126" s="98"/>
    </row>
    <row r="127" spans="1:4">
      <c r="A127" s="98"/>
      <c r="B127" s="98"/>
      <c r="C127" s="98"/>
      <c r="D127" s="98"/>
    </row>
    <row r="128" spans="1:4">
      <c r="A128" s="98"/>
      <c r="B128" s="98"/>
      <c r="C128" s="98"/>
      <c r="D128" s="98"/>
    </row>
    <row r="129" spans="1:4">
      <c r="A129" s="98"/>
      <c r="B129" s="98"/>
      <c r="C129" s="98"/>
      <c r="D129" s="98"/>
    </row>
    <row r="130" spans="1:4">
      <c r="A130" s="98"/>
      <c r="B130" s="98"/>
      <c r="C130" s="98"/>
      <c r="D130" s="98"/>
    </row>
    <row r="131" spans="1:4">
      <c r="A131" s="98"/>
      <c r="B131" s="98"/>
      <c r="C131" s="98"/>
      <c r="D131" s="98"/>
    </row>
    <row r="132" spans="1:4">
      <c r="A132" s="98"/>
      <c r="B132" s="98"/>
      <c r="C132" s="98"/>
      <c r="D132" s="98"/>
    </row>
    <row r="133" spans="1:4">
      <c r="A133" s="98"/>
      <c r="B133" s="98"/>
      <c r="C133" s="98"/>
      <c r="D133" s="98"/>
    </row>
    <row r="134" spans="1:4">
      <c r="A134" s="98"/>
      <c r="B134" s="98"/>
      <c r="C134" s="98"/>
      <c r="D134" s="98"/>
    </row>
    <row r="135" spans="1:4">
      <c r="A135" s="98"/>
      <c r="B135" s="98"/>
      <c r="C135" s="98"/>
      <c r="D135" s="98"/>
    </row>
    <row r="136" spans="1:4">
      <c r="A136" s="98"/>
      <c r="B136" s="98"/>
      <c r="C136" s="98"/>
      <c r="D136" s="98"/>
    </row>
    <row r="137" spans="1:4">
      <c r="A137" s="98"/>
      <c r="B137" s="98"/>
      <c r="C137" s="98"/>
      <c r="D137" s="98"/>
    </row>
    <row r="138" spans="1:4">
      <c r="A138" s="98"/>
      <c r="B138" s="98"/>
      <c r="C138" s="98"/>
      <c r="D138" s="98"/>
    </row>
    <row r="139" spans="1:4">
      <c r="A139" s="98"/>
      <c r="B139" s="98"/>
      <c r="C139" s="98"/>
      <c r="D139" s="98"/>
    </row>
  </sheetData>
  <mergeCells count="1">
    <mergeCell ref="A7:D7"/>
  </mergeCells>
  <pageMargins left="1.1811023622047245" right="0.39370078740157483" top="0.39370078740157483" bottom="0.39370078740157483" header="0.31496062992125984" footer="0.31496062992125984"/>
  <pageSetup paperSize="9" scale="69" fitToHeight="2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workbookViewId="0">
      <pane xSplit="1" ySplit="9" topLeftCell="B10" activePane="bottomRight" state="frozen"/>
      <selection activeCell="C23" sqref="C23"/>
      <selection pane="topRight" activeCell="C23" sqref="C23"/>
      <selection pane="bottomLeft" activeCell="C23" sqref="C23"/>
      <selection pane="bottomRight" activeCell="C9" sqref="C9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2" customWidth="1"/>
  </cols>
  <sheetData>
    <row r="1" spans="1:6">
      <c r="A1" s="97"/>
      <c r="B1" s="97"/>
      <c r="C1" s="72"/>
      <c r="D1" s="72"/>
      <c r="E1" s="72" t="s">
        <v>592</v>
      </c>
    </row>
    <row r="2" spans="1:6">
      <c r="A2" s="97"/>
      <c r="B2" s="97"/>
      <c r="C2" s="72"/>
      <c r="D2" s="72"/>
      <c r="E2" s="72" t="s">
        <v>1135</v>
      </c>
    </row>
    <row r="3" spans="1:6">
      <c r="A3" s="97"/>
      <c r="B3" s="97"/>
      <c r="C3" s="72"/>
      <c r="D3" s="72"/>
      <c r="E3" s="72" t="s">
        <v>1134</v>
      </c>
    </row>
    <row r="4" spans="1:6">
      <c r="A4" s="97"/>
      <c r="B4" s="97"/>
      <c r="C4" s="72"/>
      <c r="D4" s="72"/>
      <c r="E4" s="72" t="s">
        <v>1085</v>
      </c>
    </row>
    <row r="5" spans="1:6">
      <c r="A5" s="97"/>
      <c r="B5" s="97"/>
      <c r="C5" s="97"/>
      <c r="D5" s="98"/>
      <c r="E5" s="72" t="s">
        <v>1150</v>
      </c>
    </row>
    <row r="6" spans="1:6" ht="24.75" customHeight="1">
      <c r="A6" s="99" t="s">
        <v>1069</v>
      </c>
      <c r="B6" s="99"/>
      <c r="C6" s="99"/>
      <c r="D6" s="99"/>
      <c r="E6" s="99"/>
      <c r="F6" s="1"/>
    </row>
    <row r="7" spans="1:6">
      <c r="A7" s="100"/>
      <c r="B7" s="100"/>
      <c r="C7" s="100"/>
      <c r="D7" s="101" t="s">
        <v>600</v>
      </c>
      <c r="E7" s="128"/>
      <c r="F7" s="1"/>
    </row>
    <row r="8" spans="1:6" s="4" customFormat="1">
      <c r="A8" s="102" t="s">
        <v>774</v>
      </c>
      <c r="B8" s="103" t="s">
        <v>0</v>
      </c>
      <c r="C8" s="104" t="s">
        <v>1</v>
      </c>
      <c r="D8" s="105" t="s">
        <v>991</v>
      </c>
      <c r="E8" s="105" t="s">
        <v>1070</v>
      </c>
    </row>
    <row r="9" spans="1:6" s="19" customFormat="1">
      <c r="A9" s="106">
        <v>1</v>
      </c>
      <c r="B9" s="107">
        <v>2</v>
      </c>
      <c r="C9" s="108">
        <v>3</v>
      </c>
      <c r="D9" s="109">
        <v>4</v>
      </c>
      <c r="E9" s="109">
        <v>5</v>
      </c>
    </row>
    <row r="10" spans="1:6">
      <c r="A10" s="106">
        <v>1</v>
      </c>
      <c r="B10" s="110" t="s">
        <v>2</v>
      </c>
      <c r="C10" s="111"/>
      <c r="D10" s="112">
        <f>D11+D61+D81</f>
        <v>156917.69999999998</v>
      </c>
      <c r="E10" s="112">
        <f>E11+E61+E81</f>
        <v>137125.70000000001</v>
      </c>
    </row>
    <row r="11" spans="1:6">
      <c r="A11" s="106">
        <v>2</v>
      </c>
      <c r="B11" s="113" t="s">
        <v>658</v>
      </c>
      <c r="C11" s="114" t="s">
        <v>659</v>
      </c>
      <c r="D11" s="115">
        <f>D12+D19+D25+D28+D36+D43+D50+D57</f>
        <v>86652.799999999974</v>
      </c>
      <c r="E11" s="115">
        <f>E12+E19+E25+E28+E36+E43+E50+E57</f>
        <v>90490.000000000015</v>
      </c>
    </row>
    <row r="12" spans="1:6">
      <c r="A12" s="106">
        <v>3</v>
      </c>
      <c r="B12" s="113" t="s">
        <v>660</v>
      </c>
      <c r="C12" s="114" t="s">
        <v>661</v>
      </c>
      <c r="D12" s="115">
        <f>D13</f>
        <v>47399.899999999994</v>
      </c>
      <c r="E12" s="115">
        <f>E13</f>
        <v>49295.9</v>
      </c>
    </row>
    <row r="13" spans="1:6">
      <c r="A13" s="106">
        <v>4</v>
      </c>
      <c r="B13" s="113" t="s">
        <v>662</v>
      </c>
      <c r="C13" s="114" t="s">
        <v>663</v>
      </c>
      <c r="D13" s="115">
        <f>SUM(D14:D18)</f>
        <v>47399.899999999994</v>
      </c>
      <c r="E13" s="115">
        <f>SUM(E14:E18)</f>
        <v>49295.9</v>
      </c>
    </row>
    <row r="14" spans="1:6" ht="45.75">
      <c r="A14" s="106">
        <v>5</v>
      </c>
      <c r="B14" s="113" t="s">
        <v>664</v>
      </c>
      <c r="C14" s="114" t="s">
        <v>665</v>
      </c>
      <c r="D14" s="115">
        <v>44823.1</v>
      </c>
      <c r="E14" s="115">
        <v>46616</v>
      </c>
    </row>
    <row r="15" spans="1:6" ht="68.25">
      <c r="A15" s="106">
        <v>6</v>
      </c>
      <c r="B15" s="113" t="s">
        <v>1035</v>
      </c>
      <c r="C15" s="114" t="s">
        <v>666</v>
      </c>
      <c r="D15" s="115">
        <v>24.1</v>
      </c>
      <c r="E15" s="115">
        <v>25.1</v>
      </c>
    </row>
    <row r="16" spans="1:6" ht="23.25">
      <c r="A16" s="106">
        <v>7</v>
      </c>
      <c r="B16" s="113" t="s">
        <v>1036</v>
      </c>
      <c r="C16" s="114" t="s">
        <v>667</v>
      </c>
      <c r="D16" s="115">
        <v>417.7</v>
      </c>
      <c r="E16" s="115">
        <v>434.4</v>
      </c>
    </row>
    <row r="17" spans="1:5" ht="45.75">
      <c r="A17" s="106">
        <v>8</v>
      </c>
      <c r="B17" s="113" t="s">
        <v>1037</v>
      </c>
      <c r="C17" s="114" t="s">
        <v>668</v>
      </c>
      <c r="D17" s="115">
        <v>330.2</v>
      </c>
      <c r="E17" s="115">
        <v>343.4</v>
      </c>
    </row>
    <row r="18" spans="1:5" ht="57">
      <c r="A18" s="106"/>
      <c r="B18" s="113" t="s">
        <v>1071</v>
      </c>
      <c r="C18" s="114" t="s">
        <v>1116</v>
      </c>
      <c r="D18" s="115">
        <v>1804.8</v>
      </c>
      <c r="E18" s="115">
        <v>1877</v>
      </c>
    </row>
    <row r="19" spans="1:5" ht="23.25">
      <c r="A19" s="106">
        <v>9</v>
      </c>
      <c r="B19" s="113" t="s">
        <v>669</v>
      </c>
      <c r="C19" s="114" t="s">
        <v>670</v>
      </c>
      <c r="D19" s="115">
        <f>D20</f>
        <v>9299.9</v>
      </c>
      <c r="E19" s="115">
        <f>E20</f>
        <v>10044.4</v>
      </c>
    </row>
    <row r="20" spans="1:5" ht="23.25">
      <c r="A20" s="106">
        <v>10</v>
      </c>
      <c r="B20" s="113" t="s">
        <v>671</v>
      </c>
      <c r="C20" s="114" t="s">
        <v>672</v>
      </c>
      <c r="D20" s="115">
        <f>D21+D22+D23+D24</f>
        <v>9299.9</v>
      </c>
      <c r="E20" s="115">
        <f>E21+E22+E23+E24</f>
        <v>10044.4</v>
      </c>
    </row>
    <row r="21" spans="1:5" ht="45.75">
      <c r="A21" s="106">
        <v>11</v>
      </c>
      <c r="B21" s="113" t="s">
        <v>1038</v>
      </c>
      <c r="C21" s="114" t="s">
        <v>673</v>
      </c>
      <c r="D21" s="115">
        <v>4160.8</v>
      </c>
      <c r="E21" s="115">
        <v>4422.3999999999996</v>
      </c>
    </row>
    <row r="22" spans="1:5" ht="45.75">
      <c r="A22" s="106">
        <v>12</v>
      </c>
      <c r="B22" s="113" t="s">
        <v>1039</v>
      </c>
      <c r="C22" s="114" t="s">
        <v>674</v>
      </c>
      <c r="D22" s="115">
        <v>23.3</v>
      </c>
      <c r="E22" s="115">
        <v>25.6</v>
      </c>
    </row>
    <row r="23" spans="1:5" ht="45.75">
      <c r="A23" s="106">
        <v>13</v>
      </c>
      <c r="B23" s="113" t="s">
        <v>1040</v>
      </c>
      <c r="C23" s="114" t="s">
        <v>675</v>
      </c>
      <c r="D23" s="115">
        <v>5631.4</v>
      </c>
      <c r="E23" s="115">
        <v>6164</v>
      </c>
    </row>
    <row r="24" spans="1:5" ht="45.75">
      <c r="A24" s="106">
        <v>14</v>
      </c>
      <c r="B24" s="113" t="s">
        <v>1041</v>
      </c>
      <c r="C24" s="114" t="s">
        <v>676</v>
      </c>
      <c r="D24" s="115">
        <v>-515.6</v>
      </c>
      <c r="E24" s="115">
        <v>-567.6</v>
      </c>
    </row>
    <row r="25" spans="1:5">
      <c r="A25" s="106">
        <v>15</v>
      </c>
      <c r="B25" s="113" t="s">
        <v>677</v>
      </c>
      <c r="C25" s="114" t="s">
        <v>678</v>
      </c>
      <c r="D25" s="115">
        <f>D26</f>
        <v>5.2</v>
      </c>
      <c r="E25" s="115">
        <f>E26</f>
        <v>5.4</v>
      </c>
    </row>
    <row r="26" spans="1:5">
      <c r="A26" s="106">
        <v>16</v>
      </c>
      <c r="B26" s="113" t="s">
        <v>679</v>
      </c>
      <c r="C26" s="114" t="s">
        <v>680</v>
      </c>
      <c r="D26" s="115">
        <f>D27</f>
        <v>5.2</v>
      </c>
      <c r="E26" s="115">
        <f>E27</f>
        <v>5.4</v>
      </c>
    </row>
    <row r="27" spans="1:5">
      <c r="A27" s="106">
        <v>17</v>
      </c>
      <c r="B27" s="113" t="s">
        <v>679</v>
      </c>
      <c r="C27" s="114" t="s">
        <v>681</v>
      </c>
      <c r="D27" s="115">
        <v>5.2</v>
      </c>
      <c r="E27" s="115">
        <v>5.4</v>
      </c>
    </row>
    <row r="28" spans="1:5">
      <c r="A28" s="106">
        <v>18</v>
      </c>
      <c r="B28" s="113" t="s">
        <v>682</v>
      </c>
      <c r="C28" s="114" t="s">
        <v>683</v>
      </c>
      <c r="D28" s="115">
        <f>D29+D31</f>
        <v>9145.7999999999993</v>
      </c>
      <c r="E28" s="115">
        <f>E29+E31</f>
        <v>9510.2999999999993</v>
      </c>
    </row>
    <row r="29" spans="1:5">
      <c r="A29" s="106">
        <v>19</v>
      </c>
      <c r="B29" s="113" t="s">
        <v>684</v>
      </c>
      <c r="C29" s="114" t="s">
        <v>685</v>
      </c>
      <c r="D29" s="115">
        <f>D30</f>
        <v>3120</v>
      </c>
      <c r="E29" s="115">
        <f>E30</f>
        <v>3244.8</v>
      </c>
    </row>
    <row r="30" spans="1:5" ht="23.25">
      <c r="A30" s="106">
        <v>20</v>
      </c>
      <c r="B30" s="113" t="s">
        <v>1042</v>
      </c>
      <c r="C30" s="114" t="s">
        <v>686</v>
      </c>
      <c r="D30" s="115">
        <v>3120</v>
      </c>
      <c r="E30" s="115">
        <v>3244.8</v>
      </c>
    </row>
    <row r="31" spans="1:5">
      <c r="A31" s="106">
        <v>21</v>
      </c>
      <c r="B31" s="113" t="s">
        <v>687</v>
      </c>
      <c r="C31" s="114" t="s">
        <v>688</v>
      </c>
      <c r="D31" s="115">
        <f>D32+D34</f>
        <v>6025.7999999999993</v>
      </c>
      <c r="E31" s="115">
        <f>E32+E34</f>
        <v>6265.5</v>
      </c>
    </row>
    <row r="32" spans="1:5">
      <c r="A32" s="106">
        <v>22</v>
      </c>
      <c r="B32" s="113" t="s">
        <v>689</v>
      </c>
      <c r="C32" s="114" t="s">
        <v>690</v>
      </c>
      <c r="D32" s="115">
        <f>D33</f>
        <v>4650.7</v>
      </c>
      <c r="E32" s="115">
        <f>E33</f>
        <v>4836.7</v>
      </c>
    </row>
    <row r="33" spans="1:5" ht="23.25">
      <c r="A33" s="106">
        <v>23</v>
      </c>
      <c r="B33" s="113" t="s">
        <v>1043</v>
      </c>
      <c r="C33" s="114" t="s">
        <v>691</v>
      </c>
      <c r="D33" s="115">
        <v>4650.7</v>
      </c>
      <c r="E33" s="115">
        <v>4836.7</v>
      </c>
    </row>
    <row r="34" spans="1:5">
      <c r="A34" s="106">
        <v>24</v>
      </c>
      <c r="B34" s="113" t="s">
        <v>692</v>
      </c>
      <c r="C34" s="114" t="s">
        <v>693</v>
      </c>
      <c r="D34" s="115">
        <f>D35</f>
        <v>1375.1</v>
      </c>
      <c r="E34" s="115">
        <f>E35</f>
        <v>1428.8</v>
      </c>
    </row>
    <row r="35" spans="1:5" ht="23.25">
      <c r="A35" s="106">
        <v>25</v>
      </c>
      <c r="B35" s="113" t="s">
        <v>1044</v>
      </c>
      <c r="C35" s="114" t="s">
        <v>694</v>
      </c>
      <c r="D35" s="115">
        <v>1375.1</v>
      </c>
      <c r="E35" s="115">
        <v>1428.8</v>
      </c>
    </row>
    <row r="36" spans="1:5" ht="23.25">
      <c r="A36" s="106">
        <v>26</v>
      </c>
      <c r="B36" s="113" t="s">
        <v>695</v>
      </c>
      <c r="C36" s="114" t="s">
        <v>696</v>
      </c>
      <c r="D36" s="115">
        <f>D37+D40</f>
        <v>17947.900000000001</v>
      </c>
      <c r="E36" s="115">
        <f>E37+E40</f>
        <v>18665.8</v>
      </c>
    </row>
    <row r="37" spans="1:5" ht="45.75">
      <c r="A37" s="106">
        <v>27</v>
      </c>
      <c r="B37" s="113" t="s">
        <v>697</v>
      </c>
      <c r="C37" s="114" t="s">
        <v>698</v>
      </c>
      <c r="D37" s="115">
        <f>D38</f>
        <v>16051.2</v>
      </c>
      <c r="E37" s="115">
        <f>E38</f>
        <v>16693.2</v>
      </c>
    </row>
    <row r="38" spans="1:5" ht="34.5">
      <c r="A38" s="106">
        <v>28</v>
      </c>
      <c r="B38" s="113" t="s">
        <v>699</v>
      </c>
      <c r="C38" s="114" t="s">
        <v>700</v>
      </c>
      <c r="D38" s="115">
        <f>D39</f>
        <v>16051.2</v>
      </c>
      <c r="E38" s="115">
        <f>E39</f>
        <v>16693.2</v>
      </c>
    </row>
    <row r="39" spans="1:5" ht="45.75">
      <c r="A39" s="106">
        <v>29</v>
      </c>
      <c r="B39" s="113" t="s">
        <v>701</v>
      </c>
      <c r="C39" s="114" t="s">
        <v>702</v>
      </c>
      <c r="D39" s="115">
        <v>16051.2</v>
      </c>
      <c r="E39" s="115">
        <v>16693.2</v>
      </c>
    </row>
    <row r="40" spans="1:5" ht="45.75">
      <c r="A40" s="106">
        <v>30</v>
      </c>
      <c r="B40" s="113" t="s">
        <v>703</v>
      </c>
      <c r="C40" s="114" t="s">
        <v>704</v>
      </c>
      <c r="D40" s="115">
        <f>D41</f>
        <v>1896.7</v>
      </c>
      <c r="E40" s="115">
        <f>E41</f>
        <v>1972.6</v>
      </c>
    </row>
    <row r="41" spans="1:5" ht="45.75">
      <c r="A41" s="106">
        <v>31</v>
      </c>
      <c r="B41" s="113" t="s">
        <v>705</v>
      </c>
      <c r="C41" s="114" t="s">
        <v>706</v>
      </c>
      <c r="D41" s="115">
        <f>D42</f>
        <v>1896.7</v>
      </c>
      <c r="E41" s="115">
        <f>E42</f>
        <v>1972.6</v>
      </c>
    </row>
    <row r="42" spans="1:5" ht="45.75">
      <c r="A42" s="106">
        <v>32</v>
      </c>
      <c r="B42" s="113" t="s">
        <v>1045</v>
      </c>
      <c r="C42" s="114" t="s">
        <v>707</v>
      </c>
      <c r="D42" s="115">
        <v>1896.7</v>
      </c>
      <c r="E42" s="115">
        <v>1972.6</v>
      </c>
    </row>
    <row r="43" spans="1:5" ht="23.25">
      <c r="A43" s="106">
        <v>33</v>
      </c>
      <c r="B43" s="113" t="s">
        <v>708</v>
      </c>
      <c r="C43" s="114" t="s">
        <v>709</v>
      </c>
      <c r="D43" s="115">
        <f>D44+D47</f>
        <v>1493.3999999999999</v>
      </c>
      <c r="E43" s="115">
        <f>E44+E47</f>
        <v>1553.1</v>
      </c>
    </row>
    <row r="44" spans="1:5">
      <c r="A44" s="106">
        <v>34</v>
      </c>
      <c r="B44" s="113" t="s">
        <v>710</v>
      </c>
      <c r="C44" s="114" t="s">
        <v>711</v>
      </c>
      <c r="D44" s="115">
        <f>D45</f>
        <v>1105.5999999999999</v>
      </c>
      <c r="E44" s="115">
        <f>E45</f>
        <v>1149.8</v>
      </c>
    </row>
    <row r="45" spans="1:5">
      <c r="A45" s="106">
        <v>35</v>
      </c>
      <c r="B45" s="113" t="s">
        <v>712</v>
      </c>
      <c r="C45" s="114" t="s">
        <v>713</v>
      </c>
      <c r="D45" s="115">
        <f>D46</f>
        <v>1105.5999999999999</v>
      </c>
      <c r="E45" s="115">
        <f>E46</f>
        <v>1149.8</v>
      </c>
    </row>
    <row r="46" spans="1:5" ht="23.25">
      <c r="A46" s="106">
        <v>36</v>
      </c>
      <c r="B46" s="113" t="s">
        <v>1046</v>
      </c>
      <c r="C46" s="114" t="s">
        <v>714</v>
      </c>
      <c r="D46" s="115">
        <v>1105.5999999999999</v>
      </c>
      <c r="E46" s="115">
        <v>1149.8</v>
      </c>
    </row>
    <row r="47" spans="1:5">
      <c r="A47" s="106">
        <v>37</v>
      </c>
      <c r="B47" s="113" t="s">
        <v>715</v>
      </c>
      <c r="C47" s="114" t="s">
        <v>716</v>
      </c>
      <c r="D47" s="115">
        <f>D48</f>
        <v>387.8</v>
      </c>
      <c r="E47" s="115">
        <f>E48</f>
        <v>403.3</v>
      </c>
    </row>
    <row r="48" spans="1:5" ht="23.25">
      <c r="A48" s="106">
        <v>38</v>
      </c>
      <c r="B48" s="113" t="s">
        <v>717</v>
      </c>
      <c r="C48" s="114" t="s">
        <v>718</v>
      </c>
      <c r="D48" s="115">
        <f>D49</f>
        <v>387.8</v>
      </c>
      <c r="E48" s="115">
        <f>E49</f>
        <v>403.3</v>
      </c>
    </row>
    <row r="49" spans="1:5" ht="23.25">
      <c r="A49" s="106">
        <v>39</v>
      </c>
      <c r="B49" s="113" t="s">
        <v>648</v>
      </c>
      <c r="C49" s="114" t="s">
        <v>719</v>
      </c>
      <c r="D49" s="115">
        <v>387.8</v>
      </c>
      <c r="E49" s="115">
        <v>403.3</v>
      </c>
    </row>
    <row r="50" spans="1:5" ht="23.25">
      <c r="A50" s="106">
        <v>42</v>
      </c>
      <c r="B50" s="113" t="s">
        <v>720</v>
      </c>
      <c r="C50" s="114" t="s">
        <v>721</v>
      </c>
      <c r="D50" s="115">
        <f>D51+D54</f>
        <v>1175.5</v>
      </c>
      <c r="E50" s="115">
        <f>E51+E54</f>
        <v>1222.5</v>
      </c>
    </row>
    <row r="51" spans="1:5" ht="45.75">
      <c r="A51" s="106">
        <v>43</v>
      </c>
      <c r="B51" s="113" t="s">
        <v>722</v>
      </c>
      <c r="C51" s="114" t="s">
        <v>723</v>
      </c>
      <c r="D51" s="115">
        <f>D52</f>
        <v>0</v>
      </c>
      <c r="E51" s="115">
        <f>E52</f>
        <v>0</v>
      </c>
    </row>
    <row r="52" spans="1:5" ht="56.25">
      <c r="A52" s="106">
        <v>44</v>
      </c>
      <c r="B52" s="116" t="s">
        <v>724</v>
      </c>
      <c r="C52" s="114" t="s">
        <v>725</v>
      </c>
      <c r="D52" s="115">
        <f>D53</f>
        <v>0</v>
      </c>
      <c r="E52" s="115">
        <f>E53</f>
        <v>0</v>
      </c>
    </row>
    <row r="53" spans="1:5" ht="56.25">
      <c r="A53" s="106">
        <v>45</v>
      </c>
      <c r="B53" s="116" t="s">
        <v>726</v>
      </c>
      <c r="C53" s="114" t="s">
        <v>727</v>
      </c>
      <c r="D53" s="115"/>
      <c r="E53" s="115"/>
    </row>
    <row r="54" spans="1:5" ht="22.5">
      <c r="A54" s="106">
        <v>46</v>
      </c>
      <c r="B54" s="116" t="s">
        <v>728</v>
      </c>
      <c r="C54" s="114" t="s">
        <v>729</v>
      </c>
      <c r="D54" s="115">
        <f>D55</f>
        <v>1175.5</v>
      </c>
      <c r="E54" s="115">
        <f>E55</f>
        <v>1222.5</v>
      </c>
    </row>
    <row r="55" spans="1:5" ht="22.5">
      <c r="A55" s="106">
        <v>47</v>
      </c>
      <c r="B55" s="116" t="s">
        <v>730</v>
      </c>
      <c r="C55" s="114" t="s">
        <v>731</v>
      </c>
      <c r="D55" s="115">
        <f>D56</f>
        <v>1175.5</v>
      </c>
      <c r="E55" s="115">
        <f>E56</f>
        <v>1222.5</v>
      </c>
    </row>
    <row r="56" spans="1:5" ht="22.5">
      <c r="A56" s="106">
        <v>48</v>
      </c>
      <c r="B56" s="116" t="s">
        <v>1047</v>
      </c>
      <c r="C56" s="114" t="s">
        <v>732</v>
      </c>
      <c r="D56" s="115">
        <v>1175.5</v>
      </c>
      <c r="E56" s="115">
        <v>1222.5</v>
      </c>
    </row>
    <row r="57" spans="1:5">
      <c r="A57" s="106">
        <v>49</v>
      </c>
      <c r="B57" s="116" t="s">
        <v>733</v>
      </c>
      <c r="C57" s="114" t="s">
        <v>734</v>
      </c>
      <c r="D57" s="115">
        <f>SUM(D58:D60)</f>
        <v>185.2</v>
      </c>
      <c r="E57" s="115">
        <f>SUM(E58:E60)</f>
        <v>192.6</v>
      </c>
    </row>
    <row r="58" spans="1:5" ht="33.75">
      <c r="A58" s="106">
        <v>50</v>
      </c>
      <c r="B58" s="116" t="s">
        <v>1029</v>
      </c>
      <c r="C58" s="114" t="s">
        <v>1030</v>
      </c>
      <c r="D58" s="115">
        <v>108.1</v>
      </c>
      <c r="E58" s="115">
        <v>112.4</v>
      </c>
    </row>
    <row r="59" spans="1:5" ht="45">
      <c r="A59" s="106">
        <v>51</v>
      </c>
      <c r="B59" s="116" t="s">
        <v>1048</v>
      </c>
      <c r="C59" s="114" t="s">
        <v>1031</v>
      </c>
      <c r="D59" s="115">
        <v>25.1</v>
      </c>
      <c r="E59" s="115">
        <v>26.1</v>
      </c>
    </row>
    <row r="60" spans="1:5" ht="45">
      <c r="A60" s="106">
        <v>52</v>
      </c>
      <c r="B60" s="116" t="s">
        <v>1032</v>
      </c>
      <c r="C60" s="114" t="s">
        <v>1033</v>
      </c>
      <c r="D60" s="115">
        <v>52</v>
      </c>
      <c r="E60" s="115">
        <v>54.1</v>
      </c>
    </row>
    <row r="61" spans="1:5">
      <c r="A61" s="106">
        <v>57</v>
      </c>
      <c r="B61" s="116" t="s">
        <v>735</v>
      </c>
      <c r="C61" s="114" t="s">
        <v>736</v>
      </c>
      <c r="D61" s="117">
        <f>D62+D79+D80</f>
        <v>70264.900000000009</v>
      </c>
      <c r="E61" s="117">
        <f>E62+E79+E80</f>
        <v>46635.700000000004</v>
      </c>
    </row>
    <row r="62" spans="1:5" ht="22.5">
      <c r="A62" s="106">
        <v>58</v>
      </c>
      <c r="B62" s="116" t="s">
        <v>737</v>
      </c>
      <c r="C62" s="114" t="s">
        <v>738</v>
      </c>
      <c r="D62" s="117">
        <f>D63+D66+D72+D78+D77</f>
        <v>70264.900000000009</v>
      </c>
      <c r="E62" s="117">
        <f>E63+E66+E72+E78+E77</f>
        <v>46635.700000000004</v>
      </c>
    </row>
    <row r="63" spans="1:5">
      <c r="A63" s="106">
        <v>59</v>
      </c>
      <c r="B63" s="116" t="s">
        <v>739</v>
      </c>
      <c r="C63" s="114" t="s">
        <v>913</v>
      </c>
      <c r="D63" s="117">
        <f>D64</f>
        <v>40129.9</v>
      </c>
      <c r="E63" s="117">
        <f>E64</f>
        <v>39310.400000000001</v>
      </c>
    </row>
    <row r="64" spans="1:5">
      <c r="A64" s="106">
        <v>60</v>
      </c>
      <c r="B64" s="116" t="s">
        <v>740</v>
      </c>
      <c r="C64" s="114" t="s">
        <v>914</v>
      </c>
      <c r="D64" s="117">
        <f>D65</f>
        <v>40129.9</v>
      </c>
      <c r="E64" s="117">
        <f>E65</f>
        <v>39310.400000000001</v>
      </c>
    </row>
    <row r="65" spans="1:5" ht="22.5">
      <c r="A65" s="106">
        <v>61</v>
      </c>
      <c r="B65" s="116" t="s">
        <v>1049</v>
      </c>
      <c r="C65" s="114" t="s">
        <v>1050</v>
      </c>
      <c r="D65" s="117">
        <v>40129.9</v>
      </c>
      <c r="E65" s="117">
        <v>39310.400000000001</v>
      </c>
    </row>
    <row r="66" spans="1:5" ht="22.5">
      <c r="A66" s="106">
        <v>62</v>
      </c>
      <c r="B66" s="116" t="s">
        <v>741</v>
      </c>
      <c r="C66" s="114" t="s">
        <v>915</v>
      </c>
      <c r="D66" s="117">
        <f>D67+D68+D69+D70</f>
        <v>28306.7</v>
      </c>
      <c r="E66" s="117">
        <f>E67+E68+E69+E70</f>
        <v>5317</v>
      </c>
    </row>
    <row r="67" spans="1:5" ht="68.25">
      <c r="A67" s="106">
        <v>63</v>
      </c>
      <c r="B67" s="118" t="s">
        <v>973</v>
      </c>
      <c r="C67" s="114" t="s">
        <v>948</v>
      </c>
      <c r="D67" s="117"/>
      <c r="E67" s="117"/>
    </row>
    <row r="68" spans="1:5">
      <c r="A68" s="106">
        <v>64</v>
      </c>
      <c r="B68" s="119" t="s">
        <v>1051</v>
      </c>
      <c r="C68" s="120" t="s">
        <v>974</v>
      </c>
      <c r="D68" s="117"/>
      <c r="E68" s="117"/>
    </row>
    <row r="69" spans="1:5" ht="23.25">
      <c r="A69" s="106">
        <v>65</v>
      </c>
      <c r="B69" s="121" t="s">
        <v>957</v>
      </c>
      <c r="C69" s="106" t="s">
        <v>916</v>
      </c>
      <c r="D69" s="117">
        <v>0</v>
      </c>
      <c r="E69" s="117">
        <v>0</v>
      </c>
    </row>
    <row r="70" spans="1:5">
      <c r="A70" s="106">
        <v>66</v>
      </c>
      <c r="B70" s="119" t="s">
        <v>755</v>
      </c>
      <c r="C70" s="122" t="s">
        <v>917</v>
      </c>
      <c r="D70" s="117">
        <f>D71</f>
        <v>28306.7</v>
      </c>
      <c r="E70" s="117">
        <f>E71</f>
        <v>5317</v>
      </c>
    </row>
    <row r="71" spans="1:5">
      <c r="A71" s="106">
        <v>67</v>
      </c>
      <c r="B71" s="119" t="s">
        <v>1052</v>
      </c>
      <c r="C71" s="122" t="s">
        <v>949</v>
      </c>
      <c r="D71" s="117">
        <f>26040+2266.7</f>
        <v>28306.7</v>
      </c>
      <c r="E71" s="117">
        <f>2266.7+3050.3</f>
        <v>5317</v>
      </c>
    </row>
    <row r="72" spans="1:5">
      <c r="A72" s="106">
        <v>68</v>
      </c>
      <c r="B72" s="123" t="s">
        <v>742</v>
      </c>
      <c r="C72" s="122" t="s">
        <v>918</v>
      </c>
      <c r="D72" s="117">
        <f>D73+D75</f>
        <v>1828.3</v>
      </c>
      <c r="E72" s="117">
        <f>E73+E75</f>
        <v>2008.3</v>
      </c>
    </row>
    <row r="73" spans="1:5" ht="23.25">
      <c r="A73" s="106">
        <v>69</v>
      </c>
      <c r="B73" s="123" t="s">
        <v>743</v>
      </c>
      <c r="C73" s="122" t="s">
        <v>919</v>
      </c>
      <c r="D73" s="117">
        <f>D74</f>
        <v>1523.5</v>
      </c>
      <c r="E73" s="117">
        <f>E74</f>
        <v>1703.5</v>
      </c>
    </row>
    <row r="74" spans="1:5" ht="34.5">
      <c r="A74" s="106">
        <v>70</v>
      </c>
      <c r="B74" s="123" t="s">
        <v>1053</v>
      </c>
      <c r="C74" s="122" t="s">
        <v>920</v>
      </c>
      <c r="D74" s="117">
        <v>1523.5</v>
      </c>
      <c r="E74" s="117">
        <v>1703.5</v>
      </c>
    </row>
    <row r="75" spans="1:5" ht="23.25">
      <c r="A75" s="106">
        <v>71</v>
      </c>
      <c r="B75" s="123" t="s">
        <v>744</v>
      </c>
      <c r="C75" s="122" t="s">
        <v>921</v>
      </c>
      <c r="D75" s="117">
        <f>D76</f>
        <v>304.8</v>
      </c>
      <c r="E75" s="117">
        <f>E76</f>
        <v>304.8</v>
      </c>
    </row>
    <row r="76" spans="1:5" ht="23.25">
      <c r="A76" s="106">
        <v>72</v>
      </c>
      <c r="B76" s="123" t="s">
        <v>1054</v>
      </c>
      <c r="C76" s="122" t="s">
        <v>922</v>
      </c>
      <c r="D76" s="117">
        <f>304.1+0.7</f>
        <v>304.8</v>
      </c>
      <c r="E76" s="117">
        <f>304.1+0.7</f>
        <v>304.8</v>
      </c>
    </row>
    <row r="77" spans="1:5" ht="45.75">
      <c r="A77" s="106">
        <v>73</v>
      </c>
      <c r="B77" s="123" t="s">
        <v>1026</v>
      </c>
      <c r="C77" s="106" t="s">
        <v>1025</v>
      </c>
      <c r="D77" s="117">
        <v>0</v>
      </c>
      <c r="E77" s="117">
        <v>0</v>
      </c>
    </row>
    <row r="78" spans="1:5">
      <c r="A78" s="106">
        <v>74</v>
      </c>
      <c r="B78" s="121" t="s">
        <v>776</v>
      </c>
      <c r="C78" s="106" t="s">
        <v>912</v>
      </c>
      <c r="D78" s="117">
        <v>0</v>
      </c>
      <c r="E78" s="117">
        <v>0</v>
      </c>
    </row>
    <row r="79" spans="1:5" ht="56.25">
      <c r="A79" s="106">
        <v>75</v>
      </c>
      <c r="B79" s="124" t="s">
        <v>1055</v>
      </c>
      <c r="C79" s="105" t="s">
        <v>975</v>
      </c>
      <c r="D79" s="125">
        <v>0</v>
      </c>
      <c r="E79" s="125">
        <v>0</v>
      </c>
    </row>
    <row r="80" spans="1:5">
      <c r="A80" s="106">
        <v>77</v>
      </c>
      <c r="B80" s="126" t="s">
        <v>976</v>
      </c>
      <c r="C80" s="102" t="s">
        <v>977</v>
      </c>
      <c r="D80" s="117">
        <v>0</v>
      </c>
      <c r="E80" s="117">
        <v>0</v>
      </c>
    </row>
    <row r="81" spans="1:5" ht="22.5">
      <c r="A81" s="106">
        <v>78</v>
      </c>
      <c r="B81" s="127" t="s">
        <v>756</v>
      </c>
      <c r="C81" s="102" t="s">
        <v>950</v>
      </c>
      <c r="D81" s="117">
        <v>0</v>
      </c>
      <c r="E81" s="117">
        <v>0</v>
      </c>
    </row>
    <row r="82" spans="1:5">
      <c r="A82" s="98"/>
      <c r="B82" s="98"/>
      <c r="C82" s="98"/>
      <c r="D82" s="98"/>
      <c r="E82" s="98"/>
    </row>
    <row r="83" spans="1:5">
      <c r="A83" s="98"/>
      <c r="B83" s="98"/>
      <c r="C83" s="98"/>
      <c r="D83" s="98"/>
      <c r="E83" s="98"/>
    </row>
    <row r="84" spans="1:5">
      <c r="A84" s="98"/>
      <c r="B84" s="98"/>
      <c r="C84" s="98"/>
      <c r="D84" s="98"/>
      <c r="E84" s="98"/>
    </row>
    <row r="85" spans="1:5">
      <c r="A85" s="98"/>
      <c r="B85" s="98"/>
      <c r="C85" s="98"/>
      <c r="D85" s="98"/>
      <c r="E85" s="98"/>
    </row>
    <row r="86" spans="1:5">
      <c r="A86" s="98"/>
      <c r="B86" s="98"/>
      <c r="C86" s="98"/>
      <c r="D86" s="98"/>
      <c r="E86" s="98"/>
    </row>
    <row r="87" spans="1:5">
      <c r="A87" s="98"/>
      <c r="B87" s="98"/>
      <c r="C87" s="98"/>
      <c r="D87" s="98"/>
      <c r="E87" s="98"/>
    </row>
    <row r="88" spans="1:5">
      <c r="A88" s="98"/>
      <c r="B88" s="98"/>
      <c r="C88" s="98"/>
      <c r="D88" s="98"/>
      <c r="E88" s="98"/>
    </row>
    <row r="89" spans="1:5">
      <c r="A89" s="98"/>
      <c r="B89" s="98"/>
      <c r="C89" s="98"/>
      <c r="D89" s="98"/>
      <c r="E89" s="98"/>
    </row>
    <row r="90" spans="1:5">
      <c r="A90" s="98"/>
      <c r="B90" s="98"/>
      <c r="C90" s="98"/>
      <c r="D90" s="98"/>
      <c r="E90" s="98"/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7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7"/>
  <sheetViews>
    <sheetView topLeftCell="A10" zoomScaleNormal="100" zoomScalePageLayoutView="23" workbookViewId="0">
      <selection activeCell="E1" sqref="A1:E2301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129"/>
      <c r="B1" s="72"/>
      <c r="C1" s="130"/>
      <c r="D1" s="130"/>
      <c r="E1" s="72" t="s">
        <v>984</v>
      </c>
    </row>
    <row r="2" spans="1:7" s="6" customFormat="1" ht="18.75" customHeight="1">
      <c r="A2" s="129"/>
      <c r="B2" s="72"/>
      <c r="C2" s="72"/>
      <c r="D2" s="72"/>
      <c r="E2" s="72" t="s">
        <v>1135</v>
      </c>
    </row>
    <row r="3" spans="1:7" s="6" customFormat="1" ht="11.25">
      <c r="A3" s="129"/>
      <c r="B3" s="72"/>
      <c r="C3" s="72"/>
      <c r="D3" s="72"/>
      <c r="E3" s="72" t="s">
        <v>1134</v>
      </c>
    </row>
    <row r="4" spans="1:7">
      <c r="A4" s="131"/>
      <c r="B4" s="72"/>
      <c r="C4" s="72"/>
      <c r="D4" s="72"/>
      <c r="E4" s="72" t="s">
        <v>1085</v>
      </c>
    </row>
    <row r="5" spans="1:7">
      <c r="A5" s="131"/>
      <c r="B5" s="95"/>
      <c r="C5" s="95"/>
      <c r="D5" s="95"/>
      <c r="E5" s="72" t="s">
        <v>1150</v>
      </c>
    </row>
    <row r="6" spans="1:7" ht="16.5" customHeight="1">
      <c r="A6" s="95"/>
      <c r="B6" s="95"/>
      <c r="C6" s="95"/>
      <c r="D6" s="95"/>
      <c r="E6" s="95"/>
    </row>
    <row r="7" spans="1:7" ht="39.75" customHeight="1">
      <c r="A7" s="132" t="s">
        <v>1149</v>
      </c>
      <c r="B7" s="132"/>
      <c r="C7" s="132"/>
      <c r="D7" s="132"/>
      <c r="E7" s="132"/>
    </row>
    <row r="8" spans="1:7">
      <c r="A8" s="133"/>
      <c r="B8" s="133"/>
      <c r="C8" s="133"/>
      <c r="D8" s="133"/>
      <c r="E8" s="133"/>
    </row>
    <row r="9" spans="1:7" ht="16.5" customHeight="1">
      <c r="A9" s="134"/>
      <c r="B9" s="135"/>
      <c r="C9" s="136"/>
      <c r="D9" s="137"/>
      <c r="E9" s="137" t="s">
        <v>4</v>
      </c>
    </row>
    <row r="10" spans="1:7" ht="42">
      <c r="A10" s="138" t="s">
        <v>5</v>
      </c>
      <c r="B10" s="138" t="s">
        <v>789</v>
      </c>
      <c r="C10" s="139" t="s">
        <v>777</v>
      </c>
      <c r="D10" s="140" t="s">
        <v>778</v>
      </c>
      <c r="E10" s="140" t="s">
        <v>923</v>
      </c>
      <c r="F10" s="29"/>
      <c r="G10" s="29"/>
    </row>
    <row r="11" spans="1:7">
      <c r="A11" s="141" t="s">
        <v>7</v>
      </c>
      <c r="B11" s="142"/>
      <c r="C11" s="139"/>
      <c r="D11" s="139"/>
      <c r="E11" s="143">
        <f>E12+E542+E567+E578+E1269+E1376+E1644+E1671+E2224+E2228+E2097+E1367</f>
        <v>248889.4</v>
      </c>
      <c r="F11" s="29"/>
      <c r="G11" s="29"/>
    </row>
    <row r="12" spans="1:7" s="7" customFormat="1" ht="15.75">
      <c r="A12" s="141" t="s">
        <v>8</v>
      </c>
      <c r="B12" s="144" t="s">
        <v>9</v>
      </c>
      <c r="C12" s="139"/>
      <c r="D12" s="139"/>
      <c r="E12" s="143">
        <f>E13+E27+E65+E340+E530+E336</f>
        <v>51830.200000000004</v>
      </c>
      <c r="F12" s="29"/>
      <c r="G12" s="29"/>
    </row>
    <row r="13" spans="1:7" s="17" customFormat="1" ht="31.5" outlineLevel="1">
      <c r="A13" s="141" t="s">
        <v>836</v>
      </c>
      <c r="B13" s="144" t="s">
        <v>11</v>
      </c>
      <c r="C13" s="139"/>
      <c r="D13" s="145"/>
      <c r="E13" s="146">
        <f>E19</f>
        <v>2580.6000000000004</v>
      </c>
      <c r="F13" s="38"/>
      <c r="G13" s="38"/>
    </row>
    <row r="14" spans="1:7" s="7" customFormat="1" ht="21" hidden="1" outlineLevel="2">
      <c r="A14" s="141" t="s">
        <v>12</v>
      </c>
      <c r="B14" s="147" t="s">
        <v>11</v>
      </c>
      <c r="C14" s="148">
        <f>C15</f>
        <v>1339.6646000000001</v>
      </c>
      <c r="D14" s="149">
        <f t="shared" ref="D14:D93" si="0">C14</f>
        <v>1339.6646000000001</v>
      </c>
      <c r="E14" s="150" t="e">
        <f>#REF!</f>
        <v>#REF!</v>
      </c>
      <c r="F14" s="29"/>
      <c r="G14" s="29"/>
    </row>
    <row r="15" spans="1:7" s="7" customFormat="1" ht="15.75" hidden="1" outlineLevel="3">
      <c r="A15" s="141" t="s">
        <v>14</v>
      </c>
      <c r="B15" s="147" t="s">
        <v>11</v>
      </c>
      <c r="C15" s="148">
        <f>C16</f>
        <v>1339.6646000000001</v>
      </c>
      <c r="D15" s="149">
        <f t="shared" si="0"/>
        <v>1339.6646000000001</v>
      </c>
      <c r="E15" s="150" t="e">
        <f>#REF!</f>
        <v>#REF!</v>
      </c>
      <c r="F15" s="29"/>
      <c r="G15" s="29"/>
    </row>
    <row r="16" spans="1:7" s="7" customFormat="1" ht="31.5" hidden="1" outlineLevel="5">
      <c r="A16" s="141" t="s">
        <v>15</v>
      </c>
      <c r="B16" s="147" t="s">
        <v>11</v>
      </c>
      <c r="C16" s="148">
        <f>C17</f>
        <v>1339.6646000000001</v>
      </c>
      <c r="D16" s="149">
        <f t="shared" si="0"/>
        <v>1339.6646000000001</v>
      </c>
      <c r="E16" s="150" t="e">
        <f>#REF!</f>
        <v>#REF!</v>
      </c>
      <c r="F16" s="29"/>
      <c r="G16" s="29"/>
    </row>
    <row r="17" spans="1:7" s="7" customFormat="1" ht="15.75" hidden="1" outlineLevel="6">
      <c r="A17" s="141" t="s">
        <v>17</v>
      </c>
      <c r="B17" s="147" t="s">
        <v>11</v>
      </c>
      <c r="C17" s="148">
        <f>C18</f>
        <v>1339.6646000000001</v>
      </c>
      <c r="D17" s="149">
        <f t="shared" si="0"/>
        <v>1339.6646000000001</v>
      </c>
      <c r="E17" s="150" t="e">
        <f>#REF!</f>
        <v>#REF!</v>
      </c>
      <c r="F17" s="29"/>
      <c r="G17" s="29"/>
    </row>
    <row r="18" spans="1:7" s="7" customFormat="1" ht="15.75" hidden="1" outlineLevel="7">
      <c r="A18" s="151" t="s">
        <v>19</v>
      </c>
      <c r="B18" s="147" t="s">
        <v>11</v>
      </c>
      <c r="C18" s="148">
        <f>'[1]бюджет 2013'!$L$9</f>
        <v>1339.6646000000001</v>
      </c>
      <c r="D18" s="149">
        <f t="shared" si="0"/>
        <v>1339.6646000000001</v>
      </c>
      <c r="E18" s="150" t="e">
        <f>#REF!</f>
        <v>#REF!</v>
      </c>
      <c r="F18" s="29"/>
      <c r="G18" s="29"/>
    </row>
    <row r="19" spans="1:7" s="7" customFormat="1" ht="22.5" hidden="1" outlineLevel="7">
      <c r="A19" s="151" t="s">
        <v>604</v>
      </c>
      <c r="B19" s="147" t="s">
        <v>11</v>
      </c>
      <c r="C19" s="152" t="s">
        <v>605</v>
      </c>
      <c r="D19" s="149"/>
      <c r="E19" s="150">
        <f>E20</f>
        <v>2580.6000000000004</v>
      </c>
      <c r="F19" s="29"/>
      <c r="G19" s="29"/>
    </row>
    <row r="20" spans="1:7" s="7" customFormat="1" ht="23.25" outlineLevel="7">
      <c r="A20" s="153" t="s">
        <v>1087</v>
      </c>
      <c r="B20" s="147" t="s">
        <v>11</v>
      </c>
      <c r="C20" s="152" t="s">
        <v>619</v>
      </c>
      <c r="D20" s="149"/>
      <c r="E20" s="150">
        <f>E22</f>
        <v>2580.6000000000004</v>
      </c>
      <c r="F20" s="29"/>
      <c r="G20" s="29"/>
    </row>
    <row r="21" spans="1:7" s="7" customFormat="1" ht="15.75" outlineLevel="7">
      <c r="A21" s="153" t="s">
        <v>846</v>
      </c>
      <c r="B21" s="147" t="s">
        <v>11</v>
      </c>
      <c r="C21" s="152" t="s">
        <v>837</v>
      </c>
      <c r="D21" s="149"/>
      <c r="E21" s="150">
        <f>E22</f>
        <v>2580.6000000000004</v>
      </c>
      <c r="F21" s="29"/>
      <c r="G21" s="29"/>
    </row>
    <row r="22" spans="1:7" s="7" customFormat="1" ht="33.75" outlineLevel="7">
      <c r="A22" s="151" t="s">
        <v>847</v>
      </c>
      <c r="B22" s="147" t="s">
        <v>11</v>
      </c>
      <c r="C22" s="152" t="s">
        <v>837</v>
      </c>
      <c r="D22" s="154">
        <v>100</v>
      </c>
      <c r="E22" s="150">
        <f>E23</f>
        <v>2580.6000000000004</v>
      </c>
      <c r="F22" s="29"/>
      <c r="G22" s="29"/>
    </row>
    <row r="23" spans="1:7" s="7" customFormat="1" ht="15.75" outlineLevel="7">
      <c r="A23" s="151" t="s">
        <v>848</v>
      </c>
      <c r="B23" s="147" t="s">
        <v>11</v>
      </c>
      <c r="C23" s="152" t="s">
        <v>837</v>
      </c>
      <c r="D23" s="154">
        <v>120</v>
      </c>
      <c r="E23" s="150">
        <f>E24+E26+E25</f>
        <v>2580.6000000000004</v>
      </c>
      <c r="F23" s="29"/>
      <c r="G23" s="29"/>
    </row>
    <row r="24" spans="1:7" s="7" customFormat="1" ht="15.75" outlineLevel="7">
      <c r="A24" s="151" t="s">
        <v>620</v>
      </c>
      <c r="B24" s="147" t="s">
        <v>11</v>
      </c>
      <c r="C24" s="152" t="s">
        <v>837</v>
      </c>
      <c r="D24" s="154">
        <v>121</v>
      </c>
      <c r="E24" s="150">
        <f>1810.9+206.4</f>
        <v>2017.3000000000002</v>
      </c>
      <c r="F24" s="29"/>
      <c r="G24" s="29"/>
    </row>
    <row r="25" spans="1:7" s="7" customFormat="1" ht="22.5" outlineLevel="7">
      <c r="A25" s="151" t="s">
        <v>642</v>
      </c>
      <c r="B25" s="147" t="s">
        <v>11</v>
      </c>
      <c r="C25" s="152" t="s">
        <v>837</v>
      </c>
      <c r="D25" s="154">
        <v>122</v>
      </c>
      <c r="E25" s="150"/>
      <c r="F25" s="29"/>
      <c r="G25" s="29"/>
    </row>
    <row r="26" spans="1:7" s="7" customFormat="1" ht="22.5" outlineLevel="7">
      <c r="A26" s="151" t="s">
        <v>621</v>
      </c>
      <c r="B26" s="147" t="s">
        <v>11</v>
      </c>
      <c r="C26" s="152" t="s">
        <v>837</v>
      </c>
      <c r="D26" s="154">
        <v>129</v>
      </c>
      <c r="E26" s="150">
        <f>531.9+31.4</f>
        <v>563.29999999999995</v>
      </c>
      <c r="F26" s="29"/>
      <c r="G26" s="29"/>
    </row>
    <row r="27" spans="1:7" s="7" customFormat="1" ht="30" customHeight="1" outlineLevel="1">
      <c r="A27" s="141" t="s">
        <v>838</v>
      </c>
      <c r="B27" s="144" t="s">
        <v>22</v>
      </c>
      <c r="C27" s="139"/>
      <c r="D27" s="145"/>
      <c r="E27" s="155">
        <f>E56</f>
        <v>1292.8999999999999</v>
      </c>
      <c r="F27" s="29"/>
      <c r="G27" s="29"/>
    </row>
    <row r="28" spans="1:7" s="7" customFormat="1" ht="21" hidden="1" outlineLevel="2">
      <c r="A28" s="141" t="s">
        <v>12</v>
      </c>
      <c r="B28" s="144" t="s">
        <v>22</v>
      </c>
      <c r="C28" s="139">
        <f>C29</f>
        <v>400</v>
      </c>
      <c r="D28" s="145">
        <f t="shared" si="0"/>
        <v>400</v>
      </c>
      <c r="E28" s="146" t="e">
        <f>#REF!</f>
        <v>#REF!</v>
      </c>
      <c r="F28" s="29"/>
      <c r="G28" s="29"/>
    </row>
    <row r="29" spans="1:7" s="7" customFormat="1" ht="15.75" hidden="1" outlineLevel="3">
      <c r="A29" s="141" t="s">
        <v>23</v>
      </c>
      <c r="B29" s="144" t="s">
        <v>22</v>
      </c>
      <c r="C29" s="139">
        <f>C30</f>
        <v>400</v>
      </c>
      <c r="D29" s="145">
        <f t="shared" si="0"/>
        <v>400</v>
      </c>
      <c r="E29" s="146" t="e">
        <f>#REF!</f>
        <v>#REF!</v>
      </c>
      <c r="F29" s="29"/>
      <c r="G29" s="29"/>
    </row>
    <row r="30" spans="1:7" s="7" customFormat="1" ht="31.5" hidden="1" outlineLevel="5">
      <c r="A30" s="141" t="s">
        <v>15</v>
      </c>
      <c r="B30" s="144" t="s">
        <v>22</v>
      </c>
      <c r="C30" s="139">
        <f>C31</f>
        <v>400</v>
      </c>
      <c r="D30" s="145">
        <f t="shared" si="0"/>
        <v>400</v>
      </c>
      <c r="E30" s="146" t="e">
        <f>#REF!</f>
        <v>#REF!</v>
      </c>
      <c r="F30" s="29"/>
      <c r="G30" s="29"/>
    </row>
    <row r="31" spans="1:7" s="7" customFormat="1" ht="15.75" hidden="1" outlineLevel="6">
      <c r="A31" s="141" t="s">
        <v>17</v>
      </c>
      <c r="B31" s="144" t="s">
        <v>22</v>
      </c>
      <c r="C31" s="139">
        <f>C32</f>
        <v>400</v>
      </c>
      <c r="D31" s="145">
        <f t="shared" si="0"/>
        <v>400</v>
      </c>
      <c r="E31" s="146" t="e">
        <f>#REF!</f>
        <v>#REF!</v>
      </c>
      <c r="F31" s="29"/>
      <c r="G31" s="29"/>
    </row>
    <row r="32" spans="1:7" s="7" customFormat="1" ht="15.75" hidden="1" outlineLevel="7">
      <c r="A32" s="151" t="s">
        <v>19</v>
      </c>
      <c r="B32" s="147" t="s">
        <v>22</v>
      </c>
      <c r="C32" s="148">
        <v>400</v>
      </c>
      <c r="D32" s="145">
        <f t="shared" si="0"/>
        <v>400</v>
      </c>
      <c r="E32" s="146" t="e">
        <f>#REF!</f>
        <v>#REF!</v>
      </c>
      <c r="F32" s="29"/>
      <c r="G32" s="29"/>
    </row>
    <row r="33" spans="1:7" s="7" customFormat="1" ht="15.75" hidden="1" outlineLevel="7">
      <c r="A33" s="151" t="s">
        <v>24</v>
      </c>
      <c r="B33" s="147" t="s">
        <v>22</v>
      </c>
      <c r="C33" s="148"/>
      <c r="D33" s="145">
        <f t="shared" si="0"/>
        <v>0</v>
      </c>
      <c r="E33" s="146" t="e">
        <f>#REF!</f>
        <v>#REF!</v>
      </c>
      <c r="F33" s="29"/>
      <c r="G33" s="29"/>
    </row>
    <row r="34" spans="1:7" s="7" customFormat="1" ht="15.75" hidden="1" outlineLevel="5">
      <c r="A34" s="141" t="s">
        <v>26</v>
      </c>
      <c r="B34" s="144" t="s">
        <v>22</v>
      </c>
      <c r="C34" s="139"/>
      <c r="D34" s="145">
        <f t="shared" si="0"/>
        <v>0</v>
      </c>
      <c r="E34" s="146" t="e">
        <f>#REF!</f>
        <v>#REF!</v>
      </c>
      <c r="F34" s="29"/>
      <c r="G34" s="29"/>
    </row>
    <row r="35" spans="1:7" s="7" customFormat="1" ht="15.75" hidden="1" outlineLevel="6">
      <c r="A35" s="141" t="s">
        <v>28</v>
      </c>
      <c r="B35" s="144" t="s">
        <v>22</v>
      </c>
      <c r="C35" s="139"/>
      <c r="D35" s="145">
        <f t="shared" si="0"/>
        <v>0</v>
      </c>
      <c r="E35" s="146" t="e">
        <f>#REF!</f>
        <v>#REF!</v>
      </c>
      <c r="F35" s="29"/>
      <c r="G35" s="29"/>
    </row>
    <row r="36" spans="1:7" s="7" customFormat="1" ht="15.75" hidden="1" outlineLevel="7">
      <c r="A36" s="151" t="s">
        <v>30</v>
      </c>
      <c r="B36" s="147" t="s">
        <v>22</v>
      </c>
      <c r="C36" s="148"/>
      <c r="D36" s="145">
        <f t="shared" si="0"/>
        <v>0</v>
      </c>
      <c r="E36" s="146" t="e">
        <f>#REF!</f>
        <v>#REF!</v>
      </c>
      <c r="F36" s="29"/>
      <c r="G36" s="29"/>
    </row>
    <row r="37" spans="1:7" s="7" customFormat="1" ht="15.75" hidden="1" outlineLevel="7">
      <c r="A37" s="151" t="s">
        <v>32</v>
      </c>
      <c r="B37" s="147" t="s">
        <v>22</v>
      </c>
      <c r="C37" s="148"/>
      <c r="D37" s="145">
        <f t="shared" si="0"/>
        <v>0</v>
      </c>
      <c r="E37" s="146" t="e">
        <f>#REF!</f>
        <v>#REF!</v>
      </c>
      <c r="F37" s="29"/>
      <c r="G37" s="29"/>
    </row>
    <row r="38" spans="1:7" s="7" customFormat="1" ht="15.75" hidden="1" outlineLevel="5">
      <c r="A38" s="141" t="s">
        <v>34</v>
      </c>
      <c r="B38" s="144" t="s">
        <v>22</v>
      </c>
      <c r="C38" s="139"/>
      <c r="D38" s="145">
        <f t="shared" si="0"/>
        <v>0</v>
      </c>
      <c r="E38" s="146" t="e">
        <f>#REF!</f>
        <v>#REF!</v>
      </c>
      <c r="F38" s="29"/>
      <c r="G38" s="29"/>
    </row>
    <row r="39" spans="1:7" s="7" customFormat="1" ht="15.75" hidden="1" outlineLevel="6">
      <c r="A39" s="141" t="s">
        <v>35</v>
      </c>
      <c r="B39" s="144" t="s">
        <v>22</v>
      </c>
      <c r="C39" s="139"/>
      <c r="D39" s="145">
        <f t="shared" si="0"/>
        <v>0</v>
      </c>
      <c r="E39" s="146" t="e">
        <f>#REF!</f>
        <v>#REF!</v>
      </c>
      <c r="F39" s="29"/>
      <c r="G39" s="29"/>
    </row>
    <row r="40" spans="1:7" s="7" customFormat="1" ht="15.75" hidden="1" outlineLevel="7">
      <c r="A40" s="151" t="s">
        <v>35</v>
      </c>
      <c r="B40" s="147" t="s">
        <v>22</v>
      </c>
      <c r="C40" s="148"/>
      <c r="D40" s="145">
        <f t="shared" si="0"/>
        <v>0</v>
      </c>
      <c r="E40" s="146" t="e">
        <f>#REF!</f>
        <v>#REF!</v>
      </c>
      <c r="F40" s="29"/>
      <c r="G40" s="29"/>
    </row>
    <row r="41" spans="1:7" s="7" customFormat="1" ht="15.75" hidden="1" outlineLevel="3">
      <c r="A41" s="141" t="s">
        <v>36</v>
      </c>
      <c r="B41" s="144" t="s">
        <v>22</v>
      </c>
      <c r="C41" s="139"/>
      <c r="D41" s="145">
        <f t="shared" si="0"/>
        <v>0</v>
      </c>
      <c r="E41" s="146" t="e">
        <f>#REF!</f>
        <v>#REF!</v>
      </c>
      <c r="F41" s="29"/>
      <c r="G41" s="29"/>
    </row>
    <row r="42" spans="1:7" s="7" customFormat="1" ht="31.5" hidden="1" outlineLevel="5">
      <c r="A42" s="141" t="s">
        <v>15</v>
      </c>
      <c r="B42" s="144" t="s">
        <v>22</v>
      </c>
      <c r="C42" s="139"/>
      <c r="D42" s="145">
        <f t="shared" si="0"/>
        <v>0</v>
      </c>
      <c r="E42" s="146" t="e">
        <f>#REF!</f>
        <v>#REF!</v>
      </c>
      <c r="F42" s="29"/>
      <c r="G42" s="29"/>
    </row>
    <row r="43" spans="1:7" s="7" customFormat="1" ht="15.75" hidden="1" outlineLevel="6">
      <c r="A43" s="141" t="s">
        <v>17</v>
      </c>
      <c r="B43" s="144" t="s">
        <v>22</v>
      </c>
      <c r="C43" s="139"/>
      <c r="D43" s="145">
        <f t="shared" si="0"/>
        <v>0</v>
      </c>
      <c r="E43" s="146" t="e">
        <f>#REF!</f>
        <v>#REF!</v>
      </c>
      <c r="F43" s="29"/>
      <c r="G43" s="29"/>
    </row>
    <row r="44" spans="1:7" s="7" customFormat="1" ht="15.75" hidden="1" outlineLevel="7">
      <c r="A44" s="151" t="s">
        <v>19</v>
      </c>
      <c r="B44" s="147" t="s">
        <v>22</v>
      </c>
      <c r="C44" s="148"/>
      <c r="D44" s="145">
        <f t="shared" si="0"/>
        <v>0</v>
      </c>
      <c r="E44" s="146" t="e">
        <f>#REF!</f>
        <v>#REF!</v>
      </c>
      <c r="F44" s="29"/>
      <c r="G44" s="29"/>
    </row>
    <row r="45" spans="1:7" s="7" customFormat="1" ht="15.75" hidden="1" outlineLevel="7">
      <c r="A45" s="151" t="s">
        <v>24</v>
      </c>
      <c r="B45" s="147" t="s">
        <v>22</v>
      </c>
      <c r="C45" s="148"/>
      <c r="D45" s="145">
        <f t="shared" si="0"/>
        <v>0</v>
      </c>
      <c r="E45" s="146" t="e">
        <f>#REF!</f>
        <v>#REF!</v>
      </c>
      <c r="F45" s="29"/>
      <c r="G45" s="29"/>
    </row>
    <row r="46" spans="1:7" s="7" customFormat="1" ht="21" hidden="1" outlineLevel="3">
      <c r="A46" s="141" t="s">
        <v>37</v>
      </c>
      <c r="B46" s="144" t="s">
        <v>22</v>
      </c>
      <c r="C46" s="139"/>
      <c r="D46" s="145">
        <f t="shared" si="0"/>
        <v>0</v>
      </c>
      <c r="E46" s="146" t="e">
        <f>#REF!</f>
        <v>#REF!</v>
      </c>
      <c r="F46" s="29"/>
      <c r="G46" s="29"/>
    </row>
    <row r="47" spans="1:7" s="7" customFormat="1" ht="31.5" hidden="1" outlineLevel="5">
      <c r="A47" s="141" t="s">
        <v>15</v>
      </c>
      <c r="B47" s="144" t="s">
        <v>22</v>
      </c>
      <c r="C47" s="139"/>
      <c r="D47" s="145">
        <f t="shared" si="0"/>
        <v>0</v>
      </c>
      <c r="E47" s="146" t="e">
        <f>#REF!</f>
        <v>#REF!</v>
      </c>
      <c r="F47" s="29"/>
      <c r="G47" s="29"/>
    </row>
    <row r="48" spans="1:7" s="7" customFormat="1" ht="15.75" hidden="1" outlineLevel="6">
      <c r="A48" s="141" t="s">
        <v>17</v>
      </c>
      <c r="B48" s="144" t="s">
        <v>22</v>
      </c>
      <c r="C48" s="139"/>
      <c r="D48" s="145">
        <f t="shared" si="0"/>
        <v>0</v>
      </c>
      <c r="E48" s="146" t="e">
        <f>#REF!</f>
        <v>#REF!</v>
      </c>
      <c r="F48" s="29"/>
      <c r="G48" s="29"/>
    </row>
    <row r="49" spans="1:7" s="7" customFormat="1" ht="15.75" hidden="1" outlineLevel="7">
      <c r="A49" s="151" t="s">
        <v>19</v>
      </c>
      <c r="B49" s="147" t="s">
        <v>22</v>
      </c>
      <c r="C49" s="148"/>
      <c r="D49" s="145">
        <f t="shared" si="0"/>
        <v>0</v>
      </c>
      <c r="E49" s="146" t="e">
        <f>#REF!</f>
        <v>#REF!</v>
      </c>
      <c r="F49" s="29"/>
      <c r="G49" s="29"/>
    </row>
    <row r="50" spans="1:7" s="7" customFormat="1" ht="15.75" hidden="1" outlineLevel="7">
      <c r="A50" s="151" t="s">
        <v>24</v>
      </c>
      <c r="B50" s="147" t="s">
        <v>22</v>
      </c>
      <c r="C50" s="148"/>
      <c r="D50" s="145">
        <f t="shared" si="0"/>
        <v>0</v>
      </c>
      <c r="E50" s="146" t="e">
        <f>#REF!</f>
        <v>#REF!</v>
      </c>
      <c r="F50" s="29"/>
      <c r="G50" s="29"/>
    </row>
    <row r="51" spans="1:7" s="7" customFormat="1" ht="21" hidden="1" outlineLevel="3">
      <c r="A51" s="141" t="s">
        <v>38</v>
      </c>
      <c r="B51" s="144" t="s">
        <v>22</v>
      </c>
      <c r="C51" s="139"/>
      <c r="D51" s="145">
        <f t="shared" si="0"/>
        <v>0</v>
      </c>
      <c r="E51" s="146" t="e">
        <f>#REF!</f>
        <v>#REF!</v>
      </c>
      <c r="F51" s="29"/>
      <c r="G51" s="29"/>
    </row>
    <row r="52" spans="1:7" s="7" customFormat="1" ht="31.5" hidden="1" outlineLevel="5">
      <c r="A52" s="141" t="s">
        <v>15</v>
      </c>
      <c r="B52" s="144" t="s">
        <v>22</v>
      </c>
      <c r="C52" s="139"/>
      <c r="D52" s="145">
        <f t="shared" si="0"/>
        <v>0</v>
      </c>
      <c r="E52" s="146" t="e">
        <f>#REF!</f>
        <v>#REF!</v>
      </c>
      <c r="F52" s="29"/>
      <c r="G52" s="29"/>
    </row>
    <row r="53" spans="1:7" s="7" customFormat="1" ht="15.75" hidden="1" outlineLevel="6">
      <c r="A53" s="141" t="s">
        <v>17</v>
      </c>
      <c r="B53" s="144" t="s">
        <v>22</v>
      </c>
      <c r="C53" s="139"/>
      <c r="D53" s="145">
        <f t="shared" si="0"/>
        <v>0</v>
      </c>
      <c r="E53" s="146" t="e">
        <f>#REF!</f>
        <v>#REF!</v>
      </c>
      <c r="F53" s="29"/>
      <c r="G53" s="29"/>
    </row>
    <row r="54" spans="1:7" s="7" customFormat="1" ht="15.75" hidden="1" outlineLevel="7">
      <c r="A54" s="151" t="s">
        <v>19</v>
      </c>
      <c r="B54" s="147" t="s">
        <v>22</v>
      </c>
      <c r="C54" s="148"/>
      <c r="D54" s="145">
        <f t="shared" si="0"/>
        <v>0</v>
      </c>
      <c r="E54" s="146" t="e">
        <f>#REF!</f>
        <v>#REF!</v>
      </c>
      <c r="F54" s="29"/>
      <c r="G54" s="29"/>
    </row>
    <row r="55" spans="1:7" s="7" customFormat="1" ht="15.75" hidden="1" outlineLevel="7">
      <c r="A55" s="151" t="s">
        <v>24</v>
      </c>
      <c r="B55" s="147" t="s">
        <v>22</v>
      </c>
      <c r="C55" s="148"/>
      <c r="D55" s="145">
        <f t="shared" si="0"/>
        <v>0</v>
      </c>
      <c r="E55" s="146" t="e">
        <f>#REF!</f>
        <v>#REF!</v>
      </c>
      <c r="F55" s="29"/>
      <c r="G55" s="29"/>
    </row>
    <row r="56" spans="1:7" s="7" customFormat="1" ht="0.75" customHeight="1" outlineLevel="7">
      <c r="A56" s="151" t="s">
        <v>560</v>
      </c>
      <c r="B56" s="147" t="s">
        <v>22</v>
      </c>
      <c r="C56" s="152" t="s">
        <v>13</v>
      </c>
      <c r="D56" s="149"/>
      <c r="E56" s="150">
        <f>E57</f>
        <v>1292.8999999999999</v>
      </c>
      <c r="F56" s="29"/>
      <c r="G56" s="29"/>
    </row>
    <row r="57" spans="1:7" s="7" customFormat="1" ht="15.75" outlineLevel="7">
      <c r="A57" s="156" t="s">
        <v>622</v>
      </c>
      <c r="B57" s="147" t="s">
        <v>22</v>
      </c>
      <c r="C57" s="152" t="s">
        <v>623</v>
      </c>
      <c r="D57" s="149"/>
      <c r="E57" s="150">
        <f>E58</f>
        <v>1292.8999999999999</v>
      </c>
      <c r="F57" s="29"/>
      <c r="G57" s="29"/>
    </row>
    <row r="58" spans="1:7" s="7" customFormat="1" ht="15.75" outlineLevel="7">
      <c r="A58" s="157" t="s">
        <v>849</v>
      </c>
      <c r="B58" s="147" t="s">
        <v>22</v>
      </c>
      <c r="C58" s="152" t="s">
        <v>779</v>
      </c>
      <c r="D58" s="149"/>
      <c r="E58" s="150">
        <f>E59+E63</f>
        <v>1292.8999999999999</v>
      </c>
      <c r="F58" s="29"/>
      <c r="G58" s="29"/>
    </row>
    <row r="59" spans="1:7" s="7" customFormat="1" ht="33.75" outlineLevel="7">
      <c r="A59" s="151" t="s">
        <v>847</v>
      </c>
      <c r="B59" s="147" t="s">
        <v>22</v>
      </c>
      <c r="C59" s="152" t="s">
        <v>779</v>
      </c>
      <c r="D59" s="158" t="s">
        <v>16</v>
      </c>
      <c r="E59" s="150">
        <f>E60</f>
        <v>1292.8999999999999</v>
      </c>
      <c r="F59" s="29"/>
      <c r="G59" s="29"/>
    </row>
    <row r="60" spans="1:7" s="7" customFormat="1" ht="15.75" outlineLevel="7">
      <c r="A60" s="151" t="s">
        <v>848</v>
      </c>
      <c r="B60" s="147" t="s">
        <v>22</v>
      </c>
      <c r="C60" s="152" t="s">
        <v>779</v>
      </c>
      <c r="D60" s="158" t="s">
        <v>18</v>
      </c>
      <c r="E60" s="150">
        <f>E61+E62+E64</f>
        <v>1292.8999999999999</v>
      </c>
      <c r="F60" s="29"/>
      <c r="G60" s="29"/>
    </row>
    <row r="61" spans="1:7" s="7" customFormat="1" ht="15.75" outlineLevel="7">
      <c r="A61" s="151" t="s">
        <v>620</v>
      </c>
      <c r="B61" s="147" t="s">
        <v>22</v>
      </c>
      <c r="C61" s="152" t="s">
        <v>780</v>
      </c>
      <c r="D61" s="158" t="s">
        <v>20</v>
      </c>
      <c r="E61" s="150">
        <f>833.8+114.5</f>
        <v>948.3</v>
      </c>
      <c r="F61" s="29"/>
      <c r="G61" s="29"/>
    </row>
    <row r="62" spans="1:7" s="7" customFormat="1" ht="22.5" outlineLevel="7">
      <c r="A62" s="151" t="s">
        <v>621</v>
      </c>
      <c r="B62" s="147" t="s">
        <v>22</v>
      </c>
      <c r="C62" s="152" t="s">
        <v>780</v>
      </c>
      <c r="D62" s="158" t="s">
        <v>624</v>
      </c>
      <c r="E62" s="150">
        <f>233.2+53.9</f>
        <v>287.09999999999997</v>
      </c>
      <c r="F62" s="29"/>
      <c r="G62" s="29"/>
    </row>
    <row r="63" spans="1:7" s="7" customFormat="1" ht="15.75" outlineLevel="7">
      <c r="A63" s="151" t="s">
        <v>772</v>
      </c>
      <c r="B63" s="147" t="s">
        <v>22</v>
      </c>
      <c r="C63" s="152" t="s">
        <v>780</v>
      </c>
      <c r="D63" s="158" t="s">
        <v>651</v>
      </c>
      <c r="E63" s="150">
        <v>0</v>
      </c>
      <c r="F63" s="29"/>
      <c r="G63" s="29"/>
    </row>
    <row r="64" spans="1:7" s="7" customFormat="1" ht="22.5" outlineLevel="7">
      <c r="A64" s="151" t="s">
        <v>642</v>
      </c>
      <c r="B64" s="147" t="s">
        <v>22</v>
      </c>
      <c r="C64" s="152" t="s">
        <v>653</v>
      </c>
      <c r="D64" s="158" t="s">
        <v>25</v>
      </c>
      <c r="E64" s="150">
        <v>57.5</v>
      </c>
      <c r="F64" s="29"/>
      <c r="G64" s="29"/>
    </row>
    <row r="65" spans="1:7" s="7" customFormat="1" ht="31.5" outlineLevel="1">
      <c r="A65" s="141" t="s">
        <v>839</v>
      </c>
      <c r="B65" s="144" t="s">
        <v>40</v>
      </c>
      <c r="C65" s="139"/>
      <c r="D65" s="145"/>
      <c r="E65" s="146">
        <f>E171</f>
        <v>42973.4</v>
      </c>
      <c r="F65" s="29"/>
      <c r="G65" s="29"/>
    </row>
    <row r="66" spans="1:7" s="7" customFormat="1" ht="21" hidden="1" outlineLevel="2">
      <c r="A66" s="141" t="s">
        <v>12</v>
      </c>
      <c r="B66" s="144" t="s">
        <v>40</v>
      </c>
      <c r="C66" s="139">
        <f>C67</f>
        <v>15729.169044800003</v>
      </c>
      <c r="D66" s="145">
        <f t="shared" si="0"/>
        <v>15729.169044800003</v>
      </c>
      <c r="E66" s="146" t="e">
        <f>#REF!</f>
        <v>#REF!</v>
      </c>
      <c r="F66" s="29"/>
      <c r="G66" s="29"/>
    </row>
    <row r="67" spans="1:7" s="7" customFormat="1" ht="15.75" hidden="1" outlineLevel="3">
      <c r="A67" s="141" t="s">
        <v>23</v>
      </c>
      <c r="B67" s="144" t="s">
        <v>40</v>
      </c>
      <c r="C67" s="139">
        <f>C68</f>
        <v>15729.169044800003</v>
      </c>
      <c r="D67" s="145">
        <f t="shared" si="0"/>
        <v>15729.169044800003</v>
      </c>
      <c r="E67" s="146" t="e">
        <f>#REF!</f>
        <v>#REF!</v>
      </c>
      <c r="F67" s="29"/>
      <c r="G67" s="29"/>
    </row>
    <row r="68" spans="1:7" s="7" customFormat="1" ht="31.5" hidden="1" outlineLevel="5">
      <c r="A68" s="141" t="s">
        <v>15</v>
      </c>
      <c r="B68" s="144" t="s">
        <v>40</v>
      </c>
      <c r="C68" s="139">
        <f>C69</f>
        <v>15729.169044800003</v>
      </c>
      <c r="D68" s="145">
        <f t="shared" si="0"/>
        <v>15729.169044800003</v>
      </c>
      <c r="E68" s="146" t="e">
        <f>#REF!</f>
        <v>#REF!</v>
      </c>
      <c r="F68" s="29"/>
      <c r="G68" s="29"/>
    </row>
    <row r="69" spans="1:7" s="7" customFormat="1" ht="15.75" hidden="1" outlineLevel="6">
      <c r="A69" s="141" t="s">
        <v>17</v>
      </c>
      <c r="B69" s="144" t="s">
        <v>40</v>
      </c>
      <c r="C69" s="139">
        <f>C70+C71</f>
        <v>15729.169044800003</v>
      </c>
      <c r="D69" s="145">
        <f t="shared" si="0"/>
        <v>15729.169044800003</v>
      </c>
      <c r="E69" s="146" t="e">
        <f>#REF!</f>
        <v>#REF!</v>
      </c>
      <c r="F69" s="29"/>
      <c r="G69" s="29"/>
    </row>
    <row r="70" spans="1:7" s="7" customFormat="1" ht="15.75" hidden="1" outlineLevel="7">
      <c r="A70" s="151" t="s">
        <v>19</v>
      </c>
      <c r="B70" s="147" t="s">
        <v>40</v>
      </c>
      <c r="C70" s="148">
        <f>'[2]администр 2013'!$F$10+'[2]администр 2013'!$F$12-3090.5</f>
        <v>9271.5690448000023</v>
      </c>
      <c r="D70" s="145">
        <f t="shared" si="0"/>
        <v>9271.5690448000023</v>
      </c>
      <c r="E70" s="146" t="e">
        <f>#REF!</f>
        <v>#REF!</v>
      </c>
      <c r="F70" s="29"/>
      <c r="G70" s="29"/>
    </row>
    <row r="71" spans="1:7" s="7" customFormat="1" ht="15.75" hidden="1" outlineLevel="7">
      <c r="A71" s="151" t="s">
        <v>24</v>
      </c>
      <c r="B71" s="147" t="s">
        <v>40</v>
      </c>
      <c r="C71" s="148">
        <f>18819.7-12362.1</f>
        <v>6457.6</v>
      </c>
      <c r="D71" s="145">
        <f t="shared" si="0"/>
        <v>6457.6</v>
      </c>
      <c r="E71" s="146" t="e">
        <f>#REF!</f>
        <v>#REF!</v>
      </c>
      <c r="F71" s="29"/>
      <c r="G71" s="29"/>
    </row>
    <row r="72" spans="1:7" s="7" customFormat="1" ht="15.75" hidden="1" outlineLevel="5">
      <c r="A72" s="141" t="s">
        <v>26</v>
      </c>
      <c r="B72" s="144" t="s">
        <v>40</v>
      </c>
      <c r="C72" s="139"/>
      <c r="D72" s="145">
        <f t="shared" si="0"/>
        <v>0</v>
      </c>
      <c r="E72" s="146" t="e">
        <f>#REF!</f>
        <v>#REF!</v>
      </c>
      <c r="F72" s="29"/>
      <c r="G72" s="29"/>
    </row>
    <row r="73" spans="1:7" s="7" customFormat="1" ht="15.75" hidden="1" outlineLevel="6">
      <c r="A73" s="141" t="s">
        <v>28</v>
      </c>
      <c r="B73" s="144" t="s">
        <v>40</v>
      </c>
      <c r="C73" s="139"/>
      <c r="D73" s="145">
        <f t="shared" si="0"/>
        <v>0</v>
      </c>
      <c r="E73" s="146" t="e">
        <f>#REF!</f>
        <v>#REF!</v>
      </c>
      <c r="F73" s="29"/>
      <c r="G73" s="29"/>
    </row>
    <row r="74" spans="1:7" s="7" customFormat="1" ht="15.75" hidden="1" outlineLevel="7">
      <c r="A74" s="151" t="s">
        <v>32</v>
      </c>
      <c r="B74" s="147" t="s">
        <v>40</v>
      </c>
      <c r="C74" s="148"/>
      <c r="D74" s="145">
        <f t="shared" si="0"/>
        <v>0</v>
      </c>
      <c r="E74" s="146" t="e">
        <f>#REF!</f>
        <v>#REF!</v>
      </c>
      <c r="F74" s="29"/>
      <c r="G74" s="29"/>
    </row>
    <row r="75" spans="1:7" s="7" customFormat="1" ht="31.5" hidden="1" outlineLevel="3">
      <c r="A75" s="141" t="s">
        <v>41</v>
      </c>
      <c r="B75" s="144" t="s">
        <v>40</v>
      </c>
      <c r="C75" s="139"/>
      <c r="D75" s="145">
        <f t="shared" si="0"/>
        <v>0</v>
      </c>
      <c r="E75" s="146" t="e">
        <f>#REF!</f>
        <v>#REF!</v>
      </c>
      <c r="F75" s="29"/>
      <c r="G75" s="29"/>
    </row>
    <row r="76" spans="1:7" s="7" customFormat="1" ht="31.5" hidden="1" outlineLevel="5">
      <c r="A76" s="141" t="s">
        <v>15</v>
      </c>
      <c r="B76" s="144" t="s">
        <v>40</v>
      </c>
      <c r="C76" s="139"/>
      <c r="D76" s="145">
        <f t="shared" si="0"/>
        <v>0</v>
      </c>
      <c r="E76" s="146" t="e">
        <f>#REF!</f>
        <v>#REF!</v>
      </c>
      <c r="F76" s="29"/>
      <c r="G76" s="29"/>
    </row>
    <row r="77" spans="1:7" s="7" customFormat="1" ht="15.75" hidden="1" outlineLevel="6">
      <c r="A77" s="141" t="s">
        <v>17</v>
      </c>
      <c r="B77" s="144" t="s">
        <v>40</v>
      </c>
      <c r="C77" s="139"/>
      <c r="D77" s="145">
        <f t="shared" si="0"/>
        <v>0</v>
      </c>
      <c r="E77" s="146" t="e">
        <f>#REF!</f>
        <v>#REF!</v>
      </c>
      <c r="F77" s="29"/>
      <c r="G77" s="29"/>
    </row>
    <row r="78" spans="1:7" s="7" customFormat="1" ht="15.75" hidden="1" outlineLevel="7">
      <c r="A78" s="151" t="s">
        <v>19</v>
      </c>
      <c r="B78" s="147" t="s">
        <v>40</v>
      </c>
      <c r="C78" s="148"/>
      <c r="D78" s="145">
        <f t="shared" si="0"/>
        <v>0</v>
      </c>
      <c r="E78" s="146" t="e">
        <f>#REF!</f>
        <v>#REF!</v>
      </c>
      <c r="F78" s="29"/>
      <c r="G78" s="29"/>
    </row>
    <row r="79" spans="1:7" s="7" customFormat="1" ht="15.75" hidden="1" outlineLevel="7">
      <c r="A79" s="151" t="s">
        <v>24</v>
      </c>
      <c r="B79" s="147" t="s">
        <v>40</v>
      </c>
      <c r="C79" s="148"/>
      <c r="D79" s="145">
        <f t="shared" si="0"/>
        <v>0</v>
      </c>
      <c r="E79" s="146" t="e">
        <f>#REF!</f>
        <v>#REF!</v>
      </c>
      <c r="F79" s="29"/>
      <c r="G79" s="29"/>
    </row>
    <row r="80" spans="1:7" s="7" customFormat="1" ht="15.75" hidden="1" outlineLevel="1">
      <c r="A80" s="141" t="s">
        <v>42</v>
      </c>
      <c r="B80" s="144" t="s">
        <v>43</v>
      </c>
      <c r="C80" s="139">
        <v>407793.6</v>
      </c>
      <c r="D80" s="145">
        <f t="shared" si="0"/>
        <v>407793.6</v>
      </c>
      <c r="E80" s="146" t="e">
        <f>#REF!</f>
        <v>#REF!</v>
      </c>
      <c r="F80" s="29"/>
      <c r="G80" s="29"/>
    </row>
    <row r="81" spans="1:7" s="7" customFormat="1" ht="21" hidden="1" outlineLevel="2">
      <c r="A81" s="141" t="s">
        <v>12</v>
      </c>
      <c r="B81" s="144" t="s">
        <v>43</v>
      </c>
      <c r="C81" s="139">
        <v>407793.6</v>
      </c>
      <c r="D81" s="145">
        <f t="shared" si="0"/>
        <v>407793.6</v>
      </c>
      <c r="E81" s="146" t="e">
        <f>#REF!</f>
        <v>#REF!</v>
      </c>
      <c r="F81" s="29"/>
      <c r="G81" s="29"/>
    </row>
    <row r="82" spans="1:7" s="7" customFormat="1" ht="15.75" hidden="1" outlineLevel="3">
      <c r="A82" s="141" t="s">
        <v>44</v>
      </c>
      <c r="B82" s="144" t="s">
        <v>43</v>
      </c>
      <c r="C82" s="139">
        <v>407793.6</v>
      </c>
      <c r="D82" s="145">
        <f t="shared" si="0"/>
        <v>407793.6</v>
      </c>
      <c r="E82" s="146" t="e">
        <f>#REF!</f>
        <v>#REF!</v>
      </c>
      <c r="F82" s="29"/>
      <c r="G82" s="29"/>
    </row>
    <row r="83" spans="1:7" s="7" customFormat="1" ht="31.5" hidden="1" outlineLevel="5">
      <c r="A83" s="141" t="s">
        <v>15</v>
      </c>
      <c r="B83" s="144" t="s">
        <v>43</v>
      </c>
      <c r="C83" s="139">
        <v>313113.3</v>
      </c>
      <c r="D83" s="145">
        <f t="shared" si="0"/>
        <v>313113.3</v>
      </c>
      <c r="E83" s="146" t="e">
        <f>#REF!</f>
        <v>#REF!</v>
      </c>
      <c r="F83" s="29"/>
      <c r="G83" s="29"/>
    </row>
    <row r="84" spans="1:7" s="7" customFormat="1" ht="15.75" hidden="1" outlineLevel="6">
      <c r="A84" s="141" t="s">
        <v>17</v>
      </c>
      <c r="B84" s="144" t="s">
        <v>43</v>
      </c>
      <c r="C84" s="139">
        <v>313113.3</v>
      </c>
      <c r="D84" s="145">
        <f t="shared" si="0"/>
        <v>313113.3</v>
      </c>
      <c r="E84" s="146" t="e">
        <f>#REF!</f>
        <v>#REF!</v>
      </c>
      <c r="F84" s="29"/>
      <c r="G84" s="29"/>
    </row>
    <row r="85" spans="1:7" s="7" customFormat="1" ht="15.75" hidden="1" outlineLevel="7">
      <c r="A85" s="151" t="s">
        <v>19</v>
      </c>
      <c r="B85" s="147" t="s">
        <v>43</v>
      </c>
      <c r="C85" s="148">
        <v>311923.5</v>
      </c>
      <c r="D85" s="145">
        <f t="shared" si="0"/>
        <v>311923.5</v>
      </c>
      <c r="E85" s="146" t="e">
        <f>#REF!</f>
        <v>#REF!</v>
      </c>
      <c r="F85" s="29"/>
      <c r="G85" s="29"/>
    </row>
    <row r="86" spans="1:7" s="7" customFormat="1" ht="15.75" hidden="1" outlineLevel="7">
      <c r="A86" s="151" t="s">
        <v>24</v>
      </c>
      <c r="B86" s="147" t="s">
        <v>43</v>
      </c>
      <c r="C86" s="148">
        <v>1189.8</v>
      </c>
      <c r="D86" s="145">
        <f t="shared" si="0"/>
        <v>1189.8</v>
      </c>
      <c r="E86" s="146" t="e">
        <f>#REF!</f>
        <v>#REF!</v>
      </c>
      <c r="F86" s="29"/>
      <c r="G86" s="29"/>
    </row>
    <row r="87" spans="1:7" s="7" customFormat="1" ht="15.75" hidden="1" outlineLevel="5">
      <c r="A87" s="141" t="s">
        <v>26</v>
      </c>
      <c r="B87" s="144" t="s">
        <v>43</v>
      </c>
      <c r="C87" s="139">
        <v>94602.7</v>
      </c>
      <c r="D87" s="145">
        <f t="shared" si="0"/>
        <v>94602.7</v>
      </c>
      <c r="E87" s="146" t="e">
        <f>#REF!</f>
        <v>#REF!</v>
      </c>
      <c r="F87" s="29"/>
      <c r="G87" s="29"/>
    </row>
    <row r="88" spans="1:7" s="7" customFormat="1" ht="15.75" hidden="1" outlineLevel="6">
      <c r="A88" s="141" t="s">
        <v>28</v>
      </c>
      <c r="B88" s="144" t="s">
        <v>43</v>
      </c>
      <c r="C88" s="139">
        <v>94602.7</v>
      </c>
      <c r="D88" s="145">
        <f t="shared" si="0"/>
        <v>94602.7</v>
      </c>
      <c r="E88" s="146" t="e">
        <f>#REF!</f>
        <v>#REF!</v>
      </c>
      <c r="F88" s="29"/>
      <c r="G88" s="29"/>
    </row>
    <row r="89" spans="1:7" s="7" customFormat="1" ht="15.75" hidden="1" outlineLevel="7">
      <c r="A89" s="151" t="s">
        <v>30</v>
      </c>
      <c r="B89" s="147" t="s">
        <v>43</v>
      </c>
      <c r="C89" s="148">
        <v>10108.299999999999</v>
      </c>
      <c r="D89" s="145">
        <f t="shared" si="0"/>
        <v>10108.299999999999</v>
      </c>
      <c r="E89" s="146" t="e">
        <f>#REF!</f>
        <v>#REF!</v>
      </c>
      <c r="F89" s="29"/>
      <c r="G89" s="29"/>
    </row>
    <row r="90" spans="1:7" s="7" customFormat="1" ht="15.75" hidden="1" outlineLevel="7">
      <c r="A90" s="151" t="s">
        <v>32</v>
      </c>
      <c r="B90" s="147" t="s">
        <v>43</v>
      </c>
      <c r="C90" s="148">
        <v>84494.399999999994</v>
      </c>
      <c r="D90" s="145">
        <f t="shared" si="0"/>
        <v>84494.399999999994</v>
      </c>
      <c r="E90" s="146" t="e">
        <f>#REF!</f>
        <v>#REF!</v>
      </c>
      <c r="F90" s="29"/>
      <c r="G90" s="29"/>
    </row>
    <row r="91" spans="1:7" s="7" customFormat="1" ht="15.75" hidden="1" outlineLevel="5">
      <c r="A91" s="141" t="s">
        <v>45</v>
      </c>
      <c r="B91" s="144" t="s">
        <v>43</v>
      </c>
      <c r="C91" s="139">
        <v>77.599999999999994</v>
      </c>
      <c r="D91" s="145">
        <f t="shared" si="0"/>
        <v>77.599999999999994</v>
      </c>
      <c r="E91" s="146" t="e">
        <f>#REF!</f>
        <v>#REF!</v>
      </c>
      <c r="F91" s="29"/>
      <c r="G91" s="29"/>
    </row>
    <row r="92" spans="1:7" s="7" customFormat="1" ht="15.75" hidden="1" outlineLevel="6">
      <c r="A92" s="141" t="s">
        <v>47</v>
      </c>
      <c r="B92" s="144" t="s">
        <v>43</v>
      </c>
      <c r="C92" s="139">
        <v>77.599999999999994</v>
      </c>
      <c r="D92" s="145">
        <f t="shared" si="0"/>
        <v>77.599999999999994</v>
      </c>
      <c r="E92" s="146" t="e">
        <f>#REF!</f>
        <v>#REF!</v>
      </c>
      <c r="F92" s="29"/>
      <c r="G92" s="29"/>
    </row>
    <row r="93" spans="1:7" s="7" customFormat="1" ht="15.75" hidden="1" outlineLevel="7">
      <c r="A93" s="151" t="s">
        <v>49</v>
      </c>
      <c r="B93" s="147" t="s">
        <v>43</v>
      </c>
      <c r="C93" s="148">
        <v>77.599999999999994</v>
      </c>
      <c r="D93" s="145">
        <f t="shared" si="0"/>
        <v>77.599999999999994</v>
      </c>
      <c r="E93" s="146" t="e">
        <f>#REF!</f>
        <v>#REF!</v>
      </c>
      <c r="F93" s="29"/>
      <c r="G93" s="29"/>
    </row>
    <row r="94" spans="1:7" s="7" customFormat="1" ht="21" hidden="1" outlineLevel="1">
      <c r="A94" s="141" t="s">
        <v>51</v>
      </c>
      <c r="B94" s="144" t="s">
        <v>52</v>
      </c>
      <c r="C94" s="139">
        <v>343804.3</v>
      </c>
      <c r="D94" s="145">
        <f t="shared" ref="D94:D157" si="1">C94</f>
        <v>343804.3</v>
      </c>
      <c r="E94" s="146" t="e">
        <f>#REF!</f>
        <v>#REF!</v>
      </c>
      <c r="F94" s="29"/>
      <c r="G94" s="29"/>
    </row>
    <row r="95" spans="1:7" s="7" customFormat="1" ht="21" hidden="1" outlineLevel="2">
      <c r="A95" s="141" t="s">
        <v>12</v>
      </c>
      <c r="B95" s="144" t="s">
        <v>52</v>
      </c>
      <c r="C95" s="139">
        <v>343804.3</v>
      </c>
      <c r="D95" s="145">
        <f t="shared" si="1"/>
        <v>343804.3</v>
      </c>
      <c r="E95" s="146" t="e">
        <f>#REF!</f>
        <v>#REF!</v>
      </c>
      <c r="F95" s="29"/>
      <c r="G95" s="29"/>
    </row>
    <row r="96" spans="1:7" s="7" customFormat="1" ht="21" hidden="1" outlineLevel="3">
      <c r="A96" s="141" t="s">
        <v>53</v>
      </c>
      <c r="B96" s="144" t="s">
        <v>52</v>
      </c>
      <c r="C96" s="139">
        <v>3795.9</v>
      </c>
      <c r="D96" s="145">
        <f t="shared" si="1"/>
        <v>3795.9</v>
      </c>
      <c r="E96" s="146" t="e">
        <f>#REF!</f>
        <v>#REF!</v>
      </c>
      <c r="F96" s="29"/>
      <c r="G96" s="29"/>
    </row>
    <row r="97" spans="1:7" s="7" customFormat="1" ht="31.5" hidden="1" outlineLevel="5">
      <c r="A97" s="141" t="s">
        <v>15</v>
      </c>
      <c r="B97" s="144" t="s">
        <v>52</v>
      </c>
      <c r="C97" s="139">
        <v>3795.9</v>
      </c>
      <c r="D97" s="145">
        <f t="shared" si="1"/>
        <v>3795.9</v>
      </c>
      <c r="E97" s="146" t="e">
        <f>#REF!</f>
        <v>#REF!</v>
      </c>
      <c r="F97" s="29"/>
      <c r="G97" s="29"/>
    </row>
    <row r="98" spans="1:7" s="7" customFormat="1" ht="15.75" hidden="1" outlineLevel="6">
      <c r="A98" s="141" t="s">
        <v>17</v>
      </c>
      <c r="B98" s="144" t="s">
        <v>52</v>
      </c>
      <c r="C98" s="139">
        <v>3795.9</v>
      </c>
      <c r="D98" s="145">
        <f t="shared" si="1"/>
        <v>3795.9</v>
      </c>
      <c r="E98" s="146" t="e">
        <f>#REF!</f>
        <v>#REF!</v>
      </c>
      <c r="F98" s="29"/>
      <c r="G98" s="29"/>
    </row>
    <row r="99" spans="1:7" s="7" customFormat="1" ht="15.75" hidden="1" outlineLevel="7">
      <c r="A99" s="151" t="s">
        <v>19</v>
      </c>
      <c r="B99" s="147" t="s">
        <v>52</v>
      </c>
      <c r="C99" s="148">
        <v>3795.9</v>
      </c>
      <c r="D99" s="145">
        <f t="shared" si="1"/>
        <v>3795.9</v>
      </c>
      <c r="E99" s="146" t="e">
        <f>#REF!</f>
        <v>#REF!</v>
      </c>
      <c r="F99" s="29"/>
      <c r="G99" s="29"/>
    </row>
    <row r="100" spans="1:7" s="7" customFormat="1" ht="15.75" hidden="1" outlineLevel="3">
      <c r="A100" s="141" t="s">
        <v>23</v>
      </c>
      <c r="B100" s="144" t="s">
        <v>52</v>
      </c>
      <c r="C100" s="139">
        <v>312142.2</v>
      </c>
      <c r="D100" s="145">
        <f t="shared" si="1"/>
        <v>312142.2</v>
      </c>
      <c r="E100" s="146" t="e">
        <f>#REF!</f>
        <v>#REF!</v>
      </c>
      <c r="F100" s="29"/>
      <c r="G100" s="29"/>
    </row>
    <row r="101" spans="1:7" s="7" customFormat="1" ht="31.5" hidden="1" outlineLevel="5">
      <c r="A101" s="141" t="s">
        <v>15</v>
      </c>
      <c r="B101" s="144" t="s">
        <v>52</v>
      </c>
      <c r="C101" s="139">
        <v>227287.6</v>
      </c>
      <c r="D101" s="145">
        <f t="shared" si="1"/>
        <v>227287.6</v>
      </c>
      <c r="E101" s="146" t="e">
        <f>#REF!</f>
        <v>#REF!</v>
      </c>
      <c r="F101" s="29"/>
      <c r="G101" s="29"/>
    </row>
    <row r="102" spans="1:7" s="7" customFormat="1" ht="15.75" hidden="1" outlineLevel="6">
      <c r="A102" s="141" t="s">
        <v>17</v>
      </c>
      <c r="B102" s="144" t="s">
        <v>52</v>
      </c>
      <c r="C102" s="139">
        <v>227287.6</v>
      </c>
      <c r="D102" s="145">
        <f t="shared" si="1"/>
        <v>227287.6</v>
      </c>
      <c r="E102" s="146" t="e">
        <f>#REF!</f>
        <v>#REF!</v>
      </c>
      <c r="F102" s="29"/>
      <c r="G102" s="29"/>
    </row>
    <row r="103" spans="1:7" s="7" customFormat="1" ht="15.75" hidden="1" outlineLevel="7">
      <c r="A103" s="151" t="s">
        <v>19</v>
      </c>
      <c r="B103" s="147" t="s">
        <v>52</v>
      </c>
      <c r="C103" s="148">
        <v>226636.79999999999</v>
      </c>
      <c r="D103" s="145">
        <f t="shared" si="1"/>
        <v>226636.79999999999</v>
      </c>
      <c r="E103" s="146" t="e">
        <f>#REF!</f>
        <v>#REF!</v>
      </c>
      <c r="F103" s="29"/>
      <c r="G103" s="29"/>
    </row>
    <row r="104" spans="1:7" s="7" customFormat="1" ht="15.75" hidden="1" outlineLevel="7">
      <c r="A104" s="151" t="s">
        <v>24</v>
      </c>
      <c r="B104" s="147" t="s">
        <v>52</v>
      </c>
      <c r="C104" s="148">
        <v>650.79999999999995</v>
      </c>
      <c r="D104" s="145">
        <f t="shared" si="1"/>
        <v>650.79999999999995</v>
      </c>
      <c r="E104" s="146" t="e">
        <f>#REF!</f>
        <v>#REF!</v>
      </c>
      <c r="F104" s="29"/>
      <c r="G104" s="29"/>
    </row>
    <row r="105" spans="1:7" s="7" customFormat="1" ht="15.75" hidden="1" outlineLevel="5">
      <c r="A105" s="141" t="s">
        <v>26</v>
      </c>
      <c r="B105" s="144" t="s">
        <v>52</v>
      </c>
      <c r="C105" s="139">
        <v>84761.5</v>
      </c>
      <c r="D105" s="145">
        <f t="shared" si="1"/>
        <v>84761.5</v>
      </c>
      <c r="E105" s="146" t="e">
        <f>#REF!</f>
        <v>#REF!</v>
      </c>
      <c r="F105" s="29"/>
      <c r="G105" s="29"/>
    </row>
    <row r="106" spans="1:7" s="7" customFormat="1" ht="15.75" hidden="1" outlineLevel="6">
      <c r="A106" s="141" t="s">
        <v>28</v>
      </c>
      <c r="B106" s="144" t="s">
        <v>52</v>
      </c>
      <c r="C106" s="139">
        <v>84761.5</v>
      </c>
      <c r="D106" s="145">
        <f t="shared" si="1"/>
        <v>84761.5</v>
      </c>
      <c r="E106" s="146" t="e">
        <f>#REF!</f>
        <v>#REF!</v>
      </c>
      <c r="F106" s="29"/>
      <c r="G106" s="29"/>
    </row>
    <row r="107" spans="1:7" s="7" customFormat="1" ht="15.75" hidden="1" outlineLevel="7">
      <c r="A107" s="151" t="s">
        <v>30</v>
      </c>
      <c r="B107" s="147" t="s">
        <v>52</v>
      </c>
      <c r="C107" s="148">
        <v>68503.5</v>
      </c>
      <c r="D107" s="145">
        <f t="shared" si="1"/>
        <v>68503.5</v>
      </c>
      <c r="E107" s="146" t="e">
        <f>#REF!</f>
        <v>#REF!</v>
      </c>
      <c r="F107" s="29"/>
      <c r="G107" s="29"/>
    </row>
    <row r="108" spans="1:7" s="7" customFormat="1" ht="15.75" hidden="1" outlineLevel="7">
      <c r="A108" s="151" t="s">
        <v>32</v>
      </c>
      <c r="B108" s="147" t="s">
        <v>52</v>
      </c>
      <c r="C108" s="148">
        <v>16258</v>
      </c>
      <c r="D108" s="145">
        <f t="shared" si="1"/>
        <v>16258</v>
      </c>
      <c r="E108" s="146" t="e">
        <f>#REF!</f>
        <v>#REF!</v>
      </c>
      <c r="F108" s="29"/>
      <c r="G108" s="29"/>
    </row>
    <row r="109" spans="1:7" s="7" customFormat="1" ht="15.75" hidden="1" outlineLevel="5">
      <c r="A109" s="141" t="s">
        <v>45</v>
      </c>
      <c r="B109" s="144" t="s">
        <v>52</v>
      </c>
      <c r="C109" s="139">
        <v>93.1</v>
      </c>
      <c r="D109" s="145">
        <f t="shared" si="1"/>
        <v>93.1</v>
      </c>
      <c r="E109" s="146" t="e">
        <f>#REF!</f>
        <v>#REF!</v>
      </c>
      <c r="F109" s="29"/>
      <c r="G109" s="29"/>
    </row>
    <row r="110" spans="1:7" s="7" customFormat="1" ht="15.75" hidden="1" outlineLevel="6">
      <c r="A110" s="141" t="s">
        <v>47</v>
      </c>
      <c r="B110" s="144" t="s">
        <v>52</v>
      </c>
      <c r="C110" s="139">
        <v>93.1</v>
      </c>
      <c r="D110" s="145">
        <f t="shared" si="1"/>
        <v>93.1</v>
      </c>
      <c r="E110" s="146" t="e">
        <f>#REF!</f>
        <v>#REF!</v>
      </c>
      <c r="F110" s="29"/>
      <c r="G110" s="29"/>
    </row>
    <row r="111" spans="1:7" s="7" customFormat="1" ht="15.75" hidden="1" outlineLevel="7">
      <c r="A111" s="151" t="s">
        <v>54</v>
      </c>
      <c r="B111" s="147" t="s">
        <v>52</v>
      </c>
      <c r="C111" s="148">
        <v>22.8</v>
      </c>
      <c r="D111" s="145">
        <f t="shared" si="1"/>
        <v>22.8</v>
      </c>
      <c r="E111" s="146" t="e">
        <f>#REF!</f>
        <v>#REF!</v>
      </c>
      <c r="F111" s="29"/>
      <c r="G111" s="29"/>
    </row>
    <row r="112" spans="1:7" s="7" customFormat="1" ht="15.75" hidden="1" outlineLevel="7">
      <c r="A112" s="151" t="s">
        <v>49</v>
      </c>
      <c r="B112" s="147" t="s">
        <v>52</v>
      </c>
      <c r="C112" s="148">
        <v>70.3</v>
      </c>
      <c r="D112" s="145">
        <f t="shared" si="1"/>
        <v>70.3</v>
      </c>
      <c r="E112" s="146" t="e">
        <f>#REF!</f>
        <v>#REF!</v>
      </c>
      <c r="F112" s="29"/>
      <c r="G112" s="29"/>
    </row>
    <row r="113" spans="1:7" s="7" customFormat="1" ht="15.75" hidden="1" outlineLevel="3">
      <c r="A113" s="141" t="s">
        <v>55</v>
      </c>
      <c r="B113" s="144" t="s">
        <v>52</v>
      </c>
      <c r="C113" s="139">
        <v>9374.2999999999993</v>
      </c>
      <c r="D113" s="145">
        <f t="shared" si="1"/>
        <v>9374.2999999999993</v>
      </c>
      <c r="E113" s="146" t="e">
        <f>#REF!</f>
        <v>#REF!</v>
      </c>
      <c r="F113" s="29"/>
      <c r="G113" s="29"/>
    </row>
    <row r="114" spans="1:7" s="7" customFormat="1" ht="31.5" hidden="1" outlineLevel="5">
      <c r="A114" s="141" t="s">
        <v>15</v>
      </c>
      <c r="B114" s="144" t="s">
        <v>52</v>
      </c>
      <c r="C114" s="139">
        <v>9374.2999999999993</v>
      </c>
      <c r="D114" s="145">
        <f t="shared" si="1"/>
        <v>9374.2999999999993</v>
      </c>
      <c r="E114" s="146" t="e">
        <f>#REF!</f>
        <v>#REF!</v>
      </c>
      <c r="F114" s="29"/>
      <c r="G114" s="29"/>
    </row>
    <row r="115" spans="1:7" s="7" customFormat="1" ht="15.75" hidden="1" outlineLevel="6">
      <c r="A115" s="141" t="s">
        <v>17</v>
      </c>
      <c r="B115" s="144" t="s">
        <v>52</v>
      </c>
      <c r="C115" s="139">
        <v>9374.2999999999993</v>
      </c>
      <c r="D115" s="145">
        <f t="shared" si="1"/>
        <v>9374.2999999999993</v>
      </c>
      <c r="E115" s="146" t="e">
        <f>#REF!</f>
        <v>#REF!</v>
      </c>
      <c r="F115" s="29"/>
      <c r="G115" s="29"/>
    </row>
    <row r="116" spans="1:7" s="7" customFormat="1" ht="15.75" hidden="1" outlineLevel="7">
      <c r="A116" s="151" t="s">
        <v>19</v>
      </c>
      <c r="B116" s="147" t="s">
        <v>52</v>
      </c>
      <c r="C116" s="148">
        <v>9358.1</v>
      </c>
      <c r="D116" s="145">
        <f t="shared" si="1"/>
        <v>9358.1</v>
      </c>
      <c r="E116" s="146" t="e">
        <f>#REF!</f>
        <v>#REF!</v>
      </c>
      <c r="F116" s="29"/>
      <c r="G116" s="29"/>
    </row>
    <row r="117" spans="1:7" s="7" customFormat="1" ht="15.75" hidden="1" outlineLevel="7">
      <c r="A117" s="151" t="s">
        <v>24</v>
      </c>
      <c r="B117" s="147" t="s">
        <v>52</v>
      </c>
      <c r="C117" s="148">
        <v>16.2</v>
      </c>
      <c r="D117" s="145">
        <f t="shared" si="1"/>
        <v>16.2</v>
      </c>
      <c r="E117" s="146" t="e">
        <f>#REF!</f>
        <v>#REF!</v>
      </c>
      <c r="F117" s="29"/>
      <c r="G117" s="29"/>
    </row>
    <row r="118" spans="1:7" s="7" customFormat="1" ht="15.75" hidden="1" outlineLevel="3">
      <c r="A118" s="141" t="s">
        <v>56</v>
      </c>
      <c r="B118" s="144" t="s">
        <v>52</v>
      </c>
      <c r="C118" s="139">
        <v>18491.900000000001</v>
      </c>
      <c r="D118" s="145">
        <f t="shared" si="1"/>
        <v>18491.900000000001</v>
      </c>
      <c r="E118" s="146" t="e">
        <f>#REF!</f>
        <v>#REF!</v>
      </c>
      <c r="F118" s="29"/>
      <c r="G118" s="29"/>
    </row>
    <row r="119" spans="1:7" s="7" customFormat="1" ht="31.5" hidden="1" outlineLevel="5">
      <c r="A119" s="141" t="s">
        <v>15</v>
      </c>
      <c r="B119" s="144" t="s">
        <v>52</v>
      </c>
      <c r="C119" s="139">
        <v>18491.900000000001</v>
      </c>
      <c r="D119" s="145">
        <f t="shared" si="1"/>
        <v>18491.900000000001</v>
      </c>
      <c r="E119" s="146" t="e">
        <f>#REF!</f>
        <v>#REF!</v>
      </c>
      <c r="F119" s="29"/>
      <c r="G119" s="29"/>
    </row>
    <row r="120" spans="1:7" s="7" customFormat="1" ht="15.75" hidden="1" outlineLevel="6">
      <c r="A120" s="141" t="s">
        <v>17</v>
      </c>
      <c r="B120" s="144" t="s">
        <v>52</v>
      </c>
      <c r="C120" s="139">
        <v>18491.900000000001</v>
      </c>
      <c r="D120" s="145">
        <f t="shared" si="1"/>
        <v>18491.900000000001</v>
      </c>
      <c r="E120" s="146" t="e">
        <f>#REF!</f>
        <v>#REF!</v>
      </c>
      <c r="F120" s="29"/>
      <c r="G120" s="29"/>
    </row>
    <row r="121" spans="1:7" s="7" customFormat="1" ht="15.75" hidden="1" outlineLevel="7">
      <c r="A121" s="151" t="s">
        <v>19</v>
      </c>
      <c r="B121" s="147" t="s">
        <v>52</v>
      </c>
      <c r="C121" s="148">
        <v>18491.900000000001</v>
      </c>
      <c r="D121" s="145">
        <f t="shared" si="1"/>
        <v>18491.900000000001</v>
      </c>
      <c r="E121" s="146" t="e">
        <f>#REF!</f>
        <v>#REF!</v>
      </c>
      <c r="F121" s="29"/>
      <c r="G121" s="29"/>
    </row>
    <row r="122" spans="1:7" s="7" customFormat="1" ht="15.75" hidden="1" outlineLevel="1">
      <c r="A122" s="141" t="s">
        <v>57</v>
      </c>
      <c r="B122" s="144" t="s">
        <v>58</v>
      </c>
      <c r="C122" s="139">
        <v>337332.6</v>
      </c>
      <c r="D122" s="145">
        <f t="shared" si="1"/>
        <v>337332.6</v>
      </c>
      <c r="E122" s="146" t="e">
        <f>#REF!</f>
        <v>#REF!</v>
      </c>
      <c r="F122" s="29"/>
      <c r="G122" s="29"/>
    </row>
    <row r="123" spans="1:7" s="7" customFormat="1" ht="21" hidden="1" outlineLevel="2">
      <c r="A123" s="141" t="s">
        <v>12</v>
      </c>
      <c r="B123" s="144" t="s">
        <v>58</v>
      </c>
      <c r="C123" s="139">
        <v>119094.7</v>
      </c>
      <c r="D123" s="145">
        <f t="shared" si="1"/>
        <v>119094.7</v>
      </c>
      <c r="E123" s="146" t="e">
        <f>#REF!</f>
        <v>#REF!</v>
      </c>
      <c r="F123" s="29"/>
      <c r="G123" s="29"/>
    </row>
    <row r="124" spans="1:7" s="7" customFormat="1" ht="15.75" hidden="1" outlineLevel="3">
      <c r="A124" s="141" t="s">
        <v>23</v>
      </c>
      <c r="B124" s="144" t="s">
        <v>58</v>
      </c>
      <c r="C124" s="139">
        <v>72933.600000000006</v>
      </c>
      <c r="D124" s="145">
        <f t="shared" si="1"/>
        <v>72933.600000000006</v>
      </c>
      <c r="E124" s="146" t="e">
        <f>#REF!</f>
        <v>#REF!</v>
      </c>
      <c r="F124" s="29"/>
      <c r="G124" s="29"/>
    </row>
    <row r="125" spans="1:7" s="7" customFormat="1" ht="31.5" hidden="1" outlineLevel="5">
      <c r="A125" s="141" t="s">
        <v>15</v>
      </c>
      <c r="B125" s="144" t="s">
        <v>58</v>
      </c>
      <c r="C125" s="139">
        <v>71588.899999999994</v>
      </c>
      <c r="D125" s="145">
        <f t="shared" si="1"/>
        <v>71588.899999999994</v>
      </c>
      <c r="E125" s="146" t="e">
        <f>#REF!</f>
        <v>#REF!</v>
      </c>
    </row>
    <row r="126" spans="1:7" s="7" customFormat="1" ht="15.75" hidden="1" outlineLevel="6">
      <c r="A126" s="141" t="s">
        <v>17</v>
      </c>
      <c r="B126" s="144" t="s">
        <v>58</v>
      </c>
      <c r="C126" s="139">
        <v>71588.899999999994</v>
      </c>
      <c r="D126" s="145">
        <f t="shared" si="1"/>
        <v>71588.899999999994</v>
      </c>
      <c r="E126" s="146" t="e">
        <f>#REF!</f>
        <v>#REF!</v>
      </c>
    </row>
    <row r="127" spans="1:7" s="7" customFormat="1" ht="15.75" hidden="1" outlineLevel="7">
      <c r="A127" s="151" t="s">
        <v>19</v>
      </c>
      <c r="B127" s="147" t="s">
        <v>58</v>
      </c>
      <c r="C127" s="148">
        <v>70898.8</v>
      </c>
      <c r="D127" s="145">
        <f t="shared" si="1"/>
        <v>70898.8</v>
      </c>
      <c r="E127" s="146" t="e">
        <f>#REF!</f>
        <v>#REF!</v>
      </c>
    </row>
    <row r="128" spans="1:7" s="7" customFormat="1" ht="15.75" hidden="1" outlineLevel="7">
      <c r="A128" s="151" t="s">
        <v>24</v>
      </c>
      <c r="B128" s="147" t="s">
        <v>58</v>
      </c>
      <c r="C128" s="148">
        <v>690.1</v>
      </c>
      <c r="D128" s="145">
        <f t="shared" si="1"/>
        <v>690.1</v>
      </c>
      <c r="E128" s="146" t="e">
        <f>#REF!</f>
        <v>#REF!</v>
      </c>
    </row>
    <row r="129" spans="1:5" s="7" customFormat="1" ht="15.75" hidden="1" outlineLevel="5">
      <c r="A129" s="141" t="s">
        <v>26</v>
      </c>
      <c r="B129" s="144" t="s">
        <v>58</v>
      </c>
      <c r="C129" s="139">
        <v>1344.7</v>
      </c>
      <c r="D129" s="145">
        <f t="shared" si="1"/>
        <v>1344.7</v>
      </c>
      <c r="E129" s="146" t="e">
        <f>#REF!</f>
        <v>#REF!</v>
      </c>
    </row>
    <row r="130" spans="1:5" s="7" customFormat="1" ht="15.75" hidden="1" outlineLevel="6">
      <c r="A130" s="141" t="s">
        <v>28</v>
      </c>
      <c r="B130" s="144" t="s">
        <v>58</v>
      </c>
      <c r="C130" s="139">
        <v>1344.7</v>
      </c>
      <c r="D130" s="145">
        <f t="shared" si="1"/>
        <v>1344.7</v>
      </c>
      <c r="E130" s="146" t="e">
        <f>#REF!</f>
        <v>#REF!</v>
      </c>
    </row>
    <row r="131" spans="1:5" s="7" customFormat="1" ht="15.75" hidden="1" outlineLevel="7">
      <c r="A131" s="151" t="s">
        <v>30</v>
      </c>
      <c r="B131" s="147" t="s">
        <v>58</v>
      </c>
      <c r="C131" s="148">
        <v>428</v>
      </c>
      <c r="D131" s="145">
        <f t="shared" si="1"/>
        <v>428</v>
      </c>
      <c r="E131" s="146" t="e">
        <f>#REF!</f>
        <v>#REF!</v>
      </c>
    </row>
    <row r="132" spans="1:5" s="7" customFormat="1" ht="15.75" hidden="1" outlineLevel="7">
      <c r="A132" s="151" t="s">
        <v>32</v>
      </c>
      <c r="B132" s="147" t="s">
        <v>58</v>
      </c>
      <c r="C132" s="148">
        <v>916.7</v>
      </c>
      <c r="D132" s="145">
        <f t="shared" si="1"/>
        <v>916.7</v>
      </c>
      <c r="E132" s="146" t="e">
        <f>#REF!</f>
        <v>#REF!</v>
      </c>
    </row>
    <row r="133" spans="1:5" s="7" customFormat="1" ht="15.75" hidden="1" outlineLevel="3">
      <c r="A133" s="141" t="s">
        <v>59</v>
      </c>
      <c r="B133" s="144" t="s">
        <v>58</v>
      </c>
      <c r="C133" s="139">
        <v>15788.2</v>
      </c>
      <c r="D133" s="145">
        <f t="shared" si="1"/>
        <v>15788.2</v>
      </c>
      <c r="E133" s="146" t="e">
        <f>#REF!</f>
        <v>#REF!</v>
      </c>
    </row>
    <row r="134" spans="1:5" s="7" customFormat="1" ht="31.5" hidden="1" outlineLevel="5">
      <c r="A134" s="141" t="s">
        <v>15</v>
      </c>
      <c r="B134" s="144" t="s">
        <v>58</v>
      </c>
      <c r="C134" s="139">
        <v>14591.6</v>
      </c>
      <c r="D134" s="145">
        <f t="shared" si="1"/>
        <v>14591.6</v>
      </c>
      <c r="E134" s="146" t="e">
        <f>#REF!</f>
        <v>#REF!</v>
      </c>
    </row>
    <row r="135" spans="1:5" s="7" customFormat="1" ht="15.75" hidden="1" outlineLevel="6">
      <c r="A135" s="141" t="s">
        <v>17</v>
      </c>
      <c r="B135" s="144" t="s">
        <v>58</v>
      </c>
      <c r="C135" s="139">
        <v>14591.6</v>
      </c>
      <c r="D135" s="145">
        <f t="shared" si="1"/>
        <v>14591.6</v>
      </c>
      <c r="E135" s="146" t="e">
        <f>#REF!</f>
        <v>#REF!</v>
      </c>
    </row>
    <row r="136" spans="1:5" s="7" customFormat="1" ht="15.75" hidden="1" outlineLevel="7">
      <c r="A136" s="151" t="s">
        <v>19</v>
      </c>
      <c r="B136" s="147" t="s">
        <v>58</v>
      </c>
      <c r="C136" s="148">
        <v>14554.6</v>
      </c>
      <c r="D136" s="145">
        <f t="shared" si="1"/>
        <v>14554.6</v>
      </c>
      <c r="E136" s="146" t="e">
        <f>#REF!</f>
        <v>#REF!</v>
      </c>
    </row>
    <row r="137" spans="1:5" s="7" customFormat="1" ht="15.75" hidden="1" outlineLevel="7">
      <c r="A137" s="151" t="s">
        <v>24</v>
      </c>
      <c r="B137" s="147" t="s">
        <v>58</v>
      </c>
      <c r="C137" s="148">
        <v>37</v>
      </c>
      <c r="D137" s="145">
        <f t="shared" si="1"/>
        <v>37</v>
      </c>
      <c r="E137" s="146" t="e">
        <f>#REF!</f>
        <v>#REF!</v>
      </c>
    </row>
    <row r="138" spans="1:5" s="7" customFormat="1" ht="15.75" hidden="1" outlineLevel="5">
      <c r="A138" s="141" t="s">
        <v>26</v>
      </c>
      <c r="B138" s="144" t="s">
        <v>58</v>
      </c>
      <c r="C138" s="139">
        <v>1196.0999999999999</v>
      </c>
      <c r="D138" s="145">
        <f t="shared" si="1"/>
        <v>1196.0999999999999</v>
      </c>
      <c r="E138" s="146" t="e">
        <f>#REF!</f>
        <v>#REF!</v>
      </c>
    </row>
    <row r="139" spans="1:5" s="7" customFormat="1" ht="15.75" hidden="1" outlineLevel="6">
      <c r="A139" s="141" t="s">
        <v>28</v>
      </c>
      <c r="B139" s="144" t="s">
        <v>58</v>
      </c>
      <c r="C139" s="139">
        <v>1196.0999999999999</v>
      </c>
      <c r="D139" s="145">
        <f t="shared" si="1"/>
        <v>1196.0999999999999</v>
      </c>
      <c r="E139" s="146" t="e">
        <f>#REF!</f>
        <v>#REF!</v>
      </c>
    </row>
    <row r="140" spans="1:5" s="7" customFormat="1" ht="15.75" hidden="1" outlineLevel="7">
      <c r="A140" s="151" t="s">
        <v>30</v>
      </c>
      <c r="B140" s="147" t="s">
        <v>58</v>
      </c>
      <c r="C140" s="148">
        <v>703.4</v>
      </c>
      <c r="D140" s="145">
        <f t="shared" si="1"/>
        <v>703.4</v>
      </c>
      <c r="E140" s="146" t="e">
        <f>#REF!</f>
        <v>#REF!</v>
      </c>
    </row>
    <row r="141" spans="1:5" s="7" customFormat="1" ht="15.75" hidden="1" outlineLevel="7">
      <c r="A141" s="151" t="s">
        <v>32</v>
      </c>
      <c r="B141" s="147" t="s">
        <v>58</v>
      </c>
      <c r="C141" s="148">
        <v>492.7</v>
      </c>
      <c r="D141" s="145">
        <f t="shared" si="1"/>
        <v>492.7</v>
      </c>
      <c r="E141" s="146" t="e">
        <f>#REF!</f>
        <v>#REF!</v>
      </c>
    </row>
    <row r="142" spans="1:5" s="7" customFormat="1" ht="15.75" hidden="1" outlineLevel="5">
      <c r="A142" s="141" t="s">
        <v>45</v>
      </c>
      <c r="B142" s="144" t="s">
        <v>58</v>
      </c>
      <c r="C142" s="139">
        <v>0.5</v>
      </c>
      <c r="D142" s="145">
        <f t="shared" si="1"/>
        <v>0.5</v>
      </c>
      <c r="E142" s="146" t="e">
        <f>#REF!</f>
        <v>#REF!</v>
      </c>
    </row>
    <row r="143" spans="1:5" s="7" customFormat="1" ht="15.75" hidden="1" outlineLevel="6">
      <c r="A143" s="141" t="s">
        <v>47</v>
      </c>
      <c r="B143" s="144" t="s">
        <v>58</v>
      </c>
      <c r="C143" s="139">
        <v>0.5</v>
      </c>
      <c r="D143" s="145">
        <f t="shared" si="1"/>
        <v>0.5</v>
      </c>
      <c r="E143" s="146" t="e">
        <f>#REF!</f>
        <v>#REF!</v>
      </c>
    </row>
    <row r="144" spans="1:5" s="7" customFormat="1" ht="15.75" hidden="1" outlineLevel="7">
      <c r="A144" s="151" t="s">
        <v>49</v>
      </c>
      <c r="B144" s="147" t="s">
        <v>58</v>
      </c>
      <c r="C144" s="148">
        <v>0.5</v>
      </c>
      <c r="D144" s="145">
        <f t="shared" si="1"/>
        <v>0.5</v>
      </c>
      <c r="E144" s="146" t="e">
        <f>#REF!</f>
        <v>#REF!</v>
      </c>
    </row>
    <row r="145" spans="1:5" s="7" customFormat="1" ht="15.75" hidden="1" outlineLevel="3">
      <c r="A145" s="141" t="s">
        <v>60</v>
      </c>
      <c r="B145" s="144" t="s">
        <v>58</v>
      </c>
      <c r="C145" s="139">
        <v>30172.9</v>
      </c>
      <c r="D145" s="145">
        <f t="shared" si="1"/>
        <v>30172.9</v>
      </c>
      <c r="E145" s="146" t="e">
        <f>#REF!</f>
        <v>#REF!</v>
      </c>
    </row>
    <row r="146" spans="1:5" s="7" customFormat="1" ht="31.5" hidden="1" outlineLevel="5">
      <c r="A146" s="141" t="s">
        <v>15</v>
      </c>
      <c r="B146" s="144" t="s">
        <v>58</v>
      </c>
      <c r="C146" s="139">
        <v>30172.9</v>
      </c>
      <c r="D146" s="145">
        <f t="shared" si="1"/>
        <v>30172.9</v>
      </c>
      <c r="E146" s="146" t="e">
        <f>#REF!</f>
        <v>#REF!</v>
      </c>
    </row>
    <row r="147" spans="1:5" s="7" customFormat="1" ht="15.75" hidden="1" outlineLevel="6">
      <c r="A147" s="141" t="s">
        <v>17</v>
      </c>
      <c r="B147" s="144" t="s">
        <v>58</v>
      </c>
      <c r="C147" s="139">
        <v>30172.9</v>
      </c>
      <c r="D147" s="145">
        <f t="shared" si="1"/>
        <v>30172.9</v>
      </c>
      <c r="E147" s="146" t="e">
        <f>#REF!</f>
        <v>#REF!</v>
      </c>
    </row>
    <row r="148" spans="1:5" s="7" customFormat="1" ht="15.75" hidden="1" outlineLevel="7">
      <c r="A148" s="151" t="s">
        <v>19</v>
      </c>
      <c r="B148" s="147" t="s">
        <v>58</v>
      </c>
      <c r="C148" s="148">
        <v>30003.7</v>
      </c>
      <c r="D148" s="145">
        <f t="shared" si="1"/>
        <v>30003.7</v>
      </c>
      <c r="E148" s="146" t="e">
        <f>#REF!</f>
        <v>#REF!</v>
      </c>
    </row>
    <row r="149" spans="1:5" s="7" customFormat="1" ht="15.75" hidden="1" outlineLevel="7">
      <c r="A149" s="151" t="s">
        <v>24</v>
      </c>
      <c r="B149" s="147" t="s">
        <v>58</v>
      </c>
      <c r="C149" s="148">
        <v>169.2</v>
      </c>
      <c r="D149" s="145">
        <f t="shared" si="1"/>
        <v>169.2</v>
      </c>
      <c r="E149" s="146" t="e">
        <f>#REF!</f>
        <v>#REF!</v>
      </c>
    </row>
    <row r="150" spans="1:5" s="7" customFormat="1" ht="42" hidden="1" outlineLevel="3">
      <c r="A150" s="159" t="s">
        <v>61</v>
      </c>
      <c r="B150" s="144" t="s">
        <v>58</v>
      </c>
      <c r="C150" s="139">
        <v>200</v>
      </c>
      <c r="D150" s="145">
        <f t="shared" si="1"/>
        <v>200</v>
      </c>
      <c r="E150" s="146" t="e">
        <f>#REF!</f>
        <v>#REF!</v>
      </c>
    </row>
    <row r="151" spans="1:5" s="7" customFormat="1" ht="21" hidden="1" outlineLevel="4">
      <c r="A151" s="141" t="s">
        <v>62</v>
      </c>
      <c r="B151" s="144" t="s">
        <v>58</v>
      </c>
      <c r="C151" s="139">
        <v>100</v>
      </c>
      <c r="D151" s="145">
        <f t="shared" si="1"/>
        <v>100</v>
      </c>
      <c r="E151" s="146" t="e">
        <f>#REF!</f>
        <v>#REF!</v>
      </c>
    </row>
    <row r="152" spans="1:5" s="7" customFormat="1" ht="15.75" hidden="1" outlineLevel="5">
      <c r="A152" s="141" t="s">
        <v>26</v>
      </c>
      <c r="B152" s="144" t="s">
        <v>58</v>
      </c>
      <c r="C152" s="139">
        <v>100</v>
      </c>
      <c r="D152" s="145">
        <f t="shared" si="1"/>
        <v>100</v>
      </c>
      <c r="E152" s="146" t="e">
        <f>#REF!</f>
        <v>#REF!</v>
      </c>
    </row>
    <row r="153" spans="1:5" s="7" customFormat="1" ht="15.75" hidden="1" outlineLevel="6">
      <c r="A153" s="141" t="s">
        <v>28</v>
      </c>
      <c r="B153" s="144" t="s">
        <v>58</v>
      </c>
      <c r="C153" s="139">
        <v>100</v>
      </c>
      <c r="D153" s="145">
        <f t="shared" si="1"/>
        <v>100</v>
      </c>
      <c r="E153" s="146" t="e">
        <f>#REF!</f>
        <v>#REF!</v>
      </c>
    </row>
    <row r="154" spans="1:5" s="7" customFormat="1" ht="15.75" hidden="1" outlineLevel="7">
      <c r="A154" s="151" t="s">
        <v>32</v>
      </c>
      <c r="B154" s="147" t="s">
        <v>58</v>
      </c>
      <c r="C154" s="148">
        <v>100</v>
      </c>
      <c r="D154" s="145">
        <f t="shared" si="1"/>
        <v>100</v>
      </c>
      <c r="E154" s="146" t="e">
        <f>#REF!</f>
        <v>#REF!</v>
      </c>
    </row>
    <row r="155" spans="1:5" s="7" customFormat="1" ht="21" hidden="1" outlineLevel="4">
      <c r="A155" s="141" t="s">
        <v>63</v>
      </c>
      <c r="B155" s="144" t="s">
        <v>58</v>
      </c>
      <c r="C155" s="139">
        <v>100</v>
      </c>
      <c r="D155" s="145">
        <f t="shared" si="1"/>
        <v>100</v>
      </c>
      <c r="E155" s="146" t="e">
        <f>#REF!</f>
        <v>#REF!</v>
      </c>
    </row>
    <row r="156" spans="1:5" s="7" customFormat="1" ht="15.75" hidden="1" outlineLevel="5">
      <c r="A156" s="141" t="s">
        <v>26</v>
      </c>
      <c r="B156" s="144" t="s">
        <v>58</v>
      </c>
      <c r="C156" s="139">
        <v>100</v>
      </c>
      <c r="D156" s="145">
        <f t="shared" si="1"/>
        <v>100</v>
      </c>
      <c r="E156" s="146" t="e">
        <f>#REF!</f>
        <v>#REF!</v>
      </c>
    </row>
    <row r="157" spans="1:5" s="7" customFormat="1" ht="15.75" hidden="1" outlineLevel="6">
      <c r="A157" s="141" t="s">
        <v>28</v>
      </c>
      <c r="B157" s="144" t="s">
        <v>58</v>
      </c>
      <c r="C157" s="139">
        <v>100</v>
      </c>
      <c r="D157" s="145">
        <f t="shared" si="1"/>
        <v>100</v>
      </c>
      <c r="E157" s="146" t="e">
        <f>#REF!</f>
        <v>#REF!</v>
      </c>
    </row>
    <row r="158" spans="1:5" s="7" customFormat="1" ht="15.75" hidden="1" outlineLevel="7">
      <c r="A158" s="151" t="s">
        <v>32</v>
      </c>
      <c r="B158" s="147" t="s">
        <v>58</v>
      </c>
      <c r="C158" s="148">
        <v>100</v>
      </c>
      <c r="D158" s="145">
        <f t="shared" ref="D158:D170" si="2">C158</f>
        <v>100</v>
      </c>
      <c r="E158" s="146" t="e">
        <f>#REF!</f>
        <v>#REF!</v>
      </c>
    </row>
    <row r="159" spans="1:5" s="7" customFormat="1" ht="15.75" hidden="1" outlineLevel="2">
      <c r="A159" s="141" t="s">
        <v>64</v>
      </c>
      <c r="B159" s="144" t="s">
        <v>58</v>
      </c>
      <c r="C159" s="139">
        <v>218237.9</v>
      </c>
      <c r="D159" s="145">
        <f t="shared" si="2"/>
        <v>218237.9</v>
      </c>
      <c r="E159" s="146" t="e">
        <f>#REF!</f>
        <v>#REF!</v>
      </c>
    </row>
    <row r="160" spans="1:5" s="7" customFormat="1" ht="21" hidden="1" outlineLevel="3">
      <c r="A160" s="141" t="s">
        <v>65</v>
      </c>
      <c r="B160" s="144" t="s">
        <v>58</v>
      </c>
      <c r="C160" s="139">
        <v>837.9</v>
      </c>
      <c r="D160" s="145">
        <f t="shared" si="2"/>
        <v>837.9</v>
      </c>
      <c r="E160" s="146" t="e">
        <f>#REF!</f>
        <v>#REF!</v>
      </c>
    </row>
    <row r="161" spans="1:5" s="7" customFormat="1" ht="15.75" hidden="1" outlineLevel="5">
      <c r="A161" s="141" t="s">
        <v>26</v>
      </c>
      <c r="B161" s="144" t="s">
        <v>58</v>
      </c>
      <c r="C161" s="139">
        <v>799.6</v>
      </c>
      <c r="D161" s="145">
        <f t="shared" si="2"/>
        <v>799.6</v>
      </c>
      <c r="E161" s="146" t="e">
        <f>#REF!</f>
        <v>#REF!</v>
      </c>
    </row>
    <row r="162" spans="1:5" s="7" customFormat="1" ht="15.75" hidden="1" outlineLevel="6">
      <c r="A162" s="141" t="s">
        <v>28</v>
      </c>
      <c r="B162" s="144" t="s">
        <v>58</v>
      </c>
      <c r="C162" s="139">
        <v>799.6</v>
      </c>
      <c r="D162" s="145">
        <f t="shared" si="2"/>
        <v>799.6</v>
      </c>
      <c r="E162" s="146" t="e">
        <f>#REF!</f>
        <v>#REF!</v>
      </c>
    </row>
    <row r="163" spans="1:5" s="7" customFormat="1" ht="15.75" hidden="1" outlineLevel="7">
      <c r="A163" s="151" t="s">
        <v>32</v>
      </c>
      <c r="B163" s="147" t="s">
        <v>58</v>
      </c>
      <c r="C163" s="148">
        <v>799.6</v>
      </c>
      <c r="D163" s="145">
        <f t="shared" si="2"/>
        <v>799.6</v>
      </c>
      <c r="E163" s="146" t="e">
        <f>#REF!</f>
        <v>#REF!</v>
      </c>
    </row>
    <row r="164" spans="1:5" s="7" customFormat="1" ht="15.75" hidden="1" outlineLevel="5">
      <c r="A164" s="141" t="s">
        <v>34</v>
      </c>
      <c r="B164" s="144" t="s">
        <v>58</v>
      </c>
      <c r="C164" s="139">
        <v>38.299999999999997</v>
      </c>
      <c r="D164" s="145">
        <f t="shared" si="2"/>
        <v>38.299999999999997</v>
      </c>
      <c r="E164" s="146" t="e">
        <f>#REF!</f>
        <v>#REF!</v>
      </c>
    </row>
    <row r="165" spans="1:5" s="7" customFormat="1" ht="15.75" hidden="1" outlineLevel="6">
      <c r="A165" s="141" t="s">
        <v>66</v>
      </c>
      <c r="B165" s="144" t="s">
        <v>58</v>
      </c>
      <c r="C165" s="139">
        <v>38.299999999999997</v>
      </c>
      <c r="D165" s="145">
        <f t="shared" si="2"/>
        <v>38.299999999999997</v>
      </c>
      <c r="E165" s="146" t="e">
        <f>#REF!</f>
        <v>#REF!</v>
      </c>
    </row>
    <row r="166" spans="1:5" s="7" customFormat="1" ht="15.75" hidden="1" outlineLevel="7">
      <c r="A166" s="151" t="s">
        <v>66</v>
      </c>
      <c r="B166" s="147" t="s">
        <v>58</v>
      </c>
      <c r="C166" s="148">
        <v>38.299999999999997</v>
      </c>
      <c r="D166" s="145">
        <f t="shared" si="2"/>
        <v>38.299999999999997</v>
      </c>
      <c r="E166" s="146" t="e">
        <f>#REF!</f>
        <v>#REF!</v>
      </c>
    </row>
    <row r="167" spans="1:5" s="7" customFormat="1" ht="21" hidden="1" outlineLevel="3">
      <c r="A167" s="141" t="s">
        <v>67</v>
      </c>
      <c r="B167" s="144" t="s">
        <v>58</v>
      </c>
      <c r="C167" s="139">
        <v>217400</v>
      </c>
      <c r="D167" s="145">
        <f t="shared" si="2"/>
        <v>217400</v>
      </c>
      <c r="E167" s="146" t="e">
        <f>#REF!</f>
        <v>#REF!</v>
      </c>
    </row>
    <row r="168" spans="1:5" s="7" customFormat="1" ht="15.75" hidden="1" outlineLevel="5">
      <c r="A168" s="141" t="s">
        <v>45</v>
      </c>
      <c r="B168" s="144" t="s">
        <v>58</v>
      </c>
      <c r="C168" s="139">
        <v>217400</v>
      </c>
      <c r="D168" s="145">
        <f t="shared" si="2"/>
        <v>217400</v>
      </c>
      <c r="E168" s="146" t="e">
        <f>#REF!</f>
        <v>#REF!</v>
      </c>
    </row>
    <row r="169" spans="1:5" s="7" customFormat="1" ht="15.75" hidden="1" outlineLevel="6">
      <c r="A169" s="141" t="s">
        <v>68</v>
      </c>
      <c r="B169" s="144" t="s">
        <v>58</v>
      </c>
      <c r="C169" s="139">
        <v>217400</v>
      </c>
      <c r="D169" s="145">
        <f t="shared" si="2"/>
        <v>217400</v>
      </c>
      <c r="E169" s="146" t="e">
        <f>#REF!</f>
        <v>#REF!</v>
      </c>
    </row>
    <row r="170" spans="1:5" s="7" customFormat="1" ht="15.75" hidden="1" outlineLevel="7">
      <c r="A170" s="151" t="s">
        <v>68</v>
      </c>
      <c r="B170" s="147" t="s">
        <v>58</v>
      </c>
      <c r="C170" s="148">
        <v>217400</v>
      </c>
      <c r="D170" s="145">
        <f t="shared" si="2"/>
        <v>217400</v>
      </c>
      <c r="E170" s="146" t="e">
        <f>#REF!</f>
        <v>#REF!</v>
      </c>
    </row>
    <row r="171" spans="1:5" s="7" customFormat="1" ht="22.5" hidden="1" outlineLevel="7">
      <c r="A171" s="151" t="s">
        <v>561</v>
      </c>
      <c r="B171" s="147" t="s">
        <v>40</v>
      </c>
      <c r="C171" s="152" t="s">
        <v>13</v>
      </c>
      <c r="D171" s="149"/>
      <c r="E171" s="150">
        <f>E172</f>
        <v>42973.4</v>
      </c>
    </row>
    <row r="172" spans="1:5" s="7" customFormat="1" ht="23.25" outlineLevel="7">
      <c r="A172" s="153" t="s">
        <v>1087</v>
      </c>
      <c r="B172" s="147" t="s">
        <v>40</v>
      </c>
      <c r="C172" s="152" t="s">
        <v>619</v>
      </c>
      <c r="D172" s="149"/>
      <c r="E172" s="150">
        <f>E173</f>
        <v>42973.4</v>
      </c>
    </row>
    <row r="173" spans="1:5" s="7" customFormat="1" ht="15.75" outlineLevel="7">
      <c r="A173" s="157" t="s">
        <v>846</v>
      </c>
      <c r="B173" s="147" t="s">
        <v>40</v>
      </c>
      <c r="C173" s="152" t="s">
        <v>850</v>
      </c>
      <c r="D173" s="149"/>
      <c r="E173" s="150">
        <f>E174+E195+E333+E331</f>
        <v>42973.4</v>
      </c>
    </row>
    <row r="174" spans="1:5" s="7" customFormat="1" ht="33.75" outlineLevel="7">
      <c r="A174" s="151" t="s">
        <v>847</v>
      </c>
      <c r="B174" s="147" t="s">
        <v>40</v>
      </c>
      <c r="C174" s="152" t="s">
        <v>850</v>
      </c>
      <c r="D174" s="158" t="s">
        <v>16</v>
      </c>
      <c r="E174" s="150">
        <f>E175</f>
        <v>33828.400000000001</v>
      </c>
    </row>
    <row r="175" spans="1:5" s="7" customFormat="1" ht="15.75" outlineLevel="1">
      <c r="A175" s="151" t="s">
        <v>848</v>
      </c>
      <c r="B175" s="147" t="s">
        <v>40</v>
      </c>
      <c r="C175" s="152" t="s">
        <v>850</v>
      </c>
      <c r="D175" s="158">
        <v>120</v>
      </c>
      <c r="E175" s="150">
        <f>E192+E193+E194</f>
        <v>33828.400000000001</v>
      </c>
    </row>
    <row r="176" spans="1:5" s="7" customFormat="1" ht="15.75" hidden="1" outlineLevel="2">
      <c r="A176" s="151" t="s">
        <v>620</v>
      </c>
      <c r="B176" s="147" t="s">
        <v>70</v>
      </c>
      <c r="C176" s="152" t="s">
        <v>850</v>
      </c>
      <c r="D176" s="149" t="str">
        <f t="shared" ref="D176:D191" si="3">C176</f>
        <v>01002 20100</v>
      </c>
      <c r="E176" s="150" t="e">
        <f>#REF!</f>
        <v>#REF!</v>
      </c>
    </row>
    <row r="177" spans="1:5" s="7" customFormat="1" ht="22.5" hidden="1" outlineLevel="3">
      <c r="A177" s="151" t="s">
        <v>621</v>
      </c>
      <c r="B177" s="147" t="s">
        <v>70</v>
      </c>
      <c r="C177" s="152" t="s">
        <v>850</v>
      </c>
      <c r="D177" s="149" t="str">
        <f t="shared" si="3"/>
        <v>01002 20100</v>
      </c>
      <c r="E177" s="150" t="e">
        <f>#REF!</f>
        <v>#REF!</v>
      </c>
    </row>
    <row r="178" spans="1:5" s="7" customFormat="1" ht="22.5" hidden="1" outlineLevel="5">
      <c r="A178" s="151" t="s">
        <v>642</v>
      </c>
      <c r="B178" s="147" t="s">
        <v>70</v>
      </c>
      <c r="C178" s="152" t="s">
        <v>850</v>
      </c>
      <c r="D178" s="149" t="str">
        <f t="shared" si="3"/>
        <v>01002 20100</v>
      </c>
      <c r="E178" s="150" t="e">
        <f>#REF!</f>
        <v>#REF!</v>
      </c>
    </row>
    <row r="179" spans="1:5" s="7" customFormat="1" ht="15.75" hidden="1" outlineLevel="6">
      <c r="A179" s="141" t="s">
        <v>73</v>
      </c>
      <c r="B179" s="147" t="s">
        <v>70</v>
      </c>
      <c r="C179" s="152" t="s">
        <v>850</v>
      </c>
      <c r="D179" s="149" t="str">
        <f t="shared" si="3"/>
        <v>01002 20100</v>
      </c>
      <c r="E179" s="150" t="e">
        <f>#REF!</f>
        <v>#REF!</v>
      </c>
    </row>
    <row r="180" spans="1:5" s="7" customFormat="1" ht="15.75" hidden="1" outlineLevel="7">
      <c r="A180" s="151" t="s">
        <v>73</v>
      </c>
      <c r="B180" s="147" t="s">
        <v>70</v>
      </c>
      <c r="C180" s="152" t="s">
        <v>850</v>
      </c>
      <c r="D180" s="149" t="str">
        <f t="shared" si="3"/>
        <v>01002 20100</v>
      </c>
      <c r="E180" s="150" t="e">
        <f>#REF!</f>
        <v>#REF!</v>
      </c>
    </row>
    <row r="181" spans="1:5" s="7" customFormat="1" ht="15.75" hidden="1" outlineLevel="1">
      <c r="A181" s="141" t="s">
        <v>75</v>
      </c>
      <c r="B181" s="147" t="s">
        <v>76</v>
      </c>
      <c r="C181" s="152" t="s">
        <v>850</v>
      </c>
      <c r="D181" s="149" t="str">
        <f t="shared" si="3"/>
        <v>01002 20100</v>
      </c>
      <c r="E181" s="150" t="e">
        <f>#REF!</f>
        <v>#REF!</v>
      </c>
    </row>
    <row r="182" spans="1:5" s="7" customFormat="1" ht="21" hidden="1" outlineLevel="2">
      <c r="A182" s="141" t="s">
        <v>12</v>
      </c>
      <c r="B182" s="147" t="s">
        <v>76</v>
      </c>
      <c r="C182" s="152" t="s">
        <v>850</v>
      </c>
      <c r="D182" s="149" t="str">
        <f t="shared" si="3"/>
        <v>01002 20100</v>
      </c>
      <c r="E182" s="150" t="e">
        <f>#REF!</f>
        <v>#REF!</v>
      </c>
    </row>
    <row r="183" spans="1:5" s="7" customFormat="1" ht="15.75" hidden="1" outlineLevel="3">
      <c r="A183" s="141" t="s">
        <v>77</v>
      </c>
      <c r="B183" s="147" t="s">
        <v>76</v>
      </c>
      <c r="C183" s="152" t="s">
        <v>850</v>
      </c>
      <c r="D183" s="149" t="str">
        <f t="shared" si="3"/>
        <v>01002 20100</v>
      </c>
      <c r="E183" s="150" t="e">
        <f>#REF!</f>
        <v>#REF!</v>
      </c>
    </row>
    <row r="184" spans="1:5" s="7" customFormat="1" ht="31.5" hidden="1" outlineLevel="5">
      <c r="A184" s="141" t="s">
        <v>15</v>
      </c>
      <c r="B184" s="147" t="s">
        <v>76</v>
      </c>
      <c r="C184" s="152" t="s">
        <v>850</v>
      </c>
      <c r="D184" s="149" t="str">
        <f t="shared" si="3"/>
        <v>01002 20100</v>
      </c>
      <c r="E184" s="150" t="e">
        <f>#REF!</f>
        <v>#REF!</v>
      </c>
    </row>
    <row r="185" spans="1:5" s="7" customFormat="1" ht="15.75" hidden="1" outlineLevel="6">
      <c r="A185" s="141" t="s">
        <v>78</v>
      </c>
      <c r="B185" s="147" t="s">
        <v>76</v>
      </c>
      <c r="C185" s="152" t="s">
        <v>850</v>
      </c>
      <c r="D185" s="149" t="str">
        <f t="shared" si="3"/>
        <v>01002 20100</v>
      </c>
      <c r="E185" s="150" t="e">
        <f>#REF!</f>
        <v>#REF!</v>
      </c>
    </row>
    <row r="186" spans="1:5" s="7" customFormat="1" ht="15.75" hidden="1" outlineLevel="7">
      <c r="A186" s="151" t="s">
        <v>19</v>
      </c>
      <c r="B186" s="147" t="s">
        <v>76</v>
      </c>
      <c r="C186" s="152" t="s">
        <v>850</v>
      </c>
      <c r="D186" s="149" t="str">
        <f t="shared" si="3"/>
        <v>01002 20100</v>
      </c>
      <c r="E186" s="150" t="e">
        <f>#REF!</f>
        <v>#REF!</v>
      </c>
    </row>
    <row r="187" spans="1:5" s="7" customFormat="1" ht="15.75" hidden="1" outlineLevel="7">
      <c r="A187" s="151" t="s">
        <v>24</v>
      </c>
      <c r="B187" s="147" t="s">
        <v>76</v>
      </c>
      <c r="C187" s="152" t="s">
        <v>850</v>
      </c>
      <c r="D187" s="149" t="str">
        <f t="shared" si="3"/>
        <v>01002 20100</v>
      </c>
      <c r="E187" s="150" t="e">
        <f>#REF!</f>
        <v>#REF!</v>
      </c>
    </row>
    <row r="188" spans="1:5" s="7" customFormat="1" ht="15.75" hidden="1" outlineLevel="5">
      <c r="A188" s="141" t="s">
        <v>26</v>
      </c>
      <c r="B188" s="147" t="s">
        <v>76</v>
      </c>
      <c r="C188" s="152" t="s">
        <v>850</v>
      </c>
      <c r="D188" s="149" t="str">
        <f t="shared" si="3"/>
        <v>01002 20100</v>
      </c>
      <c r="E188" s="150" t="e">
        <f>#REF!</f>
        <v>#REF!</v>
      </c>
    </row>
    <row r="189" spans="1:5" s="7" customFormat="1" ht="15.75" hidden="1" outlineLevel="6">
      <c r="A189" s="141" t="s">
        <v>28</v>
      </c>
      <c r="B189" s="147" t="s">
        <v>76</v>
      </c>
      <c r="C189" s="152" t="s">
        <v>850</v>
      </c>
      <c r="D189" s="149" t="str">
        <f t="shared" si="3"/>
        <v>01002 20100</v>
      </c>
      <c r="E189" s="150" t="e">
        <f>#REF!</f>
        <v>#REF!</v>
      </c>
    </row>
    <row r="190" spans="1:5" s="7" customFormat="1" ht="15.75" hidden="1" outlineLevel="7">
      <c r="A190" s="151" t="s">
        <v>30</v>
      </c>
      <c r="B190" s="147" t="s">
        <v>76</v>
      </c>
      <c r="C190" s="152" t="s">
        <v>850</v>
      </c>
      <c r="D190" s="149" t="str">
        <f t="shared" si="3"/>
        <v>01002 20100</v>
      </c>
      <c r="E190" s="150" t="e">
        <f>#REF!</f>
        <v>#REF!</v>
      </c>
    </row>
    <row r="191" spans="1:5" s="7" customFormat="1" ht="15.75" hidden="1" outlineLevel="7">
      <c r="A191" s="151" t="s">
        <v>32</v>
      </c>
      <c r="B191" s="147" t="s">
        <v>76</v>
      </c>
      <c r="C191" s="152" t="s">
        <v>850</v>
      </c>
      <c r="D191" s="149" t="str">
        <f t="shared" si="3"/>
        <v>01002 20100</v>
      </c>
      <c r="E191" s="150" t="e">
        <f>#REF!</f>
        <v>#REF!</v>
      </c>
    </row>
    <row r="192" spans="1:5" s="7" customFormat="1" ht="15.75" outlineLevel="7">
      <c r="A192" s="151" t="s">
        <v>620</v>
      </c>
      <c r="B192" s="147" t="s">
        <v>40</v>
      </c>
      <c r="C192" s="152" t="s">
        <v>850</v>
      </c>
      <c r="D192" s="158">
        <v>121</v>
      </c>
      <c r="E192" s="150">
        <f>22440.9+2406.5</f>
        <v>24847.4</v>
      </c>
    </row>
    <row r="193" spans="1:5" s="7" customFormat="1" ht="22.5" outlineLevel="7">
      <c r="A193" s="151" t="s">
        <v>621</v>
      </c>
      <c r="B193" s="147" t="s">
        <v>40</v>
      </c>
      <c r="C193" s="152" t="s">
        <v>850</v>
      </c>
      <c r="D193" s="158" t="s">
        <v>624</v>
      </c>
      <c r="E193" s="150">
        <f>6878.9+883.7</f>
        <v>7762.5999999999995</v>
      </c>
    </row>
    <row r="194" spans="1:5" s="7" customFormat="1" ht="22.5" outlineLevel="7">
      <c r="A194" s="151" t="s">
        <v>642</v>
      </c>
      <c r="B194" s="147" t="s">
        <v>40</v>
      </c>
      <c r="C194" s="152" t="s">
        <v>850</v>
      </c>
      <c r="D194" s="158" t="s">
        <v>25</v>
      </c>
      <c r="E194" s="150">
        <v>1218.4000000000001</v>
      </c>
    </row>
    <row r="195" spans="1:5" s="7" customFormat="1" ht="15.75" outlineLevel="7">
      <c r="A195" s="151" t="s">
        <v>643</v>
      </c>
      <c r="B195" s="147" t="s">
        <v>40</v>
      </c>
      <c r="C195" s="152" t="s">
        <v>850</v>
      </c>
      <c r="D195" s="158" t="s">
        <v>27</v>
      </c>
      <c r="E195" s="150">
        <f>E196</f>
        <v>9140.3000000000011</v>
      </c>
    </row>
    <row r="196" spans="1:5" s="7" customFormat="1" ht="21" customHeight="1" outlineLevel="7">
      <c r="A196" s="151" t="s">
        <v>644</v>
      </c>
      <c r="B196" s="147" t="s">
        <v>40</v>
      </c>
      <c r="C196" s="152" t="s">
        <v>850</v>
      </c>
      <c r="D196" s="158" t="s">
        <v>29</v>
      </c>
      <c r="E196" s="150">
        <f>E197+E198+E330</f>
        <v>9140.3000000000011</v>
      </c>
    </row>
    <row r="197" spans="1:5" s="7" customFormat="1" ht="15.75" outlineLevel="7">
      <c r="A197" s="151" t="s">
        <v>30</v>
      </c>
      <c r="B197" s="147" t="s">
        <v>40</v>
      </c>
      <c r="C197" s="152" t="s">
        <v>850</v>
      </c>
      <c r="D197" s="158" t="s">
        <v>31</v>
      </c>
      <c r="E197" s="150">
        <v>2482.9</v>
      </c>
    </row>
    <row r="198" spans="1:5" s="7" customFormat="1" ht="15.75" outlineLevel="7">
      <c r="A198" s="151" t="s">
        <v>851</v>
      </c>
      <c r="B198" s="147" t="s">
        <v>40</v>
      </c>
      <c r="C198" s="152" t="s">
        <v>850</v>
      </c>
      <c r="D198" s="158" t="s">
        <v>33</v>
      </c>
      <c r="E198" s="150">
        <f>5450.5-0.8</f>
        <v>5449.7</v>
      </c>
    </row>
    <row r="199" spans="1:5" s="7" customFormat="1" ht="21" hidden="1" outlineLevel="1">
      <c r="A199" s="141" t="s">
        <v>51</v>
      </c>
      <c r="B199" s="144" t="s">
        <v>52</v>
      </c>
      <c r="C199" s="152" t="s">
        <v>850</v>
      </c>
      <c r="D199" s="145"/>
      <c r="E199" s="146">
        <f>E305</f>
        <v>922</v>
      </c>
    </row>
    <row r="200" spans="1:5" s="7" customFormat="1" ht="21" hidden="1" outlineLevel="2">
      <c r="A200" s="141" t="s">
        <v>12</v>
      </c>
      <c r="B200" s="144" t="s">
        <v>40</v>
      </c>
      <c r="C200" s="152" t="s">
        <v>850</v>
      </c>
      <c r="D200" s="145" t="str">
        <f t="shared" ref="D200:D277" si="4">C200</f>
        <v>01002 20100</v>
      </c>
      <c r="E200" s="146" t="e">
        <f>#REF!</f>
        <v>#REF!</v>
      </c>
    </row>
    <row r="201" spans="1:5" s="7" customFormat="1" ht="15.75" hidden="1" outlineLevel="3">
      <c r="A201" s="141" t="s">
        <v>23</v>
      </c>
      <c r="B201" s="144" t="s">
        <v>40</v>
      </c>
      <c r="C201" s="152" t="s">
        <v>850</v>
      </c>
      <c r="D201" s="145" t="str">
        <f t="shared" si="4"/>
        <v>01002 20100</v>
      </c>
      <c r="E201" s="146" t="e">
        <f>#REF!</f>
        <v>#REF!</v>
      </c>
    </row>
    <row r="202" spans="1:5" s="7" customFormat="1" ht="31.5" hidden="1" outlineLevel="5">
      <c r="A202" s="141" t="s">
        <v>15</v>
      </c>
      <c r="B202" s="144" t="s">
        <v>40</v>
      </c>
      <c r="C202" s="152" t="s">
        <v>850</v>
      </c>
      <c r="D202" s="145" t="str">
        <f t="shared" si="4"/>
        <v>01002 20100</v>
      </c>
      <c r="E202" s="146" t="e">
        <f>#REF!</f>
        <v>#REF!</v>
      </c>
    </row>
    <row r="203" spans="1:5" s="7" customFormat="1" ht="15.75" hidden="1" outlineLevel="6">
      <c r="A203" s="141" t="s">
        <v>17</v>
      </c>
      <c r="B203" s="144" t="s">
        <v>40</v>
      </c>
      <c r="C203" s="152" t="s">
        <v>850</v>
      </c>
      <c r="D203" s="145" t="str">
        <f t="shared" si="4"/>
        <v>01002 20100</v>
      </c>
      <c r="E203" s="146" t="e">
        <f>#REF!</f>
        <v>#REF!</v>
      </c>
    </row>
    <row r="204" spans="1:5" s="7" customFormat="1" ht="15.75" hidden="1" outlineLevel="7">
      <c r="A204" s="151" t="s">
        <v>19</v>
      </c>
      <c r="B204" s="147" t="s">
        <v>40</v>
      </c>
      <c r="C204" s="152" t="s">
        <v>850</v>
      </c>
      <c r="D204" s="145" t="str">
        <f t="shared" si="4"/>
        <v>01002 20100</v>
      </c>
      <c r="E204" s="146" t="e">
        <f>#REF!</f>
        <v>#REF!</v>
      </c>
    </row>
    <row r="205" spans="1:5" s="7" customFormat="1" ht="15.75" hidden="1" outlineLevel="7">
      <c r="A205" s="151" t="s">
        <v>24</v>
      </c>
      <c r="B205" s="147" t="s">
        <v>40</v>
      </c>
      <c r="C205" s="152" t="s">
        <v>850</v>
      </c>
      <c r="D205" s="145" t="str">
        <f t="shared" si="4"/>
        <v>01002 20100</v>
      </c>
      <c r="E205" s="146" t="e">
        <f>#REF!</f>
        <v>#REF!</v>
      </c>
    </row>
    <row r="206" spans="1:5" s="7" customFormat="1" ht="15.75" hidden="1" outlineLevel="5">
      <c r="A206" s="141" t="s">
        <v>26</v>
      </c>
      <c r="B206" s="144" t="s">
        <v>40</v>
      </c>
      <c r="C206" s="152" t="s">
        <v>850</v>
      </c>
      <c r="D206" s="145" t="str">
        <f t="shared" si="4"/>
        <v>01002 20100</v>
      </c>
      <c r="E206" s="146" t="e">
        <f>#REF!</f>
        <v>#REF!</v>
      </c>
    </row>
    <row r="207" spans="1:5" s="7" customFormat="1" ht="15.75" hidden="1" outlineLevel="6">
      <c r="A207" s="141" t="s">
        <v>28</v>
      </c>
      <c r="B207" s="144" t="s">
        <v>40</v>
      </c>
      <c r="C207" s="152" t="s">
        <v>850</v>
      </c>
      <c r="D207" s="145" t="str">
        <f t="shared" si="4"/>
        <v>01002 20100</v>
      </c>
      <c r="E207" s="146" t="e">
        <f>#REF!</f>
        <v>#REF!</v>
      </c>
    </row>
    <row r="208" spans="1:5" s="7" customFormat="1" ht="15.75" hidden="1" outlineLevel="7">
      <c r="A208" s="151" t="s">
        <v>32</v>
      </c>
      <c r="B208" s="147" t="s">
        <v>40</v>
      </c>
      <c r="C208" s="152" t="s">
        <v>850</v>
      </c>
      <c r="D208" s="145" t="str">
        <f t="shared" si="4"/>
        <v>01002 20100</v>
      </c>
      <c r="E208" s="146" t="e">
        <f>#REF!</f>
        <v>#REF!</v>
      </c>
    </row>
    <row r="209" spans="1:5" s="7" customFormat="1" ht="31.5" hidden="1" outlineLevel="3">
      <c r="A209" s="141" t="s">
        <v>41</v>
      </c>
      <c r="B209" s="144" t="s">
        <v>40</v>
      </c>
      <c r="C209" s="152" t="s">
        <v>850</v>
      </c>
      <c r="D209" s="145" t="str">
        <f t="shared" si="4"/>
        <v>01002 20100</v>
      </c>
      <c r="E209" s="146" t="e">
        <f>#REF!</f>
        <v>#REF!</v>
      </c>
    </row>
    <row r="210" spans="1:5" s="7" customFormat="1" ht="31.5" hidden="1" outlineLevel="5">
      <c r="A210" s="141" t="s">
        <v>15</v>
      </c>
      <c r="B210" s="144" t="s">
        <v>40</v>
      </c>
      <c r="C210" s="152" t="s">
        <v>850</v>
      </c>
      <c r="D210" s="145" t="str">
        <f t="shared" si="4"/>
        <v>01002 20100</v>
      </c>
      <c r="E210" s="146" t="e">
        <f>#REF!</f>
        <v>#REF!</v>
      </c>
    </row>
    <row r="211" spans="1:5" s="7" customFormat="1" ht="15.75" hidden="1" outlineLevel="6">
      <c r="A211" s="141" t="s">
        <v>17</v>
      </c>
      <c r="B211" s="144" t="s">
        <v>40</v>
      </c>
      <c r="C211" s="152" t="s">
        <v>850</v>
      </c>
      <c r="D211" s="145" t="str">
        <f t="shared" si="4"/>
        <v>01002 20100</v>
      </c>
      <c r="E211" s="146" t="e">
        <f>#REF!</f>
        <v>#REF!</v>
      </c>
    </row>
    <row r="212" spans="1:5" s="7" customFormat="1" ht="15.75" hidden="1" outlineLevel="7">
      <c r="A212" s="151" t="s">
        <v>19</v>
      </c>
      <c r="B212" s="147" t="s">
        <v>40</v>
      </c>
      <c r="C212" s="152" t="s">
        <v>850</v>
      </c>
      <c r="D212" s="145" t="str">
        <f t="shared" si="4"/>
        <v>01002 20100</v>
      </c>
      <c r="E212" s="146" t="e">
        <f>#REF!</f>
        <v>#REF!</v>
      </c>
    </row>
    <row r="213" spans="1:5" s="7" customFormat="1" ht="15.75" hidden="1" outlineLevel="7">
      <c r="A213" s="151" t="s">
        <v>24</v>
      </c>
      <c r="B213" s="147" t="s">
        <v>40</v>
      </c>
      <c r="C213" s="152" t="s">
        <v>850</v>
      </c>
      <c r="D213" s="145" t="str">
        <f t="shared" si="4"/>
        <v>01002 20100</v>
      </c>
      <c r="E213" s="146" t="e">
        <f>#REF!</f>
        <v>#REF!</v>
      </c>
    </row>
    <row r="214" spans="1:5" s="7" customFormat="1" ht="15.75" hidden="1" outlineLevel="1">
      <c r="A214" s="141" t="s">
        <v>42</v>
      </c>
      <c r="B214" s="144" t="s">
        <v>43</v>
      </c>
      <c r="C214" s="152" t="s">
        <v>850</v>
      </c>
      <c r="D214" s="145" t="str">
        <f t="shared" si="4"/>
        <v>01002 20100</v>
      </c>
      <c r="E214" s="146" t="e">
        <f>#REF!</f>
        <v>#REF!</v>
      </c>
    </row>
    <row r="215" spans="1:5" s="7" customFormat="1" ht="21" hidden="1" outlineLevel="2">
      <c r="A215" s="141" t="s">
        <v>12</v>
      </c>
      <c r="B215" s="144" t="s">
        <v>43</v>
      </c>
      <c r="C215" s="152" t="s">
        <v>850</v>
      </c>
      <c r="D215" s="145" t="str">
        <f t="shared" si="4"/>
        <v>01002 20100</v>
      </c>
      <c r="E215" s="146" t="e">
        <f>#REF!</f>
        <v>#REF!</v>
      </c>
    </row>
    <row r="216" spans="1:5" s="7" customFormat="1" ht="15.75" hidden="1" outlineLevel="3">
      <c r="A216" s="141" t="s">
        <v>44</v>
      </c>
      <c r="B216" s="144" t="s">
        <v>43</v>
      </c>
      <c r="C216" s="152" t="s">
        <v>850</v>
      </c>
      <c r="D216" s="145" t="str">
        <f t="shared" si="4"/>
        <v>01002 20100</v>
      </c>
      <c r="E216" s="146" t="e">
        <f>#REF!</f>
        <v>#REF!</v>
      </c>
    </row>
    <row r="217" spans="1:5" s="7" customFormat="1" ht="31.5" hidden="1" outlineLevel="5">
      <c r="A217" s="141" t="s">
        <v>15</v>
      </c>
      <c r="B217" s="144" t="s">
        <v>43</v>
      </c>
      <c r="C217" s="152" t="s">
        <v>850</v>
      </c>
      <c r="D217" s="145" t="str">
        <f t="shared" si="4"/>
        <v>01002 20100</v>
      </c>
      <c r="E217" s="146" t="e">
        <f>#REF!</f>
        <v>#REF!</v>
      </c>
    </row>
    <row r="218" spans="1:5" s="7" customFormat="1" ht="15.75" hidden="1" outlineLevel="6">
      <c r="A218" s="141" t="s">
        <v>17</v>
      </c>
      <c r="B218" s="144" t="s">
        <v>43</v>
      </c>
      <c r="C218" s="152" t="s">
        <v>850</v>
      </c>
      <c r="D218" s="145" t="str">
        <f t="shared" si="4"/>
        <v>01002 20100</v>
      </c>
      <c r="E218" s="146" t="e">
        <f>#REF!</f>
        <v>#REF!</v>
      </c>
    </row>
    <row r="219" spans="1:5" s="7" customFormat="1" ht="15.75" hidden="1" outlineLevel="7">
      <c r="A219" s="151" t="s">
        <v>19</v>
      </c>
      <c r="B219" s="147" t="s">
        <v>43</v>
      </c>
      <c r="C219" s="152" t="s">
        <v>850</v>
      </c>
      <c r="D219" s="145" t="str">
        <f t="shared" si="4"/>
        <v>01002 20100</v>
      </c>
      <c r="E219" s="146" t="e">
        <f>#REF!</f>
        <v>#REF!</v>
      </c>
    </row>
    <row r="220" spans="1:5" s="7" customFormat="1" ht="15.75" hidden="1" outlineLevel="7">
      <c r="A220" s="151" t="s">
        <v>24</v>
      </c>
      <c r="B220" s="147" t="s">
        <v>43</v>
      </c>
      <c r="C220" s="152" t="s">
        <v>850</v>
      </c>
      <c r="D220" s="145" t="str">
        <f t="shared" si="4"/>
        <v>01002 20100</v>
      </c>
      <c r="E220" s="146" t="e">
        <f>#REF!</f>
        <v>#REF!</v>
      </c>
    </row>
    <row r="221" spans="1:5" s="7" customFormat="1" ht="15.75" hidden="1" outlineLevel="5">
      <c r="A221" s="141" t="s">
        <v>26</v>
      </c>
      <c r="B221" s="144" t="s">
        <v>43</v>
      </c>
      <c r="C221" s="152" t="s">
        <v>850</v>
      </c>
      <c r="D221" s="145" t="str">
        <f t="shared" si="4"/>
        <v>01002 20100</v>
      </c>
      <c r="E221" s="146" t="e">
        <f>#REF!</f>
        <v>#REF!</v>
      </c>
    </row>
    <row r="222" spans="1:5" s="7" customFormat="1" ht="15.75" hidden="1" outlineLevel="6">
      <c r="A222" s="141" t="s">
        <v>28</v>
      </c>
      <c r="B222" s="144" t="s">
        <v>43</v>
      </c>
      <c r="C222" s="152" t="s">
        <v>850</v>
      </c>
      <c r="D222" s="145" t="str">
        <f t="shared" si="4"/>
        <v>01002 20100</v>
      </c>
      <c r="E222" s="146" t="e">
        <f>#REF!</f>
        <v>#REF!</v>
      </c>
    </row>
    <row r="223" spans="1:5" s="7" customFormat="1" ht="15.75" hidden="1" outlineLevel="7">
      <c r="A223" s="151" t="s">
        <v>30</v>
      </c>
      <c r="B223" s="147" t="s">
        <v>43</v>
      </c>
      <c r="C223" s="152" t="s">
        <v>850</v>
      </c>
      <c r="D223" s="145" t="str">
        <f t="shared" si="4"/>
        <v>01002 20100</v>
      </c>
      <c r="E223" s="146" t="e">
        <f>#REF!</f>
        <v>#REF!</v>
      </c>
    </row>
    <row r="224" spans="1:5" s="7" customFormat="1" ht="15.75" hidden="1" outlineLevel="7">
      <c r="A224" s="151" t="s">
        <v>32</v>
      </c>
      <c r="B224" s="147" t="s">
        <v>43</v>
      </c>
      <c r="C224" s="152" t="s">
        <v>850</v>
      </c>
      <c r="D224" s="145" t="str">
        <f t="shared" si="4"/>
        <v>01002 20100</v>
      </c>
      <c r="E224" s="146" t="e">
        <f>#REF!</f>
        <v>#REF!</v>
      </c>
    </row>
    <row r="225" spans="1:5" s="7" customFormat="1" ht="15.75" hidden="1" outlineLevel="5">
      <c r="A225" s="141" t="s">
        <v>45</v>
      </c>
      <c r="B225" s="144" t="s">
        <v>43</v>
      </c>
      <c r="C225" s="152" t="s">
        <v>850</v>
      </c>
      <c r="D225" s="145" t="str">
        <f t="shared" si="4"/>
        <v>01002 20100</v>
      </c>
      <c r="E225" s="146" t="e">
        <f>#REF!</f>
        <v>#REF!</v>
      </c>
    </row>
    <row r="226" spans="1:5" s="7" customFormat="1" ht="15.75" hidden="1" outlineLevel="6">
      <c r="A226" s="141" t="s">
        <v>47</v>
      </c>
      <c r="B226" s="144" t="s">
        <v>43</v>
      </c>
      <c r="C226" s="152" t="s">
        <v>850</v>
      </c>
      <c r="D226" s="145" t="str">
        <f t="shared" si="4"/>
        <v>01002 20100</v>
      </c>
      <c r="E226" s="146" t="e">
        <f>#REF!</f>
        <v>#REF!</v>
      </c>
    </row>
    <row r="227" spans="1:5" s="7" customFormat="1" ht="15.75" hidden="1" outlineLevel="7">
      <c r="A227" s="151" t="s">
        <v>49</v>
      </c>
      <c r="B227" s="147" t="s">
        <v>43</v>
      </c>
      <c r="C227" s="152" t="s">
        <v>850</v>
      </c>
      <c r="D227" s="145" t="str">
        <f t="shared" si="4"/>
        <v>01002 20100</v>
      </c>
      <c r="E227" s="146" t="e">
        <f>#REF!</f>
        <v>#REF!</v>
      </c>
    </row>
    <row r="228" spans="1:5" s="7" customFormat="1" ht="21" hidden="1" outlineLevel="1">
      <c r="A228" s="141" t="s">
        <v>51</v>
      </c>
      <c r="B228" s="144" t="s">
        <v>52</v>
      </c>
      <c r="C228" s="152" t="s">
        <v>850</v>
      </c>
      <c r="D228" s="145" t="str">
        <f t="shared" si="4"/>
        <v>01002 20100</v>
      </c>
      <c r="E228" s="146" t="e">
        <f>#REF!</f>
        <v>#REF!</v>
      </c>
    </row>
    <row r="229" spans="1:5" s="7" customFormat="1" ht="21" hidden="1" outlineLevel="2">
      <c r="A229" s="141" t="s">
        <v>12</v>
      </c>
      <c r="B229" s="144" t="s">
        <v>52</v>
      </c>
      <c r="C229" s="152" t="s">
        <v>850</v>
      </c>
      <c r="D229" s="145" t="str">
        <f t="shared" si="4"/>
        <v>01002 20100</v>
      </c>
      <c r="E229" s="146" t="e">
        <f>#REF!</f>
        <v>#REF!</v>
      </c>
    </row>
    <row r="230" spans="1:5" s="7" customFormat="1" ht="21" hidden="1" outlineLevel="3">
      <c r="A230" s="141" t="s">
        <v>53</v>
      </c>
      <c r="B230" s="144" t="s">
        <v>52</v>
      </c>
      <c r="C230" s="152" t="s">
        <v>850</v>
      </c>
      <c r="D230" s="145" t="str">
        <f t="shared" si="4"/>
        <v>01002 20100</v>
      </c>
      <c r="E230" s="146" t="e">
        <f>#REF!</f>
        <v>#REF!</v>
      </c>
    </row>
    <row r="231" spans="1:5" s="7" customFormat="1" ht="31.5" hidden="1" outlineLevel="5">
      <c r="A231" s="141" t="s">
        <v>15</v>
      </c>
      <c r="B231" s="144" t="s">
        <v>52</v>
      </c>
      <c r="C231" s="152" t="s">
        <v>850</v>
      </c>
      <c r="D231" s="145" t="str">
        <f t="shared" si="4"/>
        <v>01002 20100</v>
      </c>
      <c r="E231" s="146" t="e">
        <f>#REF!</f>
        <v>#REF!</v>
      </c>
    </row>
    <row r="232" spans="1:5" s="7" customFormat="1" ht="15.75" hidden="1" outlineLevel="6">
      <c r="A232" s="141" t="s">
        <v>17</v>
      </c>
      <c r="B232" s="144" t="s">
        <v>52</v>
      </c>
      <c r="C232" s="152" t="s">
        <v>850</v>
      </c>
      <c r="D232" s="145" t="str">
        <f t="shared" si="4"/>
        <v>01002 20100</v>
      </c>
      <c r="E232" s="146" t="e">
        <f>#REF!</f>
        <v>#REF!</v>
      </c>
    </row>
    <row r="233" spans="1:5" s="7" customFormat="1" ht="15.75" hidden="1" outlineLevel="7">
      <c r="A233" s="151" t="s">
        <v>19</v>
      </c>
      <c r="B233" s="147" t="s">
        <v>52</v>
      </c>
      <c r="C233" s="152" t="s">
        <v>850</v>
      </c>
      <c r="D233" s="145" t="str">
        <f t="shared" si="4"/>
        <v>01002 20100</v>
      </c>
      <c r="E233" s="146" t="e">
        <f>#REF!</f>
        <v>#REF!</v>
      </c>
    </row>
    <row r="234" spans="1:5" s="7" customFormat="1" ht="15.75" hidden="1" outlineLevel="3">
      <c r="A234" s="141" t="s">
        <v>23</v>
      </c>
      <c r="B234" s="144" t="s">
        <v>52</v>
      </c>
      <c r="C234" s="152" t="s">
        <v>850</v>
      </c>
      <c r="D234" s="145" t="str">
        <f t="shared" si="4"/>
        <v>01002 20100</v>
      </c>
      <c r="E234" s="146" t="e">
        <f>#REF!</f>
        <v>#REF!</v>
      </c>
    </row>
    <row r="235" spans="1:5" s="7" customFormat="1" ht="31.5" hidden="1" outlineLevel="5">
      <c r="A235" s="141" t="s">
        <v>15</v>
      </c>
      <c r="B235" s="144" t="s">
        <v>52</v>
      </c>
      <c r="C235" s="152" t="s">
        <v>850</v>
      </c>
      <c r="D235" s="145" t="str">
        <f t="shared" si="4"/>
        <v>01002 20100</v>
      </c>
      <c r="E235" s="146" t="e">
        <f>#REF!</f>
        <v>#REF!</v>
      </c>
    </row>
    <row r="236" spans="1:5" s="7" customFormat="1" ht="15.75" hidden="1" outlineLevel="6">
      <c r="A236" s="141" t="s">
        <v>17</v>
      </c>
      <c r="B236" s="144" t="s">
        <v>52</v>
      </c>
      <c r="C236" s="152" t="s">
        <v>850</v>
      </c>
      <c r="D236" s="145" t="str">
        <f t="shared" si="4"/>
        <v>01002 20100</v>
      </c>
      <c r="E236" s="146" t="e">
        <f>#REF!</f>
        <v>#REF!</v>
      </c>
    </row>
    <row r="237" spans="1:5" s="7" customFormat="1" ht="15.75" hidden="1" outlineLevel="7">
      <c r="A237" s="151" t="s">
        <v>19</v>
      </c>
      <c r="B237" s="147" t="s">
        <v>52</v>
      </c>
      <c r="C237" s="152" t="s">
        <v>850</v>
      </c>
      <c r="D237" s="145" t="str">
        <f t="shared" si="4"/>
        <v>01002 20100</v>
      </c>
      <c r="E237" s="146" t="e">
        <f>#REF!</f>
        <v>#REF!</v>
      </c>
    </row>
    <row r="238" spans="1:5" s="7" customFormat="1" ht="15.75" hidden="1" outlineLevel="7">
      <c r="A238" s="151" t="s">
        <v>24</v>
      </c>
      <c r="B238" s="147" t="s">
        <v>52</v>
      </c>
      <c r="C238" s="152" t="s">
        <v>850</v>
      </c>
      <c r="D238" s="145" t="str">
        <f t="shared" si="4"/>
        <v>01002 20100</v>
      </c>
      <c r="E238" s="146" t="e">
        <f>#REF!</f>
        <v>#REF!</v>
      </c>
    </row>
    <row r="239" spans="1:5" s="7" customFormat="1" ht="15.75" hidden="1" outlineLevel="5">
      <c r="A239" s="141" t="s">
        <v>26</v>
      </c>
      <c r="B239" s="144" t="s">
        <v>52</v>
      </c>
      <c r="C239" s="152" t="s">
        <v>850</v>
      </c>
      <c r="D239" s="145" t="str">
        <f t="shared" si="4"/>
        <v>01002 20100</v>
      </c>
      <c r="E239" s="146" t="e">
        <f>#REF!</f>
        <v>#REF!</v>
      </c>
    </row>
    <row r="240" spans="1:5" s="7" customFormat="1" ht="15.75" hidden="1" outlineLevel="6">
      <c r="A240" s="141" t="s">
        <v>28</v>
      </c>
      <c r="B240" s="144" t="s">
        <v>52</v>
      </c>
      <c r="C240" s="152" t="s">
        <v>850</v>
      </c>
      <c r="D240" s="145" t="str">
        <f t="shared" si="4"/>
        <v>01002 20100</v>
      </c>
      <c r="E240" s="146" t="e">
        <f>#REF!</f>
        <v>#REF!</v>
      </c>
    </row>
    <row r="241" spans="1:5" s="7" customFormat="1" ht="15.75" hidden="1" outlineLevel="7">
      <c r="A241" s="151" t="s">
        <v>30</v>
      </c>
      <c r="B241" s="147" t="s">
        <v>52</v>
      </c>
      <c r="C241" s="152" t="s">
        <v>850</v>
      </c>
      <c r="D241" s="145" t="str">
        <f t="shared" si="4"/>
        <v>01002 20100</v>
      </c>
      <c r="E241" s="146" t="e">
        <f>#REF!</f>
        <v>#REF!</v>
      </c>
    </row>
    <row r="242" spans="1:5" s="7" customFormat="1" ht="15.75" hidden="1" outlineLevel="7">
      <c r="A242" s="151" t="s">
        <v>32</v>
      </c>
      <c r="B242" s="147" t="s">
        <v>52</v>
      </c>
      <c r="C242" s="152" t="s">
        <v>850</v>
      </c>
      <c r="D242" s="145" t="str">
        <f t="shared" si="4"/>
        <v>01002 20100</v>
      </c>
      <c r="E242" s="146" t="e">
        <f>#REF!</f>
        <v>#REF!</v>
      </c>
    </row>
    <row r="243" spans="1:5" s="7" customFormat="1" ht="15.75" hidden="1" outlineLevel="5">
      <c r="A243" s="141" t="s">
        <v>45</v>
      </c>
      <c r="B243" s="144" t="s">
        <v>52</v>
      </c>
      <c r="C243" s="152" t="s">
        <v>850</v>
      </c>
      <c r="D243" s="145" t="str">
        <f t="shared" si="4"/>
        <v>01002 20100</v>
      </c>
      <c r="E243" s="146" t="e">
        <f>#REF!</f>
        <v>#REF!</v>
      </c>
    </row>
    <row r="244" spans="1:5" s="7" customFormat="1" ht="15.75" hidden="1" outlineLevel="6">
      <c r="A244" s="141" t="s">
        <v>47</v>
      </c>
      <c r="B244" s="144" t="s">
        <v>52</v>
      </c>
      <c r="C244" s="152" t="s">
        <v>850</v>
      </c>
      <c r="D244" s="145" t="str">
        <f t="shared" si="4"/>
        <v>01002 20100</v>
      </c>
      <c r="E244" s="146" t="e">
        <f>#REF!</f>
        <v>#REF!</v>
      </c>
    </row>
    <row r="245" spans="1:5" s="7" customFormat="1" ht="15.75" hidden="1" outlineLevel="7">
      <c r="A245" s="151" t="s">
        <v>54</v>
      </c>
      <c r="B245" s="147" t="s">
        <v>52</v>
      </c>
      <c r="C245" s="152" t="s">
        <v>850</v>
      </c>
      <c r="D245" s="145" t="str">
        <f t="shared" si="4"/>
        <v>01002 20100</v>
      </c>
      <c r="E245" s="146" t="e">
        <f>#REF!</f>
        <v>#REF!</v>
      </c>
    </row>
    <row r="246" spans="1:5" s="7" customFormat="1" ht="15.75" hidden="1" outlineLevel="7">
      <c r="A246" s="151" t="s">
        <v>49</v>
      </c>
      <c r="B246" s="147" t="s">
        <v>52</v>
      </c>
      <c r="C246" s="152" t="s">
        <v>850</v>
      </c>
      <c r="D246" s="145" t="str">
        <f t="shared" si="4"/>
        <v>01002 20100</v>
      </c>
      <c r="E246" s="146" t="e">
        <f>#REF!</f>
        <v>#REF!</v>
      </c>
    </row>
    <row r="247" spans="1:5" s="7" customFormat="1" ht="15.75" hidden="1" outlineLevel="3">
      <c r="A247" s="141" t="s">
        <v>55</v>
      </c>
      <c r="B247" s="144" t="s">
        <v>52</v>
      </c>
      <c r="C247" s="152" t="s">
        <v>850</v>
      </c>
      <c r="D247" s="145" t="str">
        <f t="shared" si="4"/>
        <v>01002 20100</v>
      </c>
      <c r="E247" s="146" t="e">
        <f>#REF!</f>
        <v>#REF!</v>
      </c>
    </row>
    <row r="248" spans="1:5" s="7" customFormat="1" ht="31.5" hidden="1" outlineLevel="5">
      <c r="A248" s="141" t="s">
        <v>15</v>
      </c>
      <c r="B248" s="144" t="s">
        <v>52</v>
      </c>
      <c r="C248" s="152" t="s">
        <v>850</v>
      </c>
      <c r="D248" s="145" t="str">
        <f t="shared" si="4"/>
        <v>01002 20100</v>
      </c>
      <c r="E248" s="146" t="e">
        <f>#REF!</f>
        <v>#REF!</v>
      </c>
    </row>
    <row r="249" spans="1:5" s="7" customFormat="1" ht="15.75" hidden="1" outlineLevel="6">
      <c r="A249" s="141" t="s">
        <v>17</v>
      </c>
      <c r="B249" s="144" t="s">
        <v>52</v>
      </c>
      <c r="C249" s="152" t="s">
        <v>850</v>
      </c>
      <c r="D249" s="145" t="str">
        <f t="shared" si="4"/>
        <v>01002 20100</v>
      </c>
      <c r="E249" s="146" t="e">
        <f>#REF!</f>
        <v>#REF!</v>
      </c>
    </row>
    <row r="250" spans="1:5" s="7" customFormat="1" ht="15.75" hidden="1" outlineLevel="7">
      <c r="A250" s="151" t="s">
        <v>19</v>
      </c>
      <c r="B250" s="147" t="s">
        <v>52</v>
      </c>
      <c r="C250" s="152" t="s">
        <v>850</v>
      </c>
      <c r="D250" s="145" t="str">
        <f t="shared" si="4"/>
        <v>01002 20100</v>
      </c>
      <c r="E250" s="146" t="e">
        <f>#REF!</f>
        <v>#REF!</v>
      </c>
    </row>
    <row r="251" spans="1:5" s="7" customFormat="1" ht="15.75" hidden="1" outlineLevel="7">
      <c r="A251" s="151" t="s">
        <v>24</v>
      </c>
      <c r="B251" s="147" t="s">
        <v>52</v>
      </c>
      <c r="C251" s="152" t="s">
        <v>850</v>
      </c>
      <c r="D251" s="145" t="str">
        <f t="shared" si="4"/>
        <v>01002 20100</v>
      </c>
      <c r="E251" s="146" t="e">
        <f>#REF!</f>
        <v>#REF!</v>
      </c>
    </row>
    <row r="252" spans="1:5" s="7" customFormat="1" ht="15.75" hidden="1" outlineLevel="3">
      <c r="A252" s="141" t="s">
        <v>56</v>
      </c>
      <c r="B252" s="144" t="s">
        <v>52</v>
      </c>
      <c r="C252" s="152" t="s">
        <v>850</v>
      </c>
      <c r="D252" s="145" t="str">
        <f t="shared" si="4"/>
        <v>01002 20100</v>
      </c>
      <c r="E252" s="146" t="e">
        <f>#REF!</f>
        <v>#REF!</v>
      </c>
    </row>
    <row r="253" spans="1:5" s="7" customFormat="1" ht="31.5" hidden="1" outlineLevel="5">
      <c r="A253" s="141" t="s">
        <v>15</v>
      </c>
      <c r="B253" s="144" t="s">
        <v>52</v>
      </c>
      <c r="C253" s="152" t="s">
        <v>850</v>
      </c>
      <c r="D253" s="145" t="str">
        <f t="shared" si="4"/>
        <v>01002 20100</v>
      </c>
      <c r="E253" s="146" t="e">
        <f>#REF!</f>
        <v>#REF!</v>
      </c>
    </row>
    <row r="254" spans="1:5" s="7" customFormat="1" ht="15.75" hidden="1" outlineLevel="6">
      <c r="A254" s="141" t="s">
        <v>17</v>
      </c>
      <c r="B254" s="144" t="s">
        <v>52</v>
      </c>
      <c r="C254" s="152" t="s">
        <v>850</v>
      </c>
      <c r="D254" s="145" t="str">
        <f t="shared" si="4"/>
        <v>01002 20100</v>
      </c>
      <c r="E254" s="146" t="e">
        <f>#REF!</f>
        <v>#REF!</v>
      </c>
    </row>
    <row r="255" spans="1:5" s="7" customFormat="1" ht="15.75" hidden="1" outlineLevel="7">
      <c r="A255" s="151" t="s">
        <v>19</v>
      </c>
      <c r="B255" s="147" t="s">
        <v>52</v>
      </c>
      <c r="C255" s="152" t="s">
        <v>850</v>
      </c>
      <c r="D255" s="145" t="str">
        <f t="shared" si="4"/>
        <v>01002 20100</v>
      </c>
      <c r="E255" s="146" t="e">
        <f>#REF!</f>
        <v>#REF!</v>
      </c>
    </row>
    <row r="256" spans="1:5" s="7" customFormat="1" ht="15.75" hidden="1" outlineLevel="1">
      <c r="A256" s="141" t="s">
        <v>57</v>
      </c>
      <c r="B256" s="144" t="s">
        <v>58</v>
      </c>
      <c r="C256" s="152" t="s">
        <v>850</v>
      </c>
      <c r="D256" s="145" t="str">
        <f t="shared" si="4"/>
        <v>01002 20100</v>
      </c>
      <c r="E256" s="146" t="e">
        <f>#REF!</f>
        <v>#REF!</v>
      </c>
    </row>
    <row r="257" spans="1:5" s="7" customFormat="1" ht="21" hidden="1" outlineLevel="2">
      <c r="A257" s="141" t="s">
        <v>12</v>
      </c>
      <c r="B257" s="144" t="s">
        <v>58</v>
      </c>
      <c r="C257" s="152" t="s">
        <v>850</v>
      </c>
      <c r="D257" s="145" t="str">
        <f t="shared" si="4"/>
        <v>01002 20100</v>
      </c>
      <c r="E257" s="146" t="e">
        <f>#REF!</f>
        <v>#REF!</v>
      </c>
    </row>
    <row r="258" spans="1:5" s="7" customFormat="1" ht="15.75" hidden="1" outlineLevel="3">
      <c r="A258" s="141" t="s">
        <v>23</v>
      </c>
      <c r="B258" s="144" t="s">
        <v>58</v>
      </c>
      <c r="C258" s="152" t="s">
        <v>850</v>
      </c>
      <c r="D258" s="145" t="str">
        <f t="shared" si="4"/>
        <v>01002 20100</v>
      </c>
      <c r="E258" s="146" t="e">
        <f>#REF!</f>
        <v>#REF!</v>
      </c>
    </row>
    <row r="259" spans="1:5" s="7" customFormat="1" ht="31.5" hidden="1" outlineLevel="5">
      <c r="A259" s="141" t="s">
        <v>15</v>
      </c>
      <c r="B259" s="144" t="s">
        <v>58</v>
      </c>
      <c r="C259" s="152" t="s">
        <v>850</v>
      </c>
      <c r="D259" s="145" t="str">
        <f t="shared" si="4"/>
        <v>01002 20100</v>
      </c>
      <c r="E259" s="146" t="e">
        <f>#REF!</f>
        <v>#REF!</v>
      </c>
    </row>
    <row r="260" spans="1:5" s="7" customFormat="1" ht="15.75" hidden="1" outlineLevel="6">
      <c r="A260" s="141" t="s">
        <v>17</v>
      </c>
      <c r="B260" s="144" t="s">
        <v>58</v>
      </c>
      <c r="C260" s="152" t="s">
        <v>850</v>
      </c>
      <c r="D260" s="145" t="str">
        <f t="shared" si="4"/>
        <v>01002 20100</v>
      </c>
      <c r="E260" s="146" t="e">
        <f>#REF!</f>
        <v>#REF!</v>
      </c>
    </row>
    <row r="261" spans="1:5" s="7" customFormat="1" ht="15.75" hidden="1" outlineLevel="7">
      <c r="A261" s="151" t="s">
        <v>19</v>
      </c>
      <c r="B261" s="147" t="s">
        <v>58</v>
      </c>
      <c r="C261" s="152" t="s">
        <v>850</v>
      </c>
      <c r="D261" s="145" t="str">
        <f t="shared" si="4"/>
        <v>01002 20100</v>
      </c>
      <c r="E261" s="146" t="e">
        <f>#REF!</f>
        <v>#REF!</v>
      </c>
    </row>
    <row r="262" spans="1:5" s="7" customFormat="1" ht="15.75" hidden="1" outlineLevel="7">
      <c r="A262" s="151" t="s">
        <v>24</v>
      </c>
      <c r="B262" s="147" t="s">
        <v>58</v>
      </c>
      <c r="C262" s="152" t="s">
        <v>850</v>
      </c>
      <c r="D262" s="145" t="str">
        <f t="shared" si="4"/>
        <v>01002 20100</v>
      </c>
      <c r="E262" s="146" t="e">
        <f>#REF!</f>
        <v>#REF!</v>
      </c>
    </row>
    <row r="263" spans="1:5" s="7" customFormat="1" ht="15.75" hidden="1" outlineLevel="5">
      <c r="A263" s="141" t="s">
        <v>26</v>
      </c>
      <c r="B263" s="144" t="s">
        <v>58</v>
      </c>
      <c r="C263" s="152" t="s">
        <v>850</v>
      </c>
      <c r="D263" s="145" t="str">
        <f t="shared" si="4"/>
        <v>01002 20100</v>
      </c>
      <c r="E263" s="146" t="e">
        <f>#REF!</f>
        <v>#REF!</v>
      </c>
    </row>
    <row r="264" spans="1:5" s="7" customFormat="1" ht="15.75" hidden="1" outlineLevel="6">
      <c r="A264" s="141" t="s">
        <v>28</v>
      </c>
      <c r="B264" s="144" t="s">
        <v>58</v>
      </c>
      <c r="C264" s="152" t="s">
        <v>850</v>
      </c>
      <c r="D264" s="145" t="str">
        <f t="shared" si="4"/>
        <v>01002 20100</v>
      </c>
      <c r="E264" s="146" t="e">
        <f>#REF!</f>
        <v>#REF!</v>
      </c>
    </row>
    <row r="265" spans="1:5" s="7" customFormat="1" ht="15.75" hidden="1" outlineLevel="7">
      <c r="A265" s="151" t="s">
        <v>30</v>
      </c>
      <c r="B265" s="147" t="s">
        <v>58</v>
      </c>
      <c r="C265" s="152" t="s">
        <v>850</v>
      </c>
      <c r="D265" s="145" t="str">
        <f t="shared" si="4"/>
        <v>01002 20100</v>
      </c>
      <c r="E265" s="146" t="e">
        <f>#REF!</f>
        <v>#REF!</v>
      </c>
    </row>
    <row r="266" spans="1:5" s="7" customFormat="1" ht="15.75" hidden="1" outlineLevel="7">
      <c r="A266" s="151" t="s">
        <v>32</v>
      </c>
      <c r="B266" s="147" t="s">
        <v>58</v>
      </c>
      <c r="C266" s="152" t="s">
        <v>850</v>
      </c>
      <c r="D266" s="145" t="str">
        <f t="shared" si="4"/>
        <v>01002 20100</v>
      </c>
      <c r="E266" s="146" t="e">
        <f>#REF!</f>
        <v>#REF!</v>
      </c>
    </row>
    <row r="267" spans="1:5" s="7" customFormat="1" ht="15.75" hidden="1" outlineLevel="3">
      <c r="A267" s="141" t="s">
        <v>59</v>
      </c>
      <c r="B267" s="144" t="s">
        <v>58</v>
      </c>
      <c r="C267" s="152" t="s">
        <v>850</v>
      </c>
      <c r="D267" s="145" t="str">
        <f t="shared" si="4"/>
        <v>01002 20100</v>
      </c>
      <c r="E267" s="146" t="e">
        <f>#REF!</f>
        <v>#REF!</v>
      </c>
    </row>
    <row r="268" spans="1:5" s="7" customFormat="1" ht="31.5" hidden="1" outlineLevel="5">
      <c r="A268" s="141" t="s">
        <v>15</v>
      </c>
      <c r="B268" s="144" t="s">
        <v>58</v>
      </c>
      <c r="C268" s="152" t="s">
        <v>850</v>
      </c>
      <c r="D268" s="145" t="str">
        <f t="shared" si="4"/>
        <v>01002 20100</v>
      </c>
      <c r="E268" s="146" t="e">
        <f>#REF!</f>
        <v>#REF!</v>
      </c>
    </row>
    <row r="269" spans="1:5" s="7" customFormat="1" ht="15.75" hidden="1" outlineLevel="6">
      <c r="A269" s="141" t="s">
        <v>17</v>
      </c>
      <c r="B269" s="144" t="s">
        <v>58</v>
      </c>
      <c r="C269" s="152" t="s">
        <v>850</v>
      </c>
      <c r="D269" s="145" t="str">
        <f t="shared" si="4"/>
        <v>01002 20100</v>
      </c>
      <c r="E269" s="146" t="e">
        <f>#REF!</f>
        <v>#REF!</v>
      </c>
    </row>
    <row r="270" spans="1:5" s="7" customFormat="1" ht="15.75" hidden="1" outlineLevel="7">
      <c r="A270" s="151" t="s">
        <v>19</v>
      </c>
      <c r="B270" s="147" t="s">
        <v>58</v>
      </c>
      <c r="C270" s="152" t="s">
        <v>850</v>
      </c>
      <c r="D270" s="145" t="str">
        <f t="shared" si="4"/>
        <v>01002 20100</v>
      </c>
      <c r="E270" s="146" t="e">
        <f>#REF!</f>
        <v>#REF!</v>
      </c>
    </row>
    <row r="271" spans="1:5" s="7" customFormat="1" ht="15.75" hidden="1" outlineLevel="7">
      <c r="A271" s="151" t="s">
        <v>24</v>
      </c>
      <c r="B271" s="147" t="s">
        <v>58</v>
      </c>
      <c r="C271" s="152" t="s">
        <v>850</v>
      </c>
      <c r="D271" s="145" t="str">
        <f t="shared" si="4"/>
        <v>01002 20100</v>
      </c>
      <c r="E271" s="146" t="e">
        <f>#REF!</f>
        <v>#REF!</v>
      </c>
    </row>
    <row r="272" spans="1:5" s="7" customFormat="1" ht="15.75" hidden="1" outlineLevel="5">
      <c r="A272" s="141" t="s">
        <v>26</v>
      </c>
      <c r="B272" s="144" t="s">
        <v>58</v>
      </c>
      <c r="C272" s="152" t="s">
        <v>850</v>
      </c>
      <c r="D272" s="145" t="str">
        <f t="shared" si="4"/>
        <v>01002 20100</v>
      </c>
      <c r="E272" s="146" t="e">
        <f>#REF!</f>
        <v>#REF!</v>
      </c>
    </row>
    <row r="273" spans="1:5" s="7" customFormat="1" ht="15.75" hidden="1" outlineLevel="6">
      <c r="A273" s="141" t="s">
        <v>28</v>
      </c>
      <c r="B273" s="144" t="s">
        <v>58</v>
      </c>
      <c r="C273" s="152" t="s">
        <v>850</v>
      </c>
      <c r="D273" s="145" t="str">
        <f t="shared" si="4"/>
        <v>01002 20100</v>
      </c>
      <c r="E273" s="146" t="e">
        <f>#REF!</f>
        <v>#REF!</v>
      </c>
    </row>
    <row r="274" spans="1:5" s="7" customFormat="1" ht="15.75" hidden="1" outlineLevel="7">
      <c r="A274" s="151" t="s">
        <v>30</v>
      </c>
      <c r="B274" s="147" t="s">
        <v>58</v>
      </c>
      <c r="C274" s="152" t="s">
        <v>850</v>
      </c>
      <c r="D274" s="145" t="str">
        <f t="shared" si="4"/>
        <v>01002 20100</v>
      </c>
      <c r="E274" s="146" t="e">
        <f>#REF!</f>
        <v>#REF!</v>
      </c>
    </row>
    <row r="275" spans="1:5" s="7" customFormat="1" ht="15.75" hidden="1" outlineLevel="7">
      <c r="A275" s="151" t="s">
        <v>32</v>
      </c>
      <c r="B275" s="147" t="s">
        <v>58</v>
      </c>
      <c r="C275" s="152" t="s">
        <v>850</v>
      </c>
      <c r="D275" s="145" t="str">
        <f t="shared" si="4"/>
        <v>01002 20100</v>
      </c>
      <c r="E275" s="146" t="e">
        <f>#REF!</f>
        <v>#REF!</v>
      </c>
    </row>
    <row r="276" spans="1:5" s="7" customFormat="1" ht="15.75" hidden="1" outlineLevel="5">
      <c r="A276" s="141" t="s">
        <v>45</v>
      </c>
      <c r="B276" s="144" t="s">
        <v>58</v>
      </c>
      <c r="C276" s="152" t="s">
        <v>850</v>
      </c>
      <c r="D276" s="145" t="str">
        <f t="shared" si="4"/>
        <v>01002 20100</v>
      </c>
      <c r="E276" s="146" t="e">
        <f>#REF!</f>
        <v>#REF!</v>
      </c>
    </row>
    <row r="277" spans="1:5" s="7" customFormat="1" ht="15.75" hidden="1" outlineLevel="6">
      <c r="A277" s="141" t="s">
        <v>47</v>
      </c>
      <c r="B277" s="144" t="s">
        <v>58</v>
      </c>
      <c r="C277" s="152" t="s">
        <v>850</v>
      </c>
      <c r="D277" s="145" t="str">
        <f t="shared" si="4"/>
        <v>01002 20100</v>
      </c>
      <c r="E277" s="146" t="e">
        <f>#REF!</f>
        <v>#REF!</v>
      </c>
    </row>
    <row r="278" spans="1:5" s="7" customFormat="1" ht="15.75" hidden="1" outlineLevel="7">
      <c r="A278" s="151" t="s">
        <v>49</v>
      </c>
      <c r="B278" s="147" t="s">
        <v>58</v>
      </c>
      <c r="C278" s="152" t="s">
        <v>850</v>
      </c>
      <c r="D278" s="145" t="str">
        <f t="shared" ref="D278:D304" si="5">C278</f>
        <v>01002 20100</v>
      </c>
      <c r="E278" s="146" t="e">
        <f>#REF!</f>
        <v>#REF!</v>
      </c>
    </row>
    <row r="279" spans="1:5" s="7" customFormat="1" ht="15.75" hidden="1" outlineLevel="3">
      <c r="A279" s="141" t="s">
        <v>60</v>
      </c>
      <c r="B279" s="144" t="s">
        <v>58</v>
      </c>
      <c r="C279" s="152" t="s">
        <v>850</v>
      </c>
      <c r="D279" s="145" t="str">
        <f t="shared" si="5"/>
        <v>01002 20100</v>
      </c>
      <c r="E279" s="146" t="e">
        <f>#REF!</f>
        <v>#REF!</v>
      </c>
    </row>
    <row r="280" spans="1:5" s="7" customFormat="1" ht="31.5" hidden="1" outlineLevel="5">
      <c r="A280" s="141" t="s">
        <v>15</v>
      </c>
      <c r="B280" s="144" t="s">
        <v>58</v>
      </c>
      <c r="C280" s="152" t="s">
        <v>850</v>
      </c>
      <c r="D280" s="145" t="str">
        <f t="shared" si="5"/>
        <v>01002 20100</v>
      </c>
      <c r="E280" s="146" t="e">
        <f>#REF!</f>
        <v>#REF!</v>
      </c>
    </row>
    <row r="281" spans="1:5" s="7" customFormat="1" ht="15.75" hidden="1" outlineLevel="6">
      <c r="A281" s="141" t="s">
        <v>17</v>
      </c>
      <c r="B281" s="144" t="s">
        <v>58</v>
      </c>
      <c r="C281" s="152" t="s">
        <v>850</v>
      </c>
      <c r="D281" s="145" t="str">
        <f t="shared" si="5"/>
        <v>01002 20100</v>
      </c>
      <c r="E281" s="146" t="e">
        <f>#REF!</f>
        <v>#REF!</v>
      </c>
    </row>
    <row r="282" spans="1:5" s="7" customFormat="1" ht="15.75" hidden="1" outlineLevel="7">
      <c r="A282" s="151" t="s">
        <v>19</v>
      </c>
      <c r="B282" s="147" t="s">
        <v>58</v>
      </c>
      <c r="C282" s="152" t="s">
        <v>850</v>
      </c>
      <c r="D282" s="145" t="str">
        <f t="shared" si="5"/>
        <v>01002 20100</v>
      </c>
      <c r="E282" s="146" t="e">
        <f>#REF!</f>
        <v>#REF!</v>
      </c>
    </row>
    <row r="283" spans="1:5" s="7" customFormat="1" ht="15.75" hidden="1" outlineLevel="7">
      <c r="A283" s="151" t="s">
        <v>24</v>
      </c>
      <c r="B283" s="147" t="s">
        <v>58</v>
      </c>
      <c r="C283" s="152" t="s">
        <v>850</v>
      </c>
      <c r="D283" s="145" t="str">
        <f t="shared" si="5"/>
        <v>01002 20100</v>
      </c>
      <c r="E283" s="146" t="e">
        <f>#REF!</f>
        <v>#REF!</v>
      </c>
    </row>
    <row r="284" spans="1:5" s="7" customFormat="1" ht="42" hidden="1" outlineLevel="3">
      <c r="A284" s="159" t="s">
        <v>61</v>
      </c>
      <c r="B284" s="144" t="s">
        <v>58</v>
      </c>
      <c r="C284" s="152" t="s">
        <v>850</v>
      </c>
      <c r="D284" s="145" t="str">
        <f t="shared" si="5"/>
        <v>01002 20100</v>
      </c>
      <c r="E284" s="146" t="e">
        <f>#REF!</f>
        <v>#REF!</v>
      </c>
    </row>
    <row r="285" spans="1:5" s="7" customFormat="1" ht="21" hidden="1" outlineLevel="4">
      <c r="A285" s="141" t="s">
        <v>62</v>
      </c>
      <c r="B285" s="144" t="s">
        <v>58</v>
      </c>
      <c r="C285" s="152" t="s">
        <v>850</v>
      </c>
      <c r="D285" s="145" t="str">
        <f t="shared" si="5"/>
        <v>01002 20100</v>
      </c>
      <c r="E285" s="146" t="e">
        <f>#REF!</f>
        <v>#REF!</v>
      </c>
    </row>
    <row r="286" spans="1:5" s="7" customFormat="1" ht="15.75" hidden="1" outlineLevel="5">
      <c r="A286" s="141" t="s">
        <v>26</v>
      </c>
      <c r="B286" s="144" t="s">
        <v>58</v>
      </c>
      <c r="C286" s="152" t="s">
        <v>850</v>
      </c>
      <c r="D286" s="145" t="str">
        <f t="shared" si="5"/>
        <v>01002 20100</v>
      </c>
      <c r="E286" s="146" t="e">
        <f>#REF!</f>
        <v>#REF!</v>
      </c>
    </row>
    <row r="287" spans="1:5" s="7" customFormat="1" ht="15.75" hidden="1" outlineLevel="6">
      <c r="A287" s="141" t="s">
        <v>28</v>
      </c>
      <c r="B287" s="144" t="s">
        <v>58</v>
      </c>
      <c r="C287" s="152" t="s">
        <v>850</v>
      </c>
      <c r="D287" s="145" t="str">
        <f t="shared" si="5"/>
        <v>01002 20100</v>
      </c>
      <c r="E287" s="146" t="e">
        <f>#REF!</f>
        <v>#REF!</v>
      </c>
    </row>
    <row r="288" spans="1:5" s="7" customFormat="1" ht="15.75" hidden="1" outlineLevel="7">
      <c r="A288" s="151" t="s">
        <v>32</v>
      </c>
      <c r="B288" s="147" t="s">
        <v>58</v>
      </c>
      <c r="C288" s="152" t="s">
        <v>850</v>
      </c>
      <c r="D288" s="145" t="str">
        <f t="shared" si="5"/>
        <v>01002 20100</v>
      </c>
      <c r="E288" s="146" t="e">
        <f>#REF!</f>
        <v>#REF!</v>
      </c>
    </row>
    <row r="289" spans="1:5" s="7" customFormat="1" ht="21" hidden="1" outlineLevel="4">
      <c r="A289" s="141" t="s">
        <v>63</v>
      </c>
      <c r="B289" s="144" t="s">
        <v>58</v>
      </c>
      <c r="C289" s="152" t="s">
        <v>850</v>
      </c>
      <c r="D289" s="145" t="str">
        <f t="shared" si="5"/>
        <v>01002 20100</v>
      </c>
      <c r="E289" s="146" t="e">
        <f>#REF!</f>
        <v>#REF!</v>
      </c>
    </row>
    <row r="290" spans="1:5" s="7" customFormat="1" ht="15.75" hidden="1" outlineLevel="5">
      <c r="A290" s="141" t="s">
        <v>26</v>
      </c>
      <c r="B290" s="144" t="s">
        <v>58</v>
      </c>
      <c r="C290" s="152" t="s">
        <v>850</v>
      </c>
      <c r="D290" s="145" t="str">
        <f t="shared" si="5"/>
        <v>01002 20100</v>
      </c>
      <c r="E290" s="146" t="e">
        <f>#REF!</f>
        <v>#REF!</v>
      </c>
    </row>
    <row r="291" spans="1:5" s="7" customFormat="1" ht="15.75" hidden="1" outlineLevel="6">
      <c r="A291" s="141" t="s">
        <v>28</v>
      </c>
      <c r="B291" s="144" t="s">
        <v>58</v>
      </c>
      <c r="C291" s="152" t="s">
        <v>850</v>
      </c>
      <c r="D291" s="145" t="str">
        <f t="shared" si="5"/>
        <v>01002 20100</v>
      </c>
      <c r="E291" s="146" t="e">
        <f>#REF!</f>
        <v>#REF!</v>
      </c>
    </row>
    <row r="292" spans="1:5" s="7" customFormat="1" ht="15.75" hidden="1" outlineLevel="7">
      <c r="A292" s="151" t="s">
        <v>32</v>
      </c>
      <c r="B292" s="147" t="s">
        <v>58</v>
      </c>
      <c r="C292" s="152" t="s">
        <v>850</v>
      </c>
      <c r="D292" s="145" t="str">
        <f t="shared" si="5"/>
        <v>01002 20100</v>
      </c>
      <c r="E292" s="146" t="e">
        <f>#REF!</f>
        <v>#REF!</v>
      </c>
    </row>
    <row r="293" spans="1:5" s="7" customFormat="1" ht="15.75" hidden="1" outlineLevel="2">
      <c r="A293" s="141" t="s">
        <v>64</v>
      </c>
      <c r="B293" s="144" t="s">
        <v>58</v>
      </c>
      <c r="C293" s="152" t="s">
        <v>850</v>
      </c>
      <c r="D293" s="145" t="str">
        <f t="shared" si="5"/>
        <v>01002 20100</v>
      </c>
      <c r="E293" s="146" t="e">
        <f>#REF!</f>
        <v>#REF!</v>
      </c>
    </row>
    <row r="294" spans="1:5" s="7" customFormat="1" ht="21" hidden="1" outlineLevel="3">
      <c r="A294" s="141" t="s">
        <v>65</v>
      </c>
      <c r="B294" s="144" t="s">
        <v>58</v>
      </c>
      <c r="C294" s="152" t="s">
        <v>850</v>
      </c>
      <c r="D294" s="145" t="str">
        <f t="shared" si="5"/>
        <v>01002 20100</v>
      </c>
      <c r="E294" s="146" t="e">
        <f>#REF!</f>
        <v>#REF!</v>
      </c>
    </row>
    <row r="295" spans="1:5" s="7" customFormat="1" ht="15.75" hidden="1" outlineLevel="5">
      <c r="A295" s="141" t="s">
        <v>26</v>
      </c>
      <c r="B295" s="144" t="s">
        <v>58</v>
      </c>
      <c r="C295" s="152" t="s">
        <v>850</v>
      </c>
      <c r="D295" s="145" t="str">
        <f t="shared" si="5"/>
        <v>01002 20100</v>
      </c>
      <c r="E295" s="146" t="e">
        <f>#REF!</f>
        <v>#REF!</v>
      </c>
    </row>
    <row r="296" spans="1:5" s="7" customFormat="1" ht="15.75" hidden="1" outlineLevel="6">
      <c r="A296" s="141" t="s">
        <v>28</v>
      </c>
      <c r="B296" s="144" t="s">
        <v>58</v>
      </c>
      <c r="C296" s="152" t="s">
        <v>850</v>
      </c>
      <c r="D296" s="145" t="str">
        <f t="shared" si="5"/>
        <v>01002 20100</v>
      </c>
      <c r="E296" s="146" t="e">
        <f>#REF!</f>
        <v>#REF!</v>
      </c>
    </row>
    <row r="297" spans="1:5" s="7" customFormat="1" ht="15.75" hidden="1" outlineLevel="7">
      <c r="A297" s="151" t="s">
        <v>32</v>
      </c>
      <c r="B297" s="147" t="s">
        <v>58</v>
      </c>
      <c r="C297" s="152" t="s">
        <v>850</v>
      </c>
      <c r="D297" s="145" t="str">
        <f t="shared" si="5"/>
        <v>01002 20100</v>
      </c>
      <c r="E297" s="146" t="e">
        <f>#REF!</f>
        <v>#REF!</v>
      </c>
    </row>
    <row r="298" spans="1:5" s="7" customFormat="1" ht="15.75" hidden="1" outlineLevel="5">
      <c r="A298" s="141" t="s">
        <v>34</v>
      </c>
      <c r="B298" s="144" t="s">
        <v>58</v>
      </c>
      <c r="C298" s="152" t="s">
        <v>850</v>
      </c>
      <c r="D298" s="145" t="str">
        <f t="shared" si="5"/>
        <v>01002 20100</v>
      </c>
      <c r="E298" s="146" t="e">
        <f>#REF!</f>
        <v>#REF!</v>
      </c>
    </row>
    <row r="299" spans="1:5" s="7" customFormat="1" ht="15.75" hidden="1" outlineLevel="6">
      <c r="A299" s="141" t="s">
        <v>66</v>
      </c>
      <c r="B299" s="144" t="s">
        <v>58</v>
      </c>
      <c r="C299" s="152" t="s">
        <v>850</v>
      </c>
      <c r="D299" s="145" t="str">
        <f t="shared" si="5"/>
        <v>01002 20100</v>
      </c>
      <c r="E299" s="146" t="e">
        <f>#REF!</f>
        <v>#REF!</v>
      </c>
    </row>
    <row r="300" spans="1:5" s="7" customFormat="1" ht="15.75" hidden="1" outlineLevel="7">
      <c r="A300" s="151" t="s">
        <v>66</v>
      </c>
      <c r="B300" s="147" t="s">
        <v>58</v>
      </c>
      <c r="C300" s="152" t="s">
        <v>850</v>
      </c>
      <c r="D300" s="145" t="str">
        <f t="shared" si="5"/>
        <v>01002 20100</v>
      </c>
      <c r="E300" s="146" t="e">
        <f>#REF!</f>
        <v>#REF!</v>
      </c>
    </row>
    <row r="301" spans="1:5" s="7" customFormat="1" ht="21" hidden="1" outlineLevel="3">
      <c r="A301" s="141" t="s">
        <v>67</v>
      </c>
      <c r="B301" s="144" t="s">
        <v>58</v>
      </c>
      <c r="C301" s="152" t="s">
        <v>850</v>
      </c>
      <c r="D301" s="145" t="str">
        <f t="shared" si="5"/>
        <v>01002 20100</v>
      </c>
      <c r="E301" s="146" t="e">
        <f>#REF!</f>
        <v>#REF!</v>
      </c>
    </row>
    <row r="302" spans="1:5" s="7" customFormat="1" ht="15.75" hidden="1" outlineLevel="5">
      <c r="A302" s="141" t="s">
        <v>45</v>
      </c>
      <c r="B302" s="144" t="s">
        <v>58</v>
      </c>
      <c r="C302" s="152" t="s">
        <v>850</v>
      </c>
      <c r="D302" s="145" t="str">
        <f t="shared" si="5"/>
        <v>01002 20100</v>
      </c>
      <c r="E302" s="146" t="e">
        <f>#REF!</f>
        <v>#REF!</v>
      </c>
    </row>
    <row r="303" spans="1:5" s="7" customFormat="1" ht="15.75" hidden="1" outlineLevel="6">
      <c r="A303" s="141" t="s">
        <v>68</v>
      </c>
      <c r="B303" s="144" t="s">
        <v>58</v>
      </c>
      <c r="C303" s="152" t="s">
        <v>850</v>
      </c>
      <c r="D303" s="145" t="str">
        <f t="shared" si="5"/>
        <v>01002 20100</v>
      </c>
      <c r="E303" s="146" t="e">
        <f>#REF!</f>
        <v>#REF!</v>
      </c>
    </row>
    <row r="304" spans="1:5" s="7" customFormat="1" ht="15.75" hidden="1" outlineLevel="7">
      <c r="A304" s="151" t="s">
        <v>68</v>
      </c>
      <c r="B304" s="147" t="s">
        <v>58</v>
      </c>
      <c r="C304" s="152" t="s">
        <v>850</v>
      </c>
      <c r="D304" s="145" t="str">
        <f t="shared" si="5"/>
        <v>01002 20100</v>
      </c>
      <c r="E304" s="146" t="e">
        <f>#REF!</f>
        <v>#REF!</v>
      </c>
    </row>
    <row r="305" spans="1:5" s="7" customFormat="1" ht="22.5" hidden="1" outlineLevel="7">
      <c r="A305" s="151" t="s">
        <v>561</v>
      </c>
      <c r="B305" s="147" t="s">
        <v>52</v>
      </c>
      <c r="C305" s="152" t="s">
        <v>850</v>
      </c>
      <c r="D305" s="149"/>
      <c r="E305" s="150">
        <f>E306</f>
        <v>922</v>
      </c>
    </row>
    <row r="306" spans="1:5" s="7" customFormat="1" ht="15.75" hidden="1" outlineLevel="7">
      <c r="A306" s="151" t="s">
        <v>23</v>
      </c>
      <c r="B306" s="147" t="s">
        <v>52</v>
      </c>
      <c r="C306" s="152" t="s">
        <v>850</v>
      </c>
      <c r="D306" s="149"/>
      <c r="E306" s="150">
        <f>E307+E327</f>
        <v>922</v>
      </c>
    </row>
    <row r="307" spans="1:5" s="7" customFormat="1" ht="22.5" hidden="1" outlineLevel="7">
      <c r="A307" s="151" t="s">
        <v>15</v>
      </c>
      <c r="B307" s="147" t="s">
        <v>52</v>
      </c>
      <c r="C307" s="152" t="s">
        <v>850</v>
      </c>
      <c r="D307" s="158" t="s">
        <v>16</v>
      </c>
      <c r="E307" s="150">
        <f>E308</f>
        <v>885.8</v>
      </c>
    </row>
    <row r="308" spans="1:5" s="7" customFormat="1" ht="15.75" hidden="1" outlineLevel="1">
      <c r="A308" s="151" t="s">
        <v>17</v>
      </c>
      <c r="B308" s="147" t="s">
        <v>52</v>
      </c>
      <c r="C308" s="152" t="s">
        <v>850</v>
      </c>
      <c r="D308" s="158">
        <v>120</v>
      </c>
      <c r="E308" s="150">
        <f>E325</f>
        <v>885.8</v>
      </c>
    </row>
    <row r="309" spans="1:5" s="7" customFormat="1" ht="15.75" hidden="1" outlineLevel="2">
      <c r="A309" s="141" t="s">
        <v>69</v>
      </c>
      <c r="B309" s="147" t="s">
        <v>52</v>
      </c>
      <c r="C309" s="152" t="s">
        <v>850</v>
      </c>
      <c r="D309" s="149" t="str">
        <f t="shared" ref="D309:D324" si="6">C309</f>
        <v>01002 20100</v>
      </c>
      <c r="E309" s="150" t="e">
        <f>#REF!</f>
        <v>#REF!</v>
      </c>
    </row>
    <row r="310" spans="1:5" s="7" customFormat="1" ht="21" hidden="1" outlineLevel="3">
      <c r="A310" s="141" t="s">
        <v>72</v>
      </c>
      <c r="B310" s="147" t="s">
        <v>52</v>
      </c>
      <c r="C310" s="152" t="s">
        <v>850</v>
      </c>
      <c r="D310" s="149" t="str">
        <f t="shared" si="6"/>
        <v>01002 20100</v>
      </c>
      <c r="E310" s="150" t="e">
        <f>#REF!</f>
        <v>#REF!</v>
      </c>
    </row>
    <row r="311" spans="1:5" s="7" customFormat="1" ht="15.75" hidden="1" outlineLevel="5">
      <c r="A311" s="141" t="s">
        <v>45</v>
      </c>
      <c r="B311" s="147" t="s">
        <v>52</v>
      </c>
      <c r="C311" s="152" t="s">
        <v>850</v>
      </c>
      <c r="D311" s="149" t="str">
        <f t="shared" si="6"/>
        <v>01002 20100</v>
      </c>
      <c r="E311" s="150" t="e">
        <f>#REF!</f>
        <v>#REF!</v>
      </c>
    </row>
    <row r="312" spans="1:5" s="7" customFormat="1" ht="15.75" hidden="1" outlineLevel="6">
      <c r="A312" s="141" t="s">
        <v>73</v>
      </c>
      <c r="B312" s="147" t="s">
        <v>52</v>
      </c>
      <c r="C312" s="152" t="s">
        <v>850</v>
      </c>
      <c r="D312" s="149" t="str">
        <f t="shared" si="6"/>
        <v>01002 20100</v>
      </c>
      <c r="E312" s="150" t="e">
        <f>#REF!</f>
        <v>#REF!</v>
      </c>
    </row>
    <row r="313" spans="1:5" s="7" customFormat="1" ht="15.75" hidden="1" outlineLevel="7">
      <c r="A313" s="151" t="s">
        <v>73</v>
      </c>
      <c r="B313" s="147" t="s">
        <v>52</v>
      </c>
      <c r="C313" s="152" t="s">
        <v>850</v>
      </c>
      <c r="D313" s="149" t="str">
        <f t="shared" si="6"/>
        <v>01002 20100</v>
      </c>
      <c r="E313" s="150" t="e">
        <f>#REF!</f>
        <v>#REF!</v>
      </c>
    </row>
    <row r="314" spans="1:5" s="7" customFormat="1" ht="15.75" hidden="1" outlineLevel="1">
      <c r="A314" s="141" t="s">
        <v>75</v>
      </c>
      <c r="B314" s="147" t="s">
        <v>52</v>
      </c>
      <c r="C314" s="152" t="s">
        <v>850</v>
      </c>
      <c r="D314" s="149" t="str">
        <f t="shared" si="6"/>
        <v>01002 20100</v>
      </c>
      <c r="E314" s="150" t="e">
        <f>#REF!</f>
        <v>#REF!</v>
      </c>
    </row>
    <row r="315" spans="1:5" s="7" customFormat="1" ht="21" hidden="1" outlineLevel="2">
      <c r="A315" s="141" t="s">
        <v>12</v>
      </c>
      <c r="B315" s="147" t="s">
        <v>52</v>
      </c>
      <c r="C315" s="152" t="s">
        <v>850</v>
      </c>
      <c r="D315" s="149" t="str">
        <f t="shared" si="6"/>
        <v>01002 20100</v>
      </c>
      <c r="E315" s="150" t="e">
        <f>#REF!</f>
        <v>#REF!</v>
      </c>
    </row>
    <row r="316" spans="1:5" s="7" customFormat="1" ht="15.75" hidden="1" outlineLevel="3">
      <c r="A316" s="141" t="s">
        <v>77</v>
      </c>
      <c r="B316" s="147" t="s">
        <v>52</v>
      </c>
      <c r="C316" s="152" t="s">
        <v>850</v>
      </c>
      <c r="D316" s="149" t="str">
        <f t="shared" si="6"/>
        <v>01002 20100</v>
      </c>
      <c r="E316" s="150" t="e">
        <f>#REF!</f>
        <v>#REF!</v>
      </c>
    </row>
    <row r="317" spans="1:5" s="7" customFormat="1" ht="31.5" hidden="1" outlineLevel="5">
      <c r="A317" s="141" t="s">
        <v>15</v>
      </c>
      <c r="B317" s="147" t="s">
        <v>52</v>
      </c>
      <c r="C317" s="152" t="s">
        <v>850</v>
      </c>
      <c r="D317" s="149" t="str">
        <f t="shared" si="6"/>
        <v>01002 20100</v>
      </c>
      <c r="E317" s="150" t="e">
        <f>#REF!</f>
        <v>#REF!</v>
      </c>
    </row>
    <row r="318" spans="1:5" s="7" customFormat="1" ht="15.75" hidden="1" outlineLevel="6">
      <c r="A318" s="141" t="s">
        <v>78</v>
      </c>
      <c r="B318" s="147" t="s">
        <v>52</v>
      </c>
      <c r="C318" s="152" t="s">
        <v>850</v>
      </c>
      <c r="D318" s="149" t="str">
        <f t="shared" si="6"/>
        <v>01002 20100</v>
      </c>
      <c r="E318" s="150" t="e">
        <f>#REF!</f>
        <v>#REF!</v>
      </c>
    </row>
    <row r="319" spans="1:5" s="7" customFormat="1" ht="15.75" hidden="1" outlineLevel="7">
      <c r="A319" s="151" t="s">
        <v>19</v>
      </c>
      <c r="B319" s="147" t="s">
        <v>52</v>
      </c>
      <c r="C319" s="152" t="s">
        <v>850</v>
      </c>
      <c r="D319" s="149" t="str">
        <f t="shared" si="6"/>
        <v>01002 20100</v>
      </c>
      <c r="E319" s="150" t="e">
        <f>#REF!</f>
        <v>#REF!</v>
      </c>
    </row>
    <row r="320" spans="1:5" s="7" customFormat="1" ht="15.75" hidden="1" outlineLevel="7">
      <c r="A320" s="151" t="s">
        <v>24</v>
      </c>
      <c r="B320" s="147" t="s">
        <v>52</v>
      </c>
      <c r="C320" s="152" t="s">
        <v>850</v>
      </c>
      <c r="D320" s="149" t="str">
        <f t="shared" si="6"/>
        <v>01002 20100</v>
      </c>
      <c r="E320" s="150" t="e">
        <f>#REF!</f>
        <v>#REF!</v>
      </c>
    </row>
    <row r="321" spans="1:5" s="7" customFormat="1" ht="15.75" hidden="1" outlineLevel="5">
      <c r="A321" s="141" t="s">
        <v>26</v>
      </c>
      <c r="B321" s="147" t="s">
        <v>52</v>
      </c>
      <c r="C321" s="152" t="s">
        <v>850</v>
      </c>
      <c r="D321" s="149" t="str">
        <f t="shared" si="6"/>
        <v>01002 20100</v>
      </c>
      <c r="E321" s="150" t="e">
        <f>#REF!</f>
        <v>#REF!</v>
      </c>
    </row>
    <row r="322" spans="1:5" s="7" customFormat="1" ht="15.75" hidden="1" outlineLevel="6">
      <c r="A322" s="141" t="s">
        <v>28</v>
      </c>
      <c r="B322" s="147" t="s">
        <v>52</v>
      </c>
      <c r="C322" s="152" t="s">
        <v>850</v>
      </c>
      <c r="D322" s="149" t="str">
        <f t="shared" si="6"/>
        <v>01002 20100</v>
      </c>
      <c r="E322" s="150" t="e">
        <f>#REF!</f>
        <v>#REF!</v>
      </c>
    </row>
    <row r="323" spans="1:5" s="7" customFormat="1" ht="15.75" hidden="1" outlineLevel="7">
      <c r="A323" s="151" t="s">
        <v>30</v>
      </c>
      <c r="B323" s="147" t="s">
        <v>52</v>
      </c>
      <c r="C323" s="152" t="s">
        <v>850</v>
      </c>
      <c r="D323" s="149" t="str">
        <f t="shared" si="6"/>
        <v>01002 20100</v>
      </c>
      <c r="E323" s="150" t="e">
        <f>#REF!</f>
        <v>#REF!</v>
      </c>
    </row>
    <row r="324" spans="1:5" s="7" customFormat="1" ht="15.75" hidden="1" outlineLevel="7">
      <c r="A324" s="151" t="s">
        <v>32</v>
      </c>
      <c r="B324" s="147" t="s">
        <v>52</v>
      </c>
      <c r="C324" s="152" t="s">
        <v>850</v>
      </c>
      <c r="D324" s="149" t="str">
        <f t="shared" si="6"/>
        <v>01002 20100</v>
      </c>
      <c r="E324" s="150" t="e">
        <f>#REF!</f>
        <v>#REF!</v>
      </c>
    </row>
    <row r="325" spans="1:5" s="7" customFormat="1" ht="15.75" hidden="1" outlineLevel="7">
      <c r="A325" s="151" t="s">
        <v>19</v>
      </c>
      <c r="B325" s="147" t="s">
        <v>52</v>
      </c>
      <c r="C325" s="152" t="s">
        <v>850</v>
      </c>
      <c r="D325" s="158">
        <v>121</v>
      </c>
      <c r="E325" s="150">
        <v>885.8</v>
      </c>
    </row>
    <row r="326" spans="1:5" s="7" customFormat="1" ht="15.75" hidden="1" outlineLevel="7">
      <c r="A326" s="151" t="s">
        <v>23</v>
      </c>
      <c r="B326" s="147" t="s">
        <v>52</v>
      </c>
      <c r="C326" s="152" t="s">
        <v>850</v>
      </c>
      <c r="D326" s="149"/>
      <c r="E326" s="150">
        <f>E327</f>
        <v>36.200000000000003</v>
      </c>
    </row>
    <row r="327" spans="1:5" s="7" customFormat="1" ht="15.75" hidden="1" outlineLevel="7">
      <c r="A327" s="151" t="s">
        <v>26</v>
      </c>
      <c r="B327" s="147" t="s">
        <v>52</v>
      </c>
      <c r="C327" s="152" t="s">
        <v>850</v>
      </c>
      <c r="D327" s="158" t="s">
        <v>27</v>
      </c>
      <c r="E327" s="150">
        <f>E328</f>
        <v>36.200000000000003</v>
      </c>
    </row>
    <row r="328" spans="1:5" s="7" customFormat="1" ht="15.75" hidden="1" outlineLevel="7">
      <c r="A328" s="151" t="s">
        <v>28</v>
      </c>
      <c r="B328" s="147" t="s">
        <v>52</v>
      </c>
      <c r="C328" s="152" t="s">
        <v>850</v>
      </c>
      <c r="D328" s="158" t="s">
        <v>29</v>
      </c>
      <c r="E328" s="150">
        <f>E329</f>
        <v>36.200000000000003</v>
      </c>
    </row>
    <row r="329" spans="1:5" s="7" customFormat="1" ht="15.75" hidden="1" outlineLevel="7">
      <c r="A329" s="151" t="s">
        <v>32</v>
      </c>
      <c r="B329" s="147" t="s">
        <v>52</v>
      </c>
      <c r="C329" s="152" t="s">
        <v>850</v>
      </c>
      <c r="D329" s="158" t="s">
        <v>33</v>
      </c>
      <c r="E329" s="150">
        <v>36.200000000000003</v>
      </c>
    </row>
    <row r="330" spans="1:5" s="7" customFormat="1" ht="15.75" outlineLevel="7">
      <c r="A330" s="151" t="s">
        <v>1014</v>
      </c>
      <c r="B330" s="147" t="s">
        <v>40</v>
      </c>
      <c r="C330" s="152" t="s">
        <v>850</v>
      </c>
      <c r="D330" s="158" t="s">
        <v>1013</v>
      </c>
      <c r="E330" s="150">
        <f>1147.4+60.3</f>
        <v>1207.7</v>
      </c>
    </row>
    <row r="331" spans="1:5" s="7" customFormat="1" ht="15.75" outlineLevel="7">
      <c r="A331" s="151" t="s">
        <v>112</v>
      </c>
      <c r="B331" s="147" t="s">
        <v>40</v>
      </c>
      <c r="C331" s="152" t="s">
        <v>850</v>
      </c>
      <c r="D331" s="158" t="s">
        <v>978</v>
      </c>
      <c r="E331" s="150">
        <f>E332</f>
        <v>0</v>
      </c>
    </row>
    <row r="332" spans="1:5" s="7" customFormat="1" ht="22.5" outlineLevel="7">
      <c r="A332" s="160" t="s">
        <v>771</v>
      </c>
      <c r="B332" s="147" t="s">
        <v>40</v>
      </c>
      <c r="C332" s="152" t="s">
        <v>850</v>
      </c>
      <c r="D332" s="158" t="s">
        <v>652</v>
      </c>
      <c r="E332" s="150">
        <v>0</v>
      </c>
    </row>
    <row r="333" spans="1:5" s="7" customFormat="1" ht="15.75" outlineLevel="7">
      <c r="A333" s="151" t="s">
        <v>47</v>
      </c>
      <c r="B333" s="147" t="s">
        <v>40</v>
      </c>
      <c r="C333" s="152" t="s">
        <v>850</v>
      </c>
      <c r="D333" s="158" t="s">
        <v>48</v>
      </c>
      <c r="E333" s="150">
        <f>E334+E335</f>
        <v>4.7</v>
      </c>
    </row>
    <row r="334" spans="1:5" s="7" customFormat="1" ht="15.75" outlineLevel="7">
      <c r="A334" s="151" t="s">
        <v>645</v>
      </c>
      <c r="B334" s="147" t="s">
        <v>40</v>
      </c>
      <c r="C334" s="152" t="s">
        <v>850</v>
      </c>
      <c r="D334" s="158" t="s">
        <v>50</v>
      </c>
      <c r="E334" s="150">
        <v>3.9</v>
      </c>
    </row>
    <row r="335" spans="1:5" s="7" customFormat="1" ht="15.75" outlineLevel="7">
      <c r="A335" s="151" t="s">
        <v>772</v>
      </c>
      <c r="B335" s="147" t="s">
        <v>40</v>
      </c>
      <c r="C335" s="152" t="s">
        <v>850</v>
      </c>
      <c r="D335" s="158" t="s">
        <v>651</v>
      </c>
      <c r="E335" s="150">
        <v>0.8</v>
      </c>
    </row>
    <row r="336" spans="1:5" s="7" customFormat="1" ht="15.75" outlineLevel="7">
      <c r="A336" s="141" t="s">
        <v>57</v>
      </c>
      <c r="B336" s="144" t="s">
        <v>58</v>
      </c>
      <c r="C336" s="161"/>
      <c r="D336" s="162"/>
      <c r="E336" s="146">
        <f>E337</f>
        <v>2566.4</v>
      </c>
    </row>
    <row r="337" spans="1:5" s="7" customFormat="1" ht="15.75" outlineLevel="7">
      <c r="A337" s="156" t="s">
        <v>622</v>
      </c>
      <c r="B337" s="144" t="s">
        <v>58</v>
      </c>
      <c r="C337" s="152" t="s">
        <v>623</v>
      </c>
      <c r="D337" s="158"/>
      <c r="E337" s="150">
        <f>E339</f>
        <v>2566.4</v>
      </c>
    </row>
    <row r="338" spans="1:5" s="7" customFormat="1" ht="15.75" outlineLevel="7">
      <c r="A338" s="151" t="s">
        <v>979</v>
      </c>
      <c r="B338" s="147" t="s">
        <v>58</v>
      </c>
      <c r="C338" s="152" t="s">
        <v>980</v>
      </c>
      <c r="D338" s="158"/>
      <c r="E338" s="150">
        <f>E339</f>
        <v>2566.4</v>
      </c>
    </row>
    <row r="339" spans="1:5" s="7" customFormat="1" ht="15.75" outlineLevel="7">
      <c r="A339" s="151" t="s">
        <v>68</v>
      </c>
      <c r="B339" s="147" t="s">
        <v>58</v>
      </c>
      <c r="C339" s="152" t="s">
        <v>980</v>
      </c>
      <c r="D339" s="158" t="s">
        <v>981</v>
      </c>
      <c r="E339" s="150">
        <v>2566.4</v>
      </c>
    </row>
    <row r="340" spans="1:5" s="7" customFormat="1" ht="21" outlineLevel="7">
      <c r="A340" s="141" t="s">
        <v>840</v>
      </c>
      <c r="B340" s="144" t="s">
        <v>70</v>
      </c>
      <c r="C340" s="161"/>
      <c r="D340" s="162"/>
      <c r="E340" s="146">
        <f>E341</f>
        <v>200</v>
      </c>
    </row>
    <row r="341" spans="1:5" s="7" customFormat="1" ht="15.75" hidden="1" outlineLevel="7">
      <c r="A341" s="151" t="s">
        <v>69</v>
      </c>
      <c r="B341" s="147" t="s">
        <v>70</v>
      </c>
      <c r="C341" s="152" t="s">
        <v>71</v>
      </c>
      <c r="D341" s="158"/>
      <c r="E341" s="150">
        <f>E342</f>
        <v>200</v>
      </c>
    </row>
    <row r="342" spans="1:5" s="7" customFormat="1" ht="15.75" outlineLevel="7">
      <c r="A342" s="156" t="s">
        <v>622</v>
      </c>
      <c r="B342" s="147" t="s">
        <v>70</v>
      </c>
      <c r="C342" s="152" t="s">
        <v>623</v>
      </c>
      <c r="D342" s="158"/>
      <c r="E342" s="150">
        <f>E343</f>
        <v>200</v>
      </c>
    </row>
    <row r="343" spans="1:5" s="7" customFormat="1" ht="15.75" outlineLevel="7">
      <c r="A343" s="156" t="s">
        <v>853</v>
      </c>
      <c r="B343" s="147" t="s">
        <v>70</v>
      </c>
      <c r="C343" s="163" t="s">
        <v>852</v>
      </c>
      <c r="D343" s="158"/>
      <c r="E343" s="150">
        <f>E344</f>
        <v>200</v>
      </c>
    </row>
    <row r="344" spans="1:5" s="7" customFormat="1" ht="15.75" outlineLevel="1">
      <c r="A344" s="151" t="s">
        <v>45</v>
      </c>
      <c r="B344" s="147" t="s">
        <v>70</v>
      </c>
      <c r="C344" s="163" t="s">
        <v>810</v>
      </c>
      <c r="D344" s="158">
        <v>800</v>
      </c>
      <c r="E344" s="150">
        <f>E529</f>
        <v>200</v>
      </c>
    </row>
    <row r="345" spans="1:5" s="7" customFormat="1" ht="15.75" hidden="1" outlineLevel="2">
      <c r="A345" s="141" t="s">
        <v>84</v>
      </c>
      <c r="B345" s="147" t="s">
        <v>83</v>
      </c>
      <c r="C345" s="163" t="s">
        <v>606</v>
      </c>
      <c r="D345" s="149" t="str">
        <f t="shared" ref="D345:D408" si="7">C345</f>
        <v>0100400</v>
      </c>
      <c r="E345" s="150">
        <v>350000</v>
      </c>
    </row>
    <row r="346" spans="1:5" s="7" customFormat="1" ht="15.75" hidden="1" outlineLevel="3">
      <c r="A346" s="141" t="s">
        <v>85</v>
      </c>
      <c r="B346" s="147" t="s">
        <v>83</v>
      </c>
      <c r="C346" s="163" t="s">
        <v>606</v>
      </c>
      <c r="D346" s="149" t="str">
        <f t="shared" si="7"/>
        <v>0100400</v>
      </c>
      <c r="E346" s="150">
        <v>350000</v>
      </c>
    </row>
    <row r="347" spans="1:5" s="7" customFormat="1" ht="21" hidden="1" outlineLevel="4">
      <c r="A347" s="141" t="s">
        <v>86</v>
      </c>
      <c r="B347" s="147" t="s">
        <v>83</v>
      </c>
      <c r="C347" s="163" t="s">
        <v>606</v>
      </c>
      <c r="D347" s="149" t="str">
        <f t="shared" si="7"/>
        <v>0100400</v>
      </c>
      <c r="E347" s="150">
        <v>350000</v>
      </c>
    </row>
    <row r="348" spans="1:5" s="7" customFormat="1" ht="31.5" hidden="1" outlineLevel="5">
      <c r="A348" s="141" t="s">
        <v>15</v>
      </c>
      <c r="B348" s="147" t="s">
        <v>83</v>
      </c>
      <c r="C348" s="163" t="s">
        <v>606</v>
      </c>
      <c r="D348" s="149" t="str">
        <f t="shared" si="7"/>
        <v>0100400</v>
      </c>
      <c r="E348" s="150">
        <v>350000</v>
      </c>
    </row>
    <row r="349" spans="1:5" s="7" customFormat="1" ht="15.75" hidden="1" outlineLevel="6">
      <c r="A349" s="141" t="s">
        <v>17</v>
      </c>
      <c r="B349" s="147" t="s">
        <v>83</v>
      </c>
      <c r="C349" s="163" t="s">
        <v>606</v>
      </c>
      <c r="D349" s="149" t="str">
        <f t="shared" si="7"/>
        <v>0100400</v>
      </c>
      <c r="E349" s="150">
        <v>350000</v>
      </c>
    </row>
    <row r="350" spans="1:5" s="7" customFormat="1" ht="15.75" hidden="1" outlineLevel="7">
      <c r="A350" s="151" t="s">
        <v>19</v>
      </c>
      <c r="B350" s="147" t="s">
        <v>83</v>
      </c>
      <c r="C350" s="163" t="s">
        <v>606</v>
      </c>
      <c r="D350" s="149" t="str">
        <f t="shared" si="7"/>
        <v>0100400</v>
      </c>
      <c r="E350" s="150">
        <v>350000</v>
      </c>
    </row>
    <row r="351" spans="1:5" s="7" customFormat="1" ht="15.75" hidden="1" outlineLevel="7">
      <c r="A351" s="151" t="s">
        <v>24</v>
      </c>
      <c r="B351" s="147" t="s">
        <v>83</v>
      </c>
      <c r="C351" s="163" t="s">
        <v>606</v>
      </c>
      <c r="D351" s="149" t="str">
        <f t="shared" si="7"/>
        <v>0100400</v>
      </c>
      <c r="E351" s="150">
        <v>350000</v>
      </c>
    </row>
    <row r="352" spans="1:5" s="7" customFormat="1" ht="15.75" hidden="1" outlineLevel="5">
      <c r="A352" s="141" t="s">
        <v>26</v>
      </c>
      <c r="B352" s="147" t="s">
        <v>83</v>
      </c>
      <c r="C352" s="163" t="s">
        <v>606</v>
      </c>
      <c r="D352" s="149" t="str">
        <f t="shared" si="7"/>
        <v>0100400</v>
      </c>
      <c r="E352" s="150">
        <v>350000</v>
      </c>
    </row>
    <row r="353" spans="1:5" s="7" customFormat="1" ht="15.75" hidden="1" outlineLevel="6">
      <c r="A353" s="141" t="s">
        <v>28</v>
      </c>
      <c r="B353" s="147" t="s">
        <v>83</v>
      </c>
      <c r="C353" s="163" t="s">
        <v>606</v>
      </c>
      <c r="D353" s="149" t="str">
        <f t="shared" si="7"/>
        <v>0100400</v>
      </c>
      <c r="E353" s="150">
        <v>350000</v>
      </c>
    </row>
    <row r="354" spans="1:5" s="7" customFormat="1" ht="15.75" hidden="1" outlineLevel="7">
      <c r="A354" s="151" t="s">
        <v>30</v>
      </c>
      <c r="B354" s="147" t="s">
        <v>83</v>
      </c>
      <c r="C354" s="163" t="s">
        <v>606</v>
      </c>
      <c r="D354" s="149" t="str">
        <f t="shared" si="7"/>
        <v>0100400</v>
      </c>
      <c r="E354" s="150">
        <v>350000</v>
      </c>
    </row>
    <row r="355" spans="1:5" s="7" customFormat="1" ht="15.75" hidden="1" outlineLevel="7">
      <c r="A355" s="151" t="s">
        <v>87</v>
      </c>
      <c r="B355" s="147" t="s">
        <v>83</v>
      </c>
      <c r="C355" s="163" t="s">
        <v>606</v>
      </c>
      <c r="D355" s="149" t="str">
        <f t="shared" si="7"/>
        <v>0100400</v>
      </c>
      <c r="E355" s="150">
        <v>350000</v>
      </c>
    </row>
    <row r="356" spans="1:5" s="7" customFormat="1" ht="15.75" hidden="1" outlineLevel="7">
      <c r="A356" s="151" t="s">
        <v>32</v>
      </c>
      <c r="B356" s="147" t="s">
        <v>83</v>
      </c>
      <c r="C356" s="163" t="s">
        <v>606</v>
      </c>
      <c r="D356" s="149" t="str">
        <f t="shared" si="7"/>
        <v>0100400</v>
      </c>
      <c r="E356" s="150">
        <v>350000</v>
      </c>
    </row>
    <row r="357" spans="1:5" s="7" customFormat="1" ht="21" hidden="1" outlineLevel="4">
      <c r="A357" s="141" t="s">
        <v>88</v>
      </c>
      <c r="B357" s="147" t="s">
        <v>83</v>
      </c>
      <c r="C357" s="163" t="s">
        <v>606</v>
      </c>
      <c r="D357" s="149" t="str">
        <f t="shared" si="7"/>
        <v>0100400</v>
      </c>
      <c r="E357" s="150">
        <v>350000</v>
      </c>
    </row>
    <row r="358" spans="1:5" s="7" customFormat="1" ht="31.5" hidden="1" outlineLevel="5">
      <c r="A358" s="141" t="s">
        <v>15</v>
      </c>
      <c r="B358" s="147" t="s">
        <v>83</v>
      </c>
      <c r="C358" s="163" t="s">
        <v>606</v>
      </c>
      <c r="D358" s="149" t="str">
        <f t="shared" si="7"/>
        <v>0100400</v>
      </c>
      <c r="E358" s="150">
        <v>350000</v>
      </c>
    </row>
    <row r="359" spans="1:5" s="7" customFormat="1" ht="15.75" hidden="1" outlineLevel="6">
      <c r="A359" s="141" t="s">
        <v>17</v>
      </c>
      <c r="B359" s="147" t="s">
        <v>83</v>
      </c>
      <c r="C359" s="163" t="s">
        <v>606</v>
      </c>
      <c r="D359" s="149" t="str">
        <f t="shared" si="7"/>
        <v>0100400</v>
      </c>
      <c r="E359" s="150">
        <v>350000</v>
      </c>
    </row>
    <row r="360" spans="1:5" s="7" customFormat="1" ht="15.75" hidden="1" outlineLevel="7">
      <c r="A360" s="151" t="s">
        <v>19</v>
      </c>
      <c r="B360" s="147" t="s">
        <v>83</v>
      </c>
      <c r="C360" s="163" t="s">
        <v>606</v>
      </c>
      <c r="D360" s="149" t="str">
        <f t="shared" si="7"/>
        <v>0100400</v>
      </c>
      <c r="E360" s="150">
        <v>350000</v>
      </c>
    </row>
    <row r="361" spans="1:5" s="7" customFormat="1" ht="21" hidden="1" outlineLevel="2">
      <c r="A361" s="141" t="s">
        <v>12</v>
      </c>
      <c r="B361" s="147" t="s">
        <v>83</v>
      </c>
      <c r="C361" s="163" t="s">
        <v>606</v>
      </c>
      <c r="D361" s="149" t="str">
        <f t="shared" si="7"/>
        <v>0100400</v>
      </c>
      <c r="E361" s="150">
        <v>350000</v>
      </c>
    </row>
    <row r="362" spans="1:5" s="7" customFormat="1" ht="21" hidden="1" outlineLevel="3">
      <c r="A362" s="141" t="s">
        <v>53</v>
      </c>
      <c r="B362" s="147" t="s">
        <v>83</v>
      </c>
      <c r="C362" s="163" t="s">
        <v>606</v>
      </c>
      <c r="D362" s="149" t="str">
        <f t="shared" si="7"/>
        <v>0100400</v>
      </c>
      <c r="E362" s="150">
        <v>350000</v>
      </c>
    </row>
    <row r="363" spans="1:5" s="7" customFormat="1" ht="31.5" hidden="1" outlineLevel="5">
      <c r="A363" s="141" t="s">
        <v>15</v>
      </c>
      <c r="B363" s="147" t="s">
        <v>83</v>
      </c>
      <c r="C363" s="163" t="s">
        <v>606</v>
      </c>
      <c r="D363" s="149" t="str">
        <f t="shared" si="7"/>
        <v>0100400</v>
      </c>
      <c r="E363" s="150">
        <v>350000</v>
      </c>
    </row>
    <row r="364" spans="1:5" s="7" customFormat="1" ht="15.75" hidden="1" outlineLevel="6">
      <c r="A364" s="141" t="s">
        <v>17</v>
      </c>
      <c r="B364" s="147" t="s">
        <v>83</v>
      </c>
      <c r="C364" s="163" t="s">
        <v>606</v>
      </c>
      <c r="D364" s="149" t="str">
        <f t="shared" si="7"/>
        <v>0100400</v>
      </c>
      <c r="E364" s="150">
        <v>350000</v>
      </c>
    </row>
    <row r="365" spans="1:5" s="7" customFormat="1" ht="15.75" hidden="1" outlineLevel="7">
      <c r="A365" s="151" t="s">
        <v>19</v>
      </c>
      <c r="B365" s="147" t="s">
        <v>83</v>
      </c>
      <c r="C365" s="163" t="s">
        <v>606</v>
      </c>
      <c r="D365" s="149" t="str">
        <f t="shared" si="7"/>
        <v>0100400</v>
      </c>
      <c r="E365" s="150">
        <v>350000</v>
      </c>
    </row>
    <row r="366" spans="1:5" s="7" customFormat="1" ht="15.75" hidden="1" outlineLevel="3">
      <c r="A366" s="141" t="s">
        <v>23</v>
      </c>
      <c r="B366" s="147" t="s">
        <v>83</v>
      </c>
      <c r="C366" s="163" t="s">
        <v>606</v>
      </c>
      <c r="D366" s="149" t="str">
        <f t="shared" si="7"/>
        <v>0100400</v>
      </c>
      <c r="E366" s="150">
        <v>350000</v>
      </c>
    </row>
    <row r="367" spans="1:5" s="7" customFormat="1" ht="31.5" hidden="1" outlineLevel="5">
      <c r="A367" s="141" t="s">
        <v>15</v>
      </c>
      <c r="B367" s="147" t="s">
        <v>83</v>
      </c>
      <c r="C367" s="163" t="s">
        <v>606</v>
      </c>
      <c r="D367" s="149" t="str">
        <f t="shared" si="7"/>
        <v>0100400</v>
      </c>
      <c r="E367" s="150">
        <v>350000</v>
      </c>
    </row>
    <row r="368" spans="1:5" s="7" customFormat="1" ht="15.75" hidden="1" outlineLevel="6">
      <c r="A368" s="141" t="s">
        <v>17</v>
      </c>
      <c r="B368" s="147" t="s">
        <v>83</v>
      </c>
      <c r="C368" s="163" t="s">
        <v>606</v>
      </c>
      <c r="D368" s="149" t="str">
        <f t="shared" si="7"/>
        <v>0100400</v>
      </c>
      <c r="E368" s="150">
        <v>350000</v>
      </c>
    </row>
    <row r="369" spans="1:5" s="7" customFormat="1" ht="15.75" hidden="1" outlineLevel="7">
      <c r="A369" s="151" t="s">
        <v>19</v>
      </c>
      <c r="B369" s="147" t="s">
        <v>83</v>
      </c>
      <c r="C369" s="163" t="s">
        <v>606</v>
      </c>
      <c r="D369" s="149" t="str">
        <f t="shared" si="7"/>
        <v>0100400</v>
      </c>
      <c r="E369" s="150">
        <v>350000</v>
      </c>
    </row>
    <row r="370" spans="1:5" s="7" customFormat="1" ht="15.75" hidden="1" outlineLevel="7">
      <c r="A370" s="151" t="s">
        <v>24</v>
      </c>
      <c r="B370" s="147" t="s">
        <v>83</v>
      </c>
      <c r="C370" s="163" t="s">
        <v>606</v>
      </c>
      <c r="D370" s="149" t="str">
        <f t="shared" si="7"/>
        <v>0100400</v>
      </c>
      <c r="E370" s="150">
        <v>350000</v>
      </c>
    </row>
    <row r="371" spans="1:5" s="7" customFormat="1" ht="15.75" hidden="1" outlineLevel="5">
      <c r="A371" s="141" t="s">
        <v>26</v>
      </c>
      <c r="B371" s="147" t="s">
        <v>83</v>
      </c>
      <c r="C371" s="163" t="s">
        <v>606</v>
      </c>
      <c r="D371" s="149" t="str">
        <f t="shared" si="7"/>
        <v>0100400</v>
      </c>
      <c r="E371" s="150">
        <v>350000</v>
      </c>
    </row>
    <row r="372" spans="1:5" s="7" customFormat="1" ht="15.75" hidden="1" outlineLevel="6">
      <c r="A372" s="141" t="s">
        <v>28</v>
      </c>
      <c r="B372" s="147" t="s">
        <v>83</v>
      </c>
      <c r="C372" s="163" t="s">
        <v>606</v>
      </c>
      <c r="D372" s="149" t="str">
        <f t="shared" si="7"/>
        <v>0100400</v>
      </c>
      <c r="E372" s="150">
        <v>350000</v>
      </c>
    </row>
    <row r="373" spans="1:5" s="7" customFormat="1" ht="15.75" hidden="1" outlineLevel="7">
      <c r="A373" s="151" t="s">
        <v>30</v>
      </c>
      <c r="B373" s="147" t="s">
        <v>83</v>
      </c>
      <c r="C373" s="163" t="s">
        <v>606</v>
      </c>
      <c r="D373" s="149" t="str">
        <f t="shared" si="7"/>
        <v>0100400</v>
      </c>
      <c r="E373" s="150">
        <v>350000</v>
      </c>
    </row>
    <row r="374" spans="1:5" s="7" customFormat="1" ht="15.75" hidden="1" outlineLevel="7">
      <c r="A374" s="151" t="s">
        <v>87</v>
      </c>
      <c r="B374" s="147" t="s">
        <v>83</v>
      </c>
      <c r="C374" s="163" t="s">
        <v>606</v>
      </c>
      <c r="D374" s="149" t="str">
        <f t="shared" si="7"/>
        <v>0100400</v>
      </c>
      <c r="E374" s="150">
        <v>350000</v>
      </c>
    </row>
    <row r="375" spans="1:5" s="7" customFormat="1" ht="15.75" hidden="1" outlineLevel="7">
      <c r="A375" s="151" t="s">
        <v>32</v>
      </c>
      <c r="B375" s="147" t="s">
        <v>83</v>
      </c>
      <c r="C375" s="163" t="s">
        <v>606</v>
      </c>
      <c r="D375" s="149" t="str">
        <f t="shared" si="7"/>
        <v>0100400</v>
      </c>
      <c r="E375" s="150">
        <v>350000</v>
      </c>
    </row>
    <row r="376" spans="1:5" s="7" customFormat="1" ht="15.75" hidden="1" outlineLevel="5">
      <c r="A376" s="141" t="s">
        <v>45</v>
      </c>
      <c r="B376" s="147" t="s">
        <v>83</v>
      </c>
      <c r="C376" s="163" t="s">
        <v>606</v>
      </c>
      <c r="D376" s="149" t="str">
        <f t="shared" si="7"/>
        <v>0100400</v>
      </c>
      <c r="E376" s="150">
        <v>350000</v>
      </c>
    </row>
    <row r="377" spans="1:5" s="7" customFormat="1" ht="15.75" hidden="1" outlineLevel="6">
      <c r="A377" s="141" t="s">
        <v>47</v>
      </c>
      <c r="B377" s="147" t="s">
        <v>83</v>
      </c>
      <c r="C377" s="163" t="s">
        <v>606</v>
      </c>
      <c r="D377" s="149" t="str">
        <f t="shared" si="7"/>
        <v>0100400</v>
      </c>
      <c r="E377" s="150">
        <v>350000</v>
      </c>
    </row>
    <row r="378" spans="1:5" s="7" customFormat="1" ht="15.75" hidden="1" outlineLevel="7">
      <c r="A378" s="151" t="s">
        <v>54</v>
      </c>
      <c r="B378" s="147" t="s">
        <v>83</v>
      </c>
      <c r="C378" s="163" t="s">
        <v>606</v>
      </c>
      <c r="D378" s="149" t="str">
        <f t="shared" si="7"/>
        <v>0100400</v>
      </c>
      <c r="E378" s="150">
        <v>350000</v>
      </c>
    </row>
    <row r="379" spans="1:5" s="7" customFormat="1" ht="15.75" hidden="1" outlineLevel="7">
      <c r="A379" s="151" t="s">
        <v>49</v>
      </c>
      <c r="B379" s="147" t="s">
        <v>83</v>
      </c>
      <c r="C379" s="163" t="s">
        <v>606</v>
      </c>
      <c r="D379" s="149" t="str">
        <f t="shared" si="7"/>
        <v>0100400</v>
      </c>
      <c r="E379" s="150">
        <v>350000</v>
      </c>
    </row>
    <row r="380" spans="1:5" s="7" customFormat="1" ht="15.75" hidden="1" outlineLevel="3">
      <c r="A380" s="141" t="s">
        <v>89</v>
      </c>
      <c r="B380" s="147" t="s">
        <v>83</v>
      </c>
      <c r="C380" s="163" t="s">
        <v>606</v>
      </c>
      <c r="D380" s="149" t="str">
        <f t="shared" si="7"/>
        <v>0100400</v>
      </c>
      <c r="E380" s="150">
        <v>350000</v>
      </c>
    </row>
    <row r="381" spans="1:5" s="7" customFormat="1" ht="15.75" hidden="1" outlineLevel="5">
      <c r="A381" s="141" t="s">
        <v>26</v>
      </c>
      <c r="B381" s="147" t="s">
        <v>83</v>
      </c>
      <c r="C381" s="163" t="s">
        <v>606</v>
      </c>
      <c r="D381" s="149" t="str">
        <f t="shared" si="7"/>
        <v>0100400</v>
      </c>
      <c r="E381" s="150">
        <v>350000</v>
      </c>
    </row>
    <row r="382" spans="1:5" s="7" customFormat="1" ht="15.75" hidden="1" outlineLevel="6">
      <c r="A382" s="141" t="s">
        <v>28</v>
      </c>
      <c r="B382" s="147" t="s">
        <v>83</v>
      </c>
      <c r="C382" s="163" t="s">
        <v>606</v>
      </c>
      <c r="D382" s="149" t="str">
        <f t="shared" si="7"/>
        <v>0100400</v>
      </c>
      <c r="E382" s="150">
        <v>350000</v>
      </c>
    </row>
    <row r="383" spans="1:5" s="7" customFormat="1" ht="15.75" hidden="1" outlineLevel="7">
      <c r="A383" s="151" t="s">
        <v>32</v>
      </c>
      <c r="B383" s="147" t="s">
        <v>83</v>
      </c>
      <c r="C383" s="163" t="s">
        <v>606</v>
      </c>
      <c r="D383" s="149" t="str">
        <f t="shared" si="7"/>
        <v>0100400</v>
      </c>
      <c r="E383" s="150">
        <v>350000</v>
      </c>
    </row>
    <row r="384" spans="1:5" s="7" customFormat="1" ht="21" hidden="1" outlineLevel="3">
      <c r="A384" s="141" t="s">
        <v>90</v>
      </c>
      <c r="B384" s="147" t="s">
        <v>83</v>
      </c>
      <c r="C384" s="163" t="s">
        <v>606</v>
      </c>
      <c r="D384" s="149" t="str">
        <f t="shared" si="7"/>
        <v>0100400</v>
      </c>
      <c r="E384" s="150">
        <v>350000</v>
      </c>
    </row>
    <row r="385" spans="1:5" s="7" customFormat="1" ht="15.75" hidden="1" outlineLevel="4">
      <c r="A385" s="141" t="s">
        <v>91</v>
      </c>
      <c r="B385" s="147" t="s">
        <v>83</v>
      </c>
      <c r="C385" s="163" t="s">
        <v>606</v>
      </c>
      <c r="D385" s="149" t="str">
        <f t="shared" si="7"/>
        <v>0100400</v>
      </c>
      <c r="E385" s="150">
        <v>350000</v>
      </c>
    </row>
    <row r="386" spans="1:5" s="7" customFormat="1" ht="31.5" hidden="1" outlineLevel="5">
      <c r="A386" s="141" t="s">
        <v>15</v>
      </c>
      <c r="B386" s="147" t="s">
        <v>83</v>
      </c>
      <c r="C386" s="163" t="s">
        <v>606</v>
      </c>
      <c r="D386" s="149" t="str">
        <f t="shared" si="7"/>
        <v>0100400</v>
      </c>
      <c r="E386" s="150">
        <v>350000</v>
      </c>
    </row>
    <row r="387" spans="1:5" s="7" customFormat="1" ht="15.75" hidden="1" outlineLevel="6">
      <c r="A387" s="141" t="s">
        <v>17</v>
      </c>
      <c r="B387" s="147" t="s">
        <v>83</v>
      </c>
      <c r="C387" s="163" t="s">
        <v>606</v>
      </c>
      <c r="D387" s="149" t="str">
        <f t="shared" si="7"/>
        <v>0100400</v>
      </c>
      <c r="E387" s="150">
        <v>350000</v>
      </c>
    </row>
    <row r="388" spans="1:5" s="7" customFormat="1" ht="15.75" hidden="1" outlineLevel="7">
      <c r="A388" s="151" t="s">
        <v>19</v>
      </c>
      <c r="B388" s="147" t="s">
        <v>83</v>
      </c>
      <c r="C388" s="163" t="s">
        <v>606</v>
      </c>
      <c r="D388" s="149" t="str">
        <f t="shared" si="7"/>
        <v>0100400</v>
      </c>
      <c r="E388" s="150">
        <v>350000</v>
      </c>
    </row>
    <row r="389" spans="1:5" s="7" customFormat="1" ht="21" hidden="1" outlineLevel="4">
      <c r="A389" s="141" t="s">
        <v>92</v>
      </c>
      <c r="B389" s="147" t="s">
        <v>83</v>
      </c>
      <c r="C389" s="163" t="s">
        <v>606</v>
      </c>
      <c r="D389" s="149" t="str">
        <f t="shared" si="7"/>
        <v>0100400</v>
      </c>
      <c r="E389" s="150">
        <v>350000</v>
      </c>
    </row>
    <row r="390" spans="1:5" s="7" customFormat="1" ht="31.5" hidden="1" outlineLevel="5">
      <c r="A390" s="141" t="s">
        <v>15</v>
      </c>
      <c r="B390" s="147" t="s">
        <v>83</v>
      </c>
      <c r="C390" s="163" t="s">
        <v>606</v>
      </c>
      <c r="D390" s="149" t="str">
        <f t="shared" si="7"/>
        <v>0100400</v>
      </c>
      <c r="E390" s="150">
        <v>350000</v>
      </c>
    </row>
    <row r="391" spans="1:5" s="7" customFormat="1" ht="15.75" hidden="1" outlineLevel="6">
      <c r="A391" s="141" t="s">
        <v>17</v>
      </c>
      <c r="B391" s="147" t="s">
        <v>83</v>
      </c>
      <c r="C391" s="163" t="s">
        <v>606</v>
      </c>
      <c r="D391" s="149" t="str">
        <f t="shared" si="7"/>
        <v>0100400</v>
      </c>
      <c r="E391" s="150">
        <v>350000</v>
      </c>
    </row>
    <row r="392" spans="1:5" s="7" customFormat="1" ht="15.75" hidden="1" outlineLevel="7">
      <c r="A392" s="151" t="s">
        <v>19</v>
      </c>
      <c r="B392" s="147" t="s">
        <v>83</v>
      </c>
      <c r="C392" s="163" t="s">
        <v>606</v>
      </c>
      <c r="D392" s="149" t="str">
        <f t="shared" si="7"/>
        <v>0100400</v>
      </c>
      <c r="E392" s="150">
        <v>350000</v>
      </c>
    </row>
    <row r="393" spans="1:5" s="7" customFormat="1" ht="15.75" hidden="1" outlineLevel="7">
      <c r="A393" s="151" t="s">
        <v>24</v>
      </c>
      <c r="B393" s="147" t="s">
        <v>83</v>
      </c>
      <c r="C393" s="163" t="s">
        <v>606</v>
      </c>
      <c r="D393" s="149" t="str">
        <f t="shared" si="7"/>
        <v>0100400</v>
      </c>
      <c r="E393" s="150">
        <v>350000</v>
      </c>
    </row>
    <row r="394" spans="1:5" s="7" customFormat="1" ht="15.75" hidden="1" outlineLevel="5">
      <c r="A394" s="141" t="s">
        <v>26</v>
      </c>
      <c r="B394" s="147" t="s">
        <v>83</v>
      </c>
      <c r="C394" s="163" t="s">
        <v>606</v>
      </c>
      <c r="D394" s="149" t="str">
        <f t="shared" si="7"/>
        <v>0100400</v>
      </c>
      <c r="E394" s="150">
        <v>350000</v>
      </c>
    </row>
    <row r="395" spans="1:5" s="7" customFormat="1" ht="15.75" hidden="1" outlineLevel="6">
      <c r="A395" s="141" t="s">
        <v>28</v>
      </c>
      <c r="B395" s="147" t="s">
        <v>83</v>
      </c>
      <c r="C395" s="163" t="s">
        <v>606</v>
      </c>
      <c r="D395" s="149" t="str">
        <f t="shared" si="7"/>
        <v>0100400</v>
      </c>
      <c r="E395" s="150">
        <v>350000</v>
      </c>
    </row>
    <row r="396" spans="1:5" s="7" customFormat="1" ht="15.75" hidden="1" outlineLevel="7">
      <c r="A396" s="151" t="s">
        <v>30</v>
      </c>
      <c r="B396" s="147" t="s">
        <v>83</v>
      </c>
      <c r="C396" s="163" t="s">
        <v>606</v>
      </c>
      <c r="D396" s="149" t="str">
        <f t="shared" si="7"/>
        <v>0100400</v>
      </c>
      <c r="E396" s="150">
        <v>350000</v>
      </c>
    </row>
    <row r="397" spans="1:5" s="7" customFormat="1" ht="15.75" hidden="1" outlineLevel="7">
      <c r="A397" s="151" t="s">
        <v>32</v>
      </c>
      <c r="B397" s="147" t="s">
        <v>83</v>
      </c>
      <c r="C397" s="163" t="s">
        <v>606</v>
      </c>
      <c r="D397" s="149" t="str">
        <f t="shared" si="7"/>
        <v>0100400</v>
      </c>
      <c r="E397" s="150">
        <v>350000</v>
      </c>
    </row>
    <row r="398" spans="1:5" s="7" customFormat="1" ht="21" hidden="1" outlineLevel="3">
      <c r="A398" s="141" t="s">
        <v>93</v>
      </c>
      <c r="B398" s="147" t="s">
        <v>83</v>
      </c>
      <c r="C398" s="163" t="s">
        <v>606</v>
      </c>
      <c r="D398" s="149" t="str">
        <f t="shared" si="7"/>
        <v>0100400</v>
      </c>
      <c r="E398" s="150">
        <v>350000</v>
      </c>
    </row>
    <row r="399" spans="1:5" s="7" customFormat="1" ht="15.75" hidden="1" outlineLevel="4">
      <c r="A399" s="141" t="s">
        <v>94</v>
      </c>
      <c r="B399" s="147" t="s">
        <v>83</v>
      </c>
      <c r="C399" s="163" t="s">
        <v>606</v>
      </c>
      <c r="D399" s="149" t="str">
        <f t="shared" si="7"/>
        <v>0100400</v>
      </c>
      <c r="E399" s="150">
        <v>350000</v>
      </c>
    </row>
    <row r="400" spans="1:5" s="7" customFormat="1" ht="31.5" hidden="1" outlineLevel="5">
      <c r="A400" s="141" t="s">
        <v>15</v>
      </c>
      <c r="B400" s="147" t="s">
        <v>83</v>
      </c>
      <c r="C400" s="163" t="s">
        <v>606</v>
      </c>
      <c r="D400" s="149" t="str">
        <f t="shared" si="7"/>
        <v>0100400</v>
      </c>
      <c r="E400" s="150">
        <v>350000</v>
      </c>
    </row>
    <row r="401" spans="1:5" s="7" customFormat="1" ht="15.75" hidden="1" outlineLevel="6">
      <c r="A401" s="141" t="s">
        <v>17</v>
      </c>
      <c r="B401" s="147" t="s">
        <v>83</v>
      </c>
      <c r="C401" s="163" t="s">
        <v>606</v>
      </c>
      <c r="D401" s="149" t="str">
        <f t="shared" si="7"/>
        <v>0100400</v>
      </c>
      <c r="E401" s="150">
        <v>350000</v>
      </c>
    </row>
    <row r="402" spans="1:5" s="7" customFormat="1" ht="15.75" hidden="1" outlineLevel="7">
      <c r="A402" s="151" t="s">
        <v>19</v>
      </c>
      <c r="B402" s="147" t="s">
        <v>83</v>
      </c>
      <c r="C402" s="163" t="s">
        <v>606</v>
      </c>
      <c r="D402" s="149" t="str">
        <f t="shared" si="7"/>
        <v>0100400</v>
      </c>
      <c r="E402" s="150">
        <v>350000</v>
      </c>
    </row>
    <row r="403" spans="1:5" s="7" customFormat="1" ht="21" hidden="1" outlineLevel="4">
      <c r="A403" s="141" t="s">
        <v>95</v>
      </c>
      <c r="B403" s="147" t="s">
        <v>83</v>
      </c>
      <c r="C403" s="163" t="s">
        <v>606</v>
      </c>
      <c r="D403" s="149" t="str">
        <f t="shared" si="7"/>
        <v>0100400</v>
      </c>
      <c r="E403" s="150">
        <v>350000</v>
      </c>
    </row>
    <row r="404" spans="1:5" s="7" customFormat="1" ht="31.5" hidden="1" outlineLevel="5">
      <c r="A404" s="141" t="s">
        <v>15</v>
      </c>
      <c r="B404" s="147" t="s">
        <v>83</v>
      </c>
      <c r="C404" s="163" t="s">
        <v>606</v>
      </c>
      <c r="D404" s="149" t="str">
        <f t="shared" si="7"/>
        <v>0100400</v>
      </c>
      <c r="E404" s="150">
        <v>350000</v>
      </c>
    </row>
    <row r="405" spans="1:5" s="7" customFormat="1" ht="15.75" hidden="1" outlineLevel="6">
      <c r="A405" s="141" t="s">
        <v>17</v>
      </c>
      <c r="B405" s="147" t="s">
        <v>83</v>
      </c>
      <c r="C405" s="163" t="s">
        <v>606</v>
      </c>
      <c r="D405" s="149" t="str">
        <f t="shared" si="7"/>
        <v>0100400</v>
      </c>
      <c r="E405" s="150">
        <v>350000</v>
      </c>
    </row>
    <row r="406" spans="1:5" s="7" customFormat="1" ht="15.75" hidden="1" outlineLevel="7">
      <c r="A406" s="151" t="s">
        <v>19</v>
      </c>
      <c r="B406" s="147" t="s">
        <v>83</v>
      </c>
      <c r="C406" s="163" t="s">
        <v>606</v>
      </c>
      <c r="D406" s="149" t="str">
        <f t="shared" si="7"/>
        <v>0100400</v>
      </c>
      <c r="E406" s="150">
        <v>350000</v>
      </c>
    </row>
    <row r="407" spans="1:5" s="7" customFormat="1" ht="15.75" hidden="1" outlineLevel="7">
      <c r="A407" s="151" t="s">
        <v>24</v>
      </c>
      <c r="B407" s="147" t="s">
        <v>83</v>
      </c>
      <c r="C407" s="163" t="s">
        <v>606</v>
      </c>
      <c r="D407" s="149" t="str">
        <f t="shared" si="7"/>
        <v>0100400</v>
      </c>
      <c r="E407" s="150">
        <v>350000</v>
      </c>
    </row>
    <row r="408" spans="1:5" s="7" customFormat="1" ht="15.75" hidden="1" outlineLevel="5">
      <c r="A408" s="141" t="s">
        <v>26</v>
      </c>
      <c r="B408" s="147" t="s">
        <v>83</v>
      </c>
      <c r="C408" s="163" t="s">
        <v>606</v>
      </c>
      <c r="D408" s="149" t="str">
        <f t="shared" si="7"/>
        <v>0100400</v>
      </c>
      <c r="E408" s="150">
        <v>350000</v>
      </c>
    </row>
    <row r="409" spans="1:5" s="7" customFormat="1" ht="15.75" hidden="1" outlineLevel="6">
      <c r="A409" s="141" t="s">
        <v>28</v>
      </c>
      <c r="B409" s="147" t="s">
        <v>83</v>
      </c>
      <c r="C409" s="163" t="s">
        <v>606</v>
      </c>
      <c r="D409" s="149" t="str">
        <f t="shared" ref="D409:D472" si="8">C409</f>
        <v>0100400</v>
      </c>
      <c r="E409" s="150">
        <v>350000</v>
      </c>
    </row>
    <row r="410" spans="1:5" s="7" customFormat="1" ht="15.75" hidden="1" outlineLevel="7">
      <c r="A410" s="151" t="s">
        <v>30</v>
      </c>
      <c r="B410" s="147" t="s">
        <v>83</v>
      </c>
      <c r="C410" s="163" t="s">
        <v>606</v>
      </c>
      <c r="D410" s="149" t="str">
        <f t="shared" si="8"/>
        <v>0100400</v>
      </c>
      <c r="E410" s="150">
        <v>350000</v>
      </c>
    </row>
    <row r="411" spans="1:5" s="7" customFormat="1" ht="15.75" hidden="1" outlineLevel="7">
      <c r="A411" s="151" t="s">
        <v>32</v>
      </c>
      <c r="B411" s="147" t="s">
        <v>83</v>
      </c>
      <c r="C411" s="163" t="s">
        <v>606</v>
      </c>
      <c r="D411" s="149" t="str">
        <f t="shared" si="8"/>
        <v>0100400</v>
      </c>
      <c r="E411" s="150">
        <v>350000</v>
      </c>
    </row>
    <row r="412" spans="1:5" s="7" customFormat="1" ht="15.75" hidden="1" outlineLevel="3">
      <c r="A412" s="141" t="s">
        <v>96</v>
      </c>
      <c r="B412" s="147" t="s">
        <v>83</v>
      </c>
      <c r="C412" s="163" t="s">
        <v>606</v>
      </c>
      <c r="D412" s="149" t="str">
        <f t="shared" si="8"/>
        <v>0100400</v>
      </c>
      <c r="E412" s="150">
        <v>350000</v>
      </c>
    </row>
    <row r="413" spans="1:5" s="7" customFormat="1" ht="31.5" hidden="1" outlineLevel="5">
      <c r="A413" s="141" t="s">
        <v>15</v>
      </c>
      <c r="B413" s="147" t="s">
        <v>83</v>
      </c>
      <c r="C413" s="163" t="s">
        <v>606</v>
      </c>
      <c r="D413" s="149" t="str">
        <f t="shared" si="8"/>
        <v>0100400</v>
      </c>
      <c r="E413" s="150">
        <v>350000</v>
      </c>
    </row>
    <row r="414" spans="1:5" s="7" customFormat="1" ht="15.75" hidden="1" outlineLevel="6">
      <c r="A414" s="141" t="s">
        <v>78</v>
      </c>
      <c r="B414" s="147" t="s">
        <v>83</v>
      </c>
      <c r="C414" s="163" t="s">
        <v>606</v>
      </c>
      <c r="D414" s="149" t="str">
        <f t="shared" si="8"/>
        <v>0100400</v>
      </c>
      <c r="E414" s="150">
        <v>350000</v>
      </c>
    </row>
    <row r="415" spans="1:5" s="7" customFormat="1" ht="15.75" hidden="1" outlineLevel="7">
      <c r="A415" s="151" t="s">
        <v>19</v>
      </c>
      <c r="B415" s="147" t="s">
        <v>83</v>
      </c>
      <c r="C415" s="163" t="s">
        <v>606</v>
      </c>
      <c r="D415" s="149" t="str">
        <f t="shared" si="8"/>
        <v>0100400</v>
      </c>
      <c r="E415" s="150">
        <v>350000</v>
      </c>
    </row>
    <row r="416" spans="1:5" s="7" customFormat="1" ht="15.75" hidden="1" outlineLevel="7">
      <c r="A416" s="151" t="s">
        <v>24</v>
      </c>
      <c r="B416" s="147" t="s">
        <v>83</v>
      </c>
      <c r="C416" s="163" t="s">
        <v>606</v>
      </c>
      <c r="D416" s="149" t="str">
        <f t="shared" si="8"/>
        <v>0100400</v>
      </c>
      <c r="E416" s="150">
        <v>350000</v>
      </c>
    </row>
    <row r="417" spans="1:5" s="7" customFormat="1" ht="15.75" hidden="1" outlineLevel="5">
      <c r="A417" s="141" t="s">
        <v>26</v>
      </c>
      <c r="B417" s="147" t="s">
        <v>83</v>
      </c>
      <c r="C417" s="163" t="s">
        <v>606</v>
      </c>
      <c r="D417" s="149" t="str">
        <f t="shared" si="8"/>
        <v>0100400</v>
      </c>
      <c r="E417" s="150">
        <v>350000</v>
      </c>
    </row>
    <row r="418" spans="1:5" s="7" customFormat="1" ht="15.75" hidden="1" outlineLevel="6">
      <c r="A418" s="141" t="s">
        <v>28</v>
      </c>
      <c r="B418" s="147" t="s">
        <v>83</v>
      </c>
      <c r="C418" s="163" t="s">
        <v>606</v>
      </c>
      <c r="D418" s="149" t="str">
        <f t="shared" si="8"/>
        <v>0100400</v>
      </c>
      <c r="E418" s="150">
        <v>350000</v>
      </c>
    </row>
    <row r="419" spans="1:5" s="7" customFormat="1" ht="15.75" hidden="1" outlineLevel="7">
      <c r="A419" s="151" t="s">
        <v>30</v>
      </c>
      <c r="B419" s="147" t="s">
        <v>83</v>
      </c>
      <c r="C419" s="163" t="s">
        <v>606</v>
      </c>
      <c r="D419" s="149" t="str">
        <f t="shared" si="8"/>
        <v>0100400</v>
      </c>
      <c r="E419" s="150">
        <v>350000</v>
      </c>
    </row>
    <row r="420" spans="1:5" s="7" customFormat="1" ht="15.75" hidden="1" outlineLevel="7">
      <c r="A420" s="151" t="s">
        <v>32</v>
      </c>
      <c r="B420" s="147" t="s">
        <v>83</v>
      </c>
      <c r="C420" s="163" t="s">
        <v>606</v>
      </c>
      <c r="D420" s="149" t="str">
        <f t="shared" si="8"/>
        <v>0100400</v>
      </c>
      <c r="E420" s="150">
        <v>350000</v>
      </c>
    </row>
    <row r="421" spans="1:5" s="7" customFormat="1" ht="15.75" hidden="1" outlineLevel="5">
      <c r="A421" s="141" t="s">
        <v>45</v>
      </c>
      <c r="B421" s="147" t="s">
        <v>83</v>
      </c>
      <c r="C421" s="163" t="s">
        <v>606</v>
      </c>
      <c r="D421" s="149" t="str">
        <f t="shared" si="8"/>
        <v>0100400</v>
      </c>
      <c r="E421" s="150">
        <v>350000</v>
      </c>
    </row>
    <row r="422" spans="1:5" s="7" customFormat="1" ht="15.75" hidden="1" outlineLevel="6">
      <c r="A422" s="141" t="s">
        <v>47</v>
      </c>
      <c r="B422" s="147" t="s">
        <v>83</v>
      </c>
      <c r="C422" s="163" t="s">
        <v>606</v>
      </c>
      <c r="D422" s="149" t="str">
        <f t="shared" si="8"/>
        <v>0100400</v>
      </c>
      <c r="E422" s="150">
        <v>350000</v>
      </c>
    </row>
    <row r="423" spans="1:5" s="7" customFormat="1" ht="15.75" hidden="1" outlineLevel="7">
      <c r="A423" s="151" t="s">
        <v>49</v>
      </c>
      <c r="B423" s="147" t="s">
        <v>83</v>
      </c>
      <c r="C423" s="163" t="s">
        <v>606</v>
      </c>
      <c r="D423" s="149" t="str">
        <f t="shared" si="8"/>
        <v>0100400</v>
      </c>
      <c r="E423" s="150">
        <v>350000</v>
      </c>
    </row>
    <row r="424" spans="1:5" s="7" customFormat="1" ht="31.5" hidden="1" outlineLevel="3">
      <c r="A424" s="141" t="s">
        <v>97</v>
      </c>
      <c r="B424" s="147" t="s">
        <v>83</v>
      </c>
      <c r="C424" s="163" t="s">
        <v>606</v>
      </c>
      <c r="D424" s="149" t="str">
        <f t="shared" si="8"/>
        <v>0100400</v>
      </c>
      <c r="E424" s="150">
        <v>350000</v>
      </c>
    </row>
    <row r="425" spans="1:5" s="7" customFormat="1" ht="15.75" hidden="1" outlineLevel="5">
      <c r="A425" s="141" t="s">
        <v>98</v>
      </c>
      <c r="B425" s="147" t="s">
        <v>83</v>
      </c>
      <c r="C425" s="163" t="s">
        <v>606</v>
      </c>
      <c r="D425" s="149" t="str">
        <f t="shared" si="8"/>
        <v>0100400</v>
      </c>
      <c r="E425" s="150">
        <v>350000</v>
      </c>
    </row>
    <row r="426" spans="1:5" s="7" customFormat="1" ht="15.75" hidden="1" outlineLevel="6">
      <c r="A426" s="141" t="s">
        <v>99</v>
      </c>
      <c r="B426" s="147" t="s">
        <v>83</v>
      </c>
      <c r="C426" s="163" t="s">
        <v>606</v>
      </c>
      <c r="D426" s="149" t="str">
        <f t="shared" si="8"/>
        <v>0100400</v>
      </c>
      <c r="E426" s="150">
        <v>350000</v>
      </c>
    </row>
    <row r="427" spans="1:5" s="7" customFormat="1" ht="15.75" hidden="1" outlineLevel="7">
      <c r="A427" s="151" t="s">
        <v>99</v>
      </c>
      <c r="B427" s="147" t="s">
        <v>83</v>
      </c>
      <c r="C427" s="163" t="s">
        <v>606</v>
      </c>
      <c r="D427" s="149" t="str">
        <f t="shared" si="8"/>
        <v>0100400</v>
      </c>
      <c r="E427" s="150">
        <v>350000</v>
      </c>
    </row>
    <row r="428" spans="1:5" s="7" customFormat="1" ht="21" hidden="1" outlineLevel="3">
      <c r="A428" s="141" t="s">
        <v>100</v>
      </c>
      <c r="B428" s="147" t="s">
        <v>83</v>
      </c>
      <c r="C428" s="163" t="s">
        <v>606</v>
      </c>
      <c r="D428" s="149" t="str">
        <f t="shared" si="8"/>
        <v>0100400</v>
      </c>
      <c r="E428" s="150">
        <v>350000</v>
      </c>
    </row>
    <row r="429" spans="1:5" s="7" customFormat="1" ht="15.75" hidden="1" outlineLevel="5">
      <c r="A429" s="141" t="s">
        <v>98</v>
      </c>
      <c r="B429" s="147" t="s">
        <v>83</v>
      </c>
      <c r="C429" s="163" t="s">
        <v>606</v>
      </c>
      <c r="D429" s="149" t="str">
        <f t="shared" si="8"/>
        <v>0100400</v>
      </c>
      <c r="E429" s="150">
        <v>350000</v>
      </c>
    </row>
    <row r="430" spans="1:5" s="7" customFormat="1" ht="15.75" hidden="1" outlineLevel="6">
      <c r="A430" s="141" t="s">
        <v>99</v>
      </c>
      <c r="B430" s="147" t="s">
        <v>83</v>
      </c>
      <c r="C430" s="163" t="s">
        <v>606</v>
      </c>
      <c r="D430" s="149" t="str">
        <f t="shared" si="8"/>
        <v>0100400</v>
      </c>
      <c r="E430" s="150">
        <v>350000</v>
      </c>
    </row>
    <row r="431" spans="1:5" s="7" customFormat="1" ht="15.75" hidden="1" outlineLevel="7">
      <c r="A431" s="151" t="s">
        <v>99</v>
      </c>
      <c r="B431" s="147" t="s">
        <v>83</v>
      </c>
      <c r="C431" s="163" t="s">
        <v>606</v>
      </c>
      <c r="D431" s="149" t="str">
        <f t="shared" si="8"/>
        <v>0100400</v>
      </c>
      <c r="E431" s="150">
        <v>350000</v>
      </c>
    </row>
    <row r="432" spans="1:5" s="7" customFormat="1" ht="21" hidden="1" outlineLevel="3">
      <c r="A432" s="141" t="s">
        <v>101</v>
      </c>
      <c r="B432" s="147" t="s">
        <v>83</v>
      </c>
      <c r="C432" s="163" t="s">
        <v>606</v>
      </c>
      <c r="D432" s="149" t="str">
        <f t="shared" si="8"/>
        <v>0100400</v>
      </c>
      <c r="E432" s="150">
        <v>350000</v>
      </c>
    </row>
    <row r="433" spans="1:5" s="7" customFormat="1" ht="15.75" hidden="1" outlineLevel="5">
      <c r="A433" s="141" t="s">
        <v>98</v>
      </c>
      <c r="B433" s="147" t="s">
        <v>83</v>
      </c>
      <c r="C433" s="163" t="s">
        <v>606</v>
      </c>
      <c r="D433" s="149" t="str">
        <f t="shared" si="8"/>
        <v>0100400</v>
      </c>
      <c r="E433" s="150">
        <v>350000</v>
      </c>
    </row>
    <row r="434" spans="1:5" s="7" customFormat="1" ht="15.75" hidden="1" outlineLevel="6">
      <c r="A434" s="141" t="s">
        <v>99</v>
      </c>
      <c r="B434" s="147" t="s">
        <v>83</v>
      </c>
      <c r="C434" s="163" t="s">
        <v>606</v>
      </c>
      <c r="D434" s="149" t="str">
        <f t="shared" si="8"/>
        <v>0100400</v>
      </c>
      <c r="E434" s="150">
        <v>350000</v>
      </c>
    </row>
    <row r="435" spans="1:5" s="7" customFormat="1" ht="15.75" hidden="1" outlineLevel="7">
      <c r="A435" s="151" t="s">
        <v>99</v>
      </c>
      <c r="B435" s="147" t="s">
        <v>83</v>
      </c>
      <c r="C435" s="163" t="s">
        <v>606</v>
      </c>
      <c r="D435" s="149" t="str">
        <f t="shared" si="8"/>
        <v>0100400</v>
      </c>
      <c r="E435" s="150">
        <v>350000</v>
      </c>
    </row>
    <row r="436" spans="1:5" s="7" customFormat="1" ht="15.75" hidden="1" outlineLevel="3">
      <c r="A436" s="141" t="s">
        <v>102</v>
      </c>
      <c r="B436" s="147" t="s">
        <v>83</v>
      </c>
      <c r="C436" s="163" t="s">
        <v>606</v>
      </c>
      <c r="D436" s="149" t="str">
        <f t="shared" si="8"/>
        <v>0100400</v>
      </c>
      <c r="E436" s="150">
        <v>350000</v>
      </c>
    </row>
    <row r="437" spans="1:5" s="7" customFormat="1" ht="15.75" hidden="1" outlineLevel="5">
      <c r="A437" s="141" t="s">
        <v>98</v>
      </c>
      <c r="B437" s="147" t="s">
        <v>83</v>
      </c>
      <c r="C437" s="163" t="s">
        <v>606</v>
      </c>
      <c r="D437" s="149" t="str">
        <f t="shared" si="8"/>
        <v>0100400</v>
      </c>
      <c r="E437" s="150">
        <v>350000</v>
      </c>
    </row>
    <row r="438" spans="1:5" s="7" customFormat="1" ht="15.75" hidden="1" outlineLevel="6">
      <c r="A438" s="141" t="s">
        <v>99</v>
      </c>
      <c r="B438" s="147" t="s">
        <v>83</v>
      </c>
      <c r="C438" s="163" t="s">
        <v>606</v>
      </c>
      <c r="D438" s="149" t="str">
        <f t="shared" si="8"/>
        <v>0100400</v>
      </c>
      <c r="E438" s="150">
        <v>350000</v>
      </c>
    </row>
    <row r="439" spans="1:5" s="7" customFormat="1" ht="15.75" hidden="1" outlineLevel="7">
      <c r="A439" s="151" t="s">
        <v>99</v>
      </c>
      <c r="B439" s="147" t="s">
        <v>83</v>
      </c>
      <c r="C439" s="163" t="s">
        <v>606</v>
      </c>
      <c r="D439" s="149" t="str">
        <f t="shared" si="8"/>
        <v>0100400</v>
      </c>
      <c r="E439" s="150">
        <v>350000</v>
      </c>
    </row>
    <row r="440" spans="1:5" s="7" customFormat="1" ht="15.75" hidden="1" outlineLevel="3">
      <c r="A440" s="141" t="s">
        <v>77</v>
      </c>
      <c r="B440" s="147" t="s">
        <v>83</v>
      </c>
      <c r="C440" s="163" t="s">
        <v>606</v>
      </c>
      <c r="D440" s="149" t="str">
        <f t="shared" si="8"/>
        <v>0100400</v>
      </c>
      <c r="E440" s="150">
        <v>350000</v>
      </c>
    </row>
    <row r="441" spans="1:5" s="7" customFormat="1" ht="31.5" hidden="1" outlineLevel="5">
      <c r="A441" s="141" t="s">
        <v>15</v>
      </c>
      <c r="B441" s="147" t="s">
        <v>83</v>
      </c>
      <c r="C441" s="163" t="s">
        <v>606</v>
      </c>
      <c r="D441" s="149" t="str">
        <f t="shared" si="8"/>
        <v>0100400</v>
      </c>
      <c r="E441" s="150">
        <v>350000</v>
      </c>
    </row>
    <row r="442" spans="1:5" s="7" customFormat="1" ht="15.75" hidden="1" outlineLevel="6">
      <c r="A442" s="141" t="s">
        <v>78</v>
      </c>
      <c r="B442" s="147" t="s">
        <v>83</v>
      </c>
      <c r="C442" s="163" t="s">
        <v>606</v>
      </c>
      <c r="D442" s="149" t="str">
        <f t="shared" si="8"/>
        <v>0100400</v>
      </c>
      <c r="E442" s="150">
        <v>350000</v>
      </c>
    </row>
    <row r="443" spans="1:5" s="7" customFormat="1" ht="15.75" hidden="1" outlineLevel="7">
      <c r="A443" s="151" t="s">
        <v>19</v>
      </c>
      <c r="B443" s="147" t="s">
        <v>83</v>
      </c>
      <c r="C443" s="163" t="s">
        <v>606</v>
      </c>
      <c r="D443" s="149" t="str">
        <f t="shared" si="8"/>
        <v>0100400</v>
      </c>
      <c r="E443" s="150">
        <v>350000</v>
      </c>
    </row>
    <row r="444" spans="1:5" s="7" customFormat="1" ht="15.75" hidden="1" outlineLevel="7">
      <c r="A444" s="151" t="s">
        <v>24</v>
      </c>
      <c r="B444" s="147" t="s">
        <v>83</v>
      </c>
      <c r="C444" s="163" t="s">
        <v>606</v>
      </c>
      <c r="D444" s="149" t="str">
        <f t="shared" si="8"/>
        <v>0100400</v>
      </c>
      <c r="E444" s="150">
        <v>350000</v>
      </c>
    </row>
    <row r="445" spans="1:5" s="7" customFormat="1" ht="15.75" hidden="1" outlineLevel="5">
      <c r="A445" s="141" t="s">
        <v>26</v>
      </c>
      <c r="B445" s="147" t="s">
        <v>83</v>
      </c>
      <c r="C445" s="163" t="s">
        <v>606</v>
      </c>
      <c r="D445" s="149" t="str">
        <f t="shared" si="8"/>
        <v>0100400</v>
      </c>
      <c r="E445" s="150">
        <v>350000</v>
      </c>
    </row>
    <row r="446" spans="1:5" s="7" customFormat="1" ht="15.75" hidden="1" outlineLevel="6">
      <c r="A446" s="141" t="s">
        <v>28</v>
      </c>
      <c r="B446" s="147" t="s">
        <v>83</v>
      </c>
      <c r="C446" s="163" t="s">
        <v>606</v>
      </c>
      <c r="D446" s="149" t="str">
        <f t="shared" si="8"/>
        <v>0100400</v>
      </c>
      <c r="E446" s="150">
        <v>350000</v>
      </c>
    </row>
    <row r="447" spans="1:5" s="7" customFormat="1" ht="15.75" hidden="1" outlineLevel="7">
      <c r="A447" s="151" t="s">
        <v>30</v>
      </c>
      <c r="B447" s="147" t="s">
        <v>83</v>
      </c>
      <c r="C447" s="163" t="s">
        <v>606</v>
      </c>
      <c r="D447" s="149" t="str">
        <f t="shared" si="8"/>
        <v>0100400</v>
      </c>
      <c r="E447" s="150">
        <v>350000</v>
      </c>
    </row>
    <row r="448" spans="1:5" s="7" customFormat="1" ht="15.75" hidden="1" outlineLevel="7">
      <c r="A448" s="151" t="s">
        <v>32</v>
      </c>
      <c r="B448" s="147" t="s">
        <v>83</v>
      </c>
      <c r="C448" s="163" t="s">
        <v>606</v>
      </c>
      <c r="D448" s="149" t="str">
        <f t="shared" si="8"/>
        <v>0100400</v>
      </c>
      <c r="E448" s="150">
        <v>350000</v>
      </c>
    </row>
    <row r="449" spans="1:5" s="7" customFormat="1" ht="21" hidden="1" outlineLevel="5">
      <c r="A449" s="141" t="s">
        <v>103</v>
      </c>
      <c r="B449" s="147" t="s">
        <v>83</v>
      </c>
      <c r="C449" s="163" t="s">
        <v>606</v>
      </c>
      <c r="D449" s="149" t="str">
        <f t="shared" si="8"/>
        <v>0100400</v>
      </c>
      <c r="E449" s="150">
        <v>350000</v>
      </c>
    </row>
    <row r="450" spans="1:5" s="7" customFormat="1" ht="15.75" hidden="1" outlineLevel="6">
      <c r="A450" s="141" t="s">
        <v>104</v>
      </c>
      <c r="B450" s="147" t="s">
        <v>83</v>
      </c>
      <c r="C450" s="163" t="s">
        <v>606</v>
      </c>
      <c r="D450" s="149" t="str">
        <f t="shared" si="8"/>
        <v>0100400</v>
      </c>
      <c r="E450" s="150">
        <v>350000</v>
      </c>
    </row>
    <row r="451" spans="1:5" s="7" customFormat="1" ht="22.5" hidden="1" outlineLevel="7">
      <c r="A451" s="151" t="s">
        <v>105</v>
      </c>
      <c r="B451" s="147" t="s">
        <v>83</v>
      </c>
      <c r="C451" s="163" t="s">
        <v>606</v>
      </c>
      <c r="D451" s="149" t="str">
        <f t="shared" si="8"/>
        <v>0100400</v>
      </c>
      <c r="E451" s="150">
        <v>350000</v>
      </c>
    </row>
    <row r="452" spans="1:5" s="7" customFormat="1" ht="15.75" hidden="1" outlineLevel="5">
      <c r="A452" s="141" t="s">
        <v>45</v>
      </c>
      <c r="B452" s="147" t="s">
        <v>83</v>
      </c>
      <c r="C452" s="163" t="s">
        <v>606</v>
      </c>
      <c r="D452" s="149" t="str">
        <f t="shared" si="8"/>
        <v>0100400</v>
      </c>
      <c r="E452" s="150">
        <v>350000</v>
      </c>
    </row>
    <row r="453" spans="1:5" s="7" customFormat="1" ht="15.75" hidden="1" outlineLevel="6">
      <c r="A453" s="141" t="s">
        <v>47</v>
      </c>
      <c r="B453" s="147" t="s">
        <v>83</v>
      </c>
      <c r="C453" s="163" t="s">
        <v>606</v>
      </c>
      <c r="D453" s="149" t="str">
        <f t="shared" si="8"/>
        <v>0100400</v>
      </c>
      <c r="E453" s="150">
        <v>350000</v>
      </c>
    </row>
    <row r="454" spans="1:5" s="7" customFormat="1" ht="15.75" hidden="1" outlineLevel="7">
      <c r="A454" s="151" t="s">
        <v>54</v>
      </c>
      <c r="B454" s="147" t="s">
        <v>83</v>
      </c>
      <c r="C454" s="163" t="s">
        <v>606</v>
      </c>
      <c r="D454" s="149" t="str">
        <f t="shared" si="8"/>
        <v>0100400</v>
      </c>
      <c r="E454" s="150">
        <v>350000</v>
      </c>
    </row>
    <row r="455" spans="1:5" s="7" customFormat="1" ht="15.75" hidden="1" outlineLevel="7">
      <c r="A455" s="151" t="s">
        <v>49</v>
      </c>
      <c r="B455" s="147" t="s">
        <v>83</v>
      </c>
      <c r="C455" s="163" t="s">
        <v>606</v>
      </c>
      <c r="D455" s="149" t="str">
        <f t="shared" si="8"/>
        <v>0100400</v>
      </c>
      <c r="E455" s="150">
        <v>350000</v>
      </c>
    </row>
    <row r="456" spans="1:5" s="7" customFormat="1" ht="21" hidden="1" outlineLevel="2" collapsed="1">
      <c r="A456" s="141" t="s">
        <v>106</v>
      </c>
      <c r="B456" s="147" t="s">
        <v>83</v>
      </c>
      <c r="C456" s="163" t="s">
        <v>606</v>
      </c>
      <c r="D456" s="149" t="str">
        <f t="shared" si="8"/>
        <v>0100400</v>
      </c>
      <c r="E456" s="150">
        <v>350000</v>
      </c>
    </row>
    <row r="457" spans="1:5" s="7" customFormat="1" ht="21" hidden="1" outlineLevel="3">
      <c r="A457" s="141" t="s">
        <v>107</v>
      </c>
      <c r="B457" s="147" t="s">
        <v>83</v>
      </c>
      <c r="C457" s="163" t="s">
        <v>606</v>
      </c>
      <c r="D457" s="149" t="str">
        <f t="shared" si="8"/>
        <v>0100400</v>
      </c>
      <c r="E457" s="150">
        <v>350000</v>
      </c>
    </row>
    <row r="458" spans="1:5" s="7" customFormat="1" ht="15.75" hidden="1" outlineLevel="5">
      <c r="A458" s="141" t="s">
        <v>26</v>
      </c>
      <c r="B458" s="147" t="s">
        <v>83</v>
      </c>
      <c r="C458" s="163" t="s">
        <v>606</v>
      </c>
      <c r="D458" s="149" t="str">
        <f t="shared" si="8"/>
        <v>0100400</v>
      </c>
      <c r="E458" s="150">
        <v>350000</v>
      </c>
    </row>
    <row r="459" spans="1:5" s="7" customFormat="1" ht="15.75" hidden="1" outlineLevel="6">
      <c r="A459" s="141" t="s">
        <v>28</v>
      </c>
      <c r="B459" s="147" t="s">
        <v>83</v>
      </c>
      <c r="C459" s="163" t="s">
        <v>606</v>
      </c>
      <c r="D459" s="149" t="str">
        <f t="shared" si="8"/>
        <v>0100400</v>
      </c>
      <c r="E459" s="150">
        <v>350000</v>
      </c>
    </row>
    <row r="460" spans="1:5" s="7" customFormat="1" ht="15.75" hidden="1" outlineLevel="7">
      <c r="A460" s="151" t="s">
        <v>32</v>
      </c>
      <c r="B460" s="147" t="s">
        <v>83</v>
      </c>
      <c r="C460" s="163" t="s">
        <v>606</v>
      </c>
      <c r="D460" s="149" t="str">
        <f t="shared" si="8"/>
        <v>0100400</v>
      </c>
      <c r="E460" s="150">
        <v>350000</v>
      </c>
    </row>
    <row r="461" spans="1:5" s="7" customFormat="1" ht="15.75" hidden="1" outlineLevel="3">
      <c r="A461" s="141" t="s">
        <v>108</v>
      </c>
      <c r="B461" s="147" t="s">
        <v>83</v>
      </c>
      <c r="C461" s="163" t="s">
        <v>606</v>
      </c>
      <c r="D461" s="149" t="str">
        <f t="shared" si="8"/>
        <v>0100400</v>
      </c>
      <c r="E461" s="150">
        <v>350000</v>
      </c>
    </row>
    <row r="462" spans="1:5" s="7" customFormat="1" ht="15.75" hidden="1" outlineLevel="5">
      <c r="A462" s="141" t="s">
        <v>26</v>
      </c>
      <c r="B462" s="147" t="s">
        <v>83</v>
      </c>
      <c r="C462" s="163" t="s">
        <v>606</v>
      </c>
      <c r="D462" s="149" t="str">
        <f t="shared" si="8"/>
        <v>0100400</v>
      </c>
      <c r="E462" s="150">
        <v>350000</v>
      </c>
    </row>
    <row r="463" spans="1:5" s="7" customFormat="1" ht="15.75" hidden="1" outlineLevel="6">
      <c r="A463" s="141" t="s">
        <v>28</v>
      </c>
      <c r="B463" s="147" t="s">
        <v>83</v>
      </c>
      <c r="C463" s="163" t="s">
        <v>606</v>
      </c>
      <c r="D463" s="149" t="str">
        <f t="shared" si="8"/>
        <v>0100400</v>
      </c>
      <c r="E463" s="150">
        <v>350000</v>
      </c>
    </row>
    <row r="464" spans="1:5" s="7" customFormat="1" ht="15.75" hidden="1" outlineLevel="7">
      <c r="A464" s="151" t="s">
        <v>32</v>
      </c>
      <c r="B464" s="147" t="s">
        <v>83</v>
      </c>
      <c r="C464" s="163" t="s">
        <v>606</v>
      </c>
      <c r="D464" s="149" t="str">
        <f t="shared" si="8"/>
        <v>0100400</v>
      </c>
      <c r="E464" s="150">
        <v>350000</v>
      </c>
    </row>
    <row r="465" spans="1:5" s="7" customFormat="1" ht="15.75" hidden="1" outlineLevel="2">
      <c r="A465" s="141" t="s">
        <v>109</v>
      </c>
      <c r="B465" s="147" t="s">
        <v>83</v>
      </c>
      <c r="C465" s="163" t="s">
        <v>606</v>
      </c>
      <c r="D465" s="149" t="str">
        <f t="shared" si="8"/>
        <v>0100400</v>
      </c>
      <c r="E465" s="150">
        <v>350000</v>
      </c>
    </row>
    <row r="466" spans="1:5" s="7" customFormat="1" ht="15.75" hidden="1" outlineLevel="3">
      <c r="A466" s="141" t="s">
        <v>110</v>
      </c>
      <c r="B466" s="147" t="s">
        <v>83</v>
      </c>
      <c r="C466" s="163" t="s">
        <v>606</v>
      </c>
      <c r="D466" s="149" t="str">
        <f t="shared" si="8"/>
        <v>0100400</v>
      </c>
      <c r="E466" s="150">
        <v>350000</v>
      </c>
    </row>
    <row r="467" spans="1:5" s="7" customFormat="1" ht="31.5" hidden="1" outlineLevel="5">
      <c r="A467" s="141" t="s">
        <v>15</v>
      </c>
      <c r="B467" s="147" t="s">
        <v>83</v>
      </c>
      <c r="C467" s="163" t="s">
        <v>606</v>
      </c>
      <c r="D467" s="149" t="str">
        <f t="shared" si="8"/>
        <v>0100400</v>
      </c>
      <c r="E467" s="150">
        <v>350000</v>
      </c>
    </row>
    <row r="468" spans="1:5" s="7" customFormat="1" ht="15.75" hidden="1" outlineLevel="6">
      <c r="A468" s="141" t="s">
        <v>17</v>
      </c>
      <c r="B468" s="147" t="s">
        <v>83</v>
      </c>
      <c r="C468" s="163" t="s">
        <v>606</v>
      </c>
      <c r="D468" s="149" t="str">
        <f t="shared" si="8"/>
        <v>0100400</v>
      </c>
      <c r="E468" s="150">
        <v>350000</v>
      </c>
    </row>
    <row r="469" spans="1:5" s="7" customFormat="1" ht="15.75" hidden="1" outlineLevel="7">
      <c r="A469" s="151" t="s">
        <v>24</v>
      </c>
      <c r="B469" s="147" t="s">
        <v>83</v>
      </c>
      <c r="C469" s="163" t="s">
        <v>606</v>
      </c>
      <c r="D469" s="149" t="str">
        <f t="shared" si="8"/>
        <v>0100400</v>
      </c>
      <c r="E469" s="150">
        <v>350000</v>
      </c>
    </row>
    <row r="470" spans="1:5" s="7" customFormat="1" ht="15.75" hidden="1" outlineLevel="5">
      <c r="A470" s="141" t="s">
        <v>26</v>
      </c>
      <c r="B470" s="147" t="s">
        <v>83</v>
      </c>
      <c r="C470" s="163" t="s">
        <v>606</v>
      </c>
      <c r="D470" s="149" t="str">
        <f t="shared" si="8"/>
        <v>0100400</v>
      </c>
      <c r="E470" s="150">
        <v>350000</v>
      </c>
    </row>
    <row r="471" spans="1:5" s="7" customFormat="1" ht="15.75" hidden="1" outlineLevel="6">
      <c r="A471" s="141" t="s">
        <v>28</v>
      </c>
      <c r="B471" s="147" t="s">
        <v>83</v>
      </c>
      <c r="C471" s="163" t="s">
        <v>606</v>
      </c>
      <c r="D471" s="149" t="str">
        <f t="shared" si="8"/>
        <v>0100400</v>
      </c>
      <c r="E471" s="150">
        <v>350000</v>
      </c>
    </row>
    <row r="472" spans="1:5" s="7" customFormat="1" ht="15.75" hidden="1" outlineLevel="7">
      <c r="A472" s="151" t="s">
        <v>30</v>
      </c>
      <c r="B472" s="147" t="s">
        <v>83</v>
      </c>
      <c r="C472" s="163" t="s">
        <v>606</v>
      </c>
      <c r="D472" s="149" t="str">
        <f t="shared" si="8"/>
        <v>0100400</v>
      </c>
      <c r="E472" s="150">
        <v>350000</v>
      </c>
    </row>
    <row r="473" spans="1:5" s="7" customFormat="1" ht="15.75" hidden="1" outlineLevel="7">
      <c r="A473" s="151" t="s">
        <v>32</v>
      </c>
      <c r="B473" s="147" t="s">
        <v>83</v>
      </c>
      <c r="C473" s="163" t="s">
        <v>606</v>
      </c>
      <c r="D473" s="149" t="str">
        <f t="shared" ref="D473:D528" si="9">C473</f>
        <v>0100400</v>
      </c>
      <c r="E473" s="150">
        <v>350000</v>
      </c>
    </row>
    <row r="474" spans="1:5" s="7" customFormat="1" ht="15.75" hidden="1" outlineLevel="5">
      <c r="A474" s="141" t="s">
        <v>34</v>
      </c>
      <c r="B474" s="147" t="s">
        <v>83</v>
      </c>
      <c r="C474" s="163" t="s">
        <v>606</v>
      </c>
      <c r="D474" s="149" t="str">
        <f t="shared" si="9"/>
        <v>0100400</v>
      </c>
      <c r="E474" s="150">
        <v>350000</v>
      </c>
    </row>
    <row r="475" spans="1:5" s="7" customFormat="1" ht="15.75" hidden="1" outlineLevel="6">
      <c r="A475" s="141" t="s">
        <v>35</v>
      </c>
      <c r="B475" s="147" t="s">
        <v>83</v>
      </c>
      <c r="C475" s="163" t="s">
        <v>606</v>
      </c>
      <c r="D475" s="149" t="str">
        <f t="shared" si="9"/>
        <v>0100400</v>
      </c>
      <c r="E475" s="150">
        <v>350000</v>
      </c>
    </row>
    <row r="476" spans="1:5" s="7" customFormat="1" ht="15.75" hidden="1" outlineLevel="7">
      <c r="A476" s="151" t="s">
        <v>35</v>
      </c>
      <c r="B476" s="147" t="s">
        <v>83</v>
      </c>
      <c r="C476" s="163" t="s">
        <v>606</v>
      </c>
      <c r="D476" s="149" t="str">
        <f t="shared" si="9"/>
        <v>0100400</v>
      </c>
      <c r="E476" s="150">
        <v>350000</v>
      </c>
    </row>
    <row r="477" spans="1:5" s="7" customFormat="1" ht="21" hidden="1" outlineLevel="5">
      <c r="A477" s="141" t="s">
        <v>103</v>
      </c>
      <c r="B477" s="147" t="s">
        <v>83</v>
      </c>
      <c r="C477" s="163" t="s">
        <v>606</v>
      </c>
      <c r="D477" s="149" t="str">
        <f t="shared" si="9"/>
        <v>0100400</v>
      </c>
      <c r="E477" s="150">
        <v>350000</v>
      </c>
    </row>
    <row r="478" spans="1:5" s="7" customFormat="1" ht="15.75" hidden="1" outlineLevel="6">
      <c r="A478" s="141" t="s">
        <v>111</v>
      </c>
      <c r="B478" s="147" t="s">
        <v>83</v>
      </c>
      <c r="C478" s="163" t="s">
        <v>606</v>
      </c>
      <c r="D478" s="149" t="str">
        <f t="shared" si="9"/>
        <v>0100400</v>
      </c>
      <c r="E478" s="150">
        <v>350000</v>
      </c>
    </row>
    <row r="479" spans="1:5" s="7" customFormat="1" ht="15.75" hidden="1" outlineLevel="7">
      <c r="A479" s="151" t="s">
        <v>111</v>
      </c>
      <c r="B479" s="147" t="s">
        <v>83</v>
      </c>
      <c r="C479" s="163" t="s">
        <v>606</v>
      </c>
      <c r="D479" s="149" t="str">
        <f t="shared" si="9"/>
        <v>0100400</v>
      </c>
      <c r="E479" s="150">
        <v>350000</v>
      </c>
    </row>
    <row r="480" spans="1:5" s="7" customFormat="1" ht="15.75" hidden="1" outlineLevel="5">
      <c r="A480" s="141" t="s">
        <v>45</v>
      </c>
      <c r="B480" s="147" t="s">
        <v>83</v>
      </c>
      <c r="C480" s="163" t="s">
        <v>606</v>
      </c>
      <c r="D480" s="149" t="str">
        <f t="shared" si="9"/>
        <v>0100400</v>
      </c>
      <c r="E480" s="150">
        <v>350000</v>
      </c>
    </row>
    <row r="481" spans="1:5" s="7" customFormat="1" ht="15.75" hidden="1" outlineLevel="6">
      <c r="A481" s="141" t="s">
        <v>112</v>
      </c>
      <c r="B481" s="147" t="s">
        <v>83</v>
      </c>
      <c r="C481" s="163" t="s">
        <v>606</v>
      </c>
      <c r="D481" s="149" t="str">
        <f t="shared" si="9"/>
        <v>0100400</v>
      </c>
      <c r="E481" s="150">
        <v>350000</v>
      </c>
    </row>
    <row r="482" spans="1:5" s="7" customFormat="1" ht="45" hidden="1" outlineLevel="7">
      <c r="A482" s="164" t="s">
        <v>113</v>
      </c>
      <c r="B482" s="147" t="s">
        <v>83</v>
      </c>
      <c r="C482" s="163" t="s">
        <v>606</v>
      </c>
      <c r="D482" s="149" t="str">
        <f t="shared" si="9"/>
        <v>0100400</v>
      </c>
      <c r="E482" s="150">
        <v>350000</v>
      </c>
    </row>
    <row r="483" spans="1:5" s="7" customFormat="1" ht="15.75" hidden="1" outlineLevel="6" collapsed="1">
      <c r="A483" s="141" t="s">
        <v>47</v>
      </c>
      <c r="B483" s="147" t="s">
        <v>83</v>
      </c>
      <c r="C483" s="163" t="s">
        <v>606</v>
      </c>
      <c r="D483" s="149" t="str">
        <f t="shared" si="9"/>
        <v>0100400</v>
      </c>
      <c r="E483" s="150">
        <v>350000</v>
      </c>
    </row>
    <row r="484" spans="1:5" s="7" customFormat="1" ht="15.75" hidden="1" outlineLevel="7">
      <c r="A484" s="151" t="s">
        <v>49</v>
      </c>
      <c r="B484" s="147" t="s">
        <v>83</v>
      </c>
      <c r="C484" s="163" t="s">
        <v>606</v>
      </c>
      <c r="D484" s="149" t="str">
        <f t="shared" si="9"/>
        <v>0100400</v>
      </c>
      <c r="E484" s="150">
        <v>350000</v>
      </c>
    </row>
    <row r="485" spans="1:5" s="7" customFormat="1" ht="21" hidden="1" outlineLevel="3">
      <c r="A485" s="141" t="s">
        <v>114</v>
      </c>
      <c r="B485" s="147" t="s">
        <v>83</v>
      </c>
      <c r="C485" s="163" t="s">
        <v>606</v>
      </c>
      <c r="D485" s="149" t="str">
        <f t="shared" si="9"/>
        <v>0100400</v>
      </c>
      <c r="E485" s="150">
        <v>350000</v>
      </c>
    </row>
    <row r="486" spans="1:5" s="7" customFormat="1" ht="15.75" hidden="1" outlineLevel="5">
      <c r="A486" s="141" t="s">
        <v>26</v>
      </c>
      <c r="B486" s="147" t="s">
        <v>83</v>
      </c>
      <c r="C486" s="163" t="s">
        <v>606</v>
      </c>
      <c r="D486" s="149" t="str">
        <f t="shared" si="9"/>
        <v>0100400</v>
      </c>
      <c r="E486" s="150">
        <v>350000</v>
      </c>
    </row>
    <row r="487" spans="1:5" s="7" customFormat="1" ht="15.75" hidden="1" outlineLevel="6">
      <c r="A487" s="141" t="s">
        <v>28</v>
      </c>
      <c r="B487" s="147" t="s">
        <v>83</v>
      </c>
      <c r="C487" s="163" t="s">
        <v>606</v>
      </c>
      <c r="D487" s="149" t="str">
        <f t="shared" si="9"/>
        <v>0100400</v>
      </c>
      <c r="E487" s="150">
        <v>350000</v>
      </c>
    </row>
    <row r="488" spans="1:5" s="7" customFormat="1" ht="15.75" hidden="1" outlineLevel="7">
      <c r="A488" s="151" t="s">
        <v>32</v>
      </c>
      <c r="B488" s="147" t="s">
        <v>83</v>
      </c>
      <c r="C488" s="163" t="s">
        <v>606</v>
      </c>
      <c r="D488" s="149" t="str">
        <f t="shared" si="9"/>
        <v>0100400</v>
      </c>
      <c r="E488" s="150">
        <v>350000</v>
      </c>
    </row>
    <row r="489" spans="1:5" s="7" customFormat="1" ht="15.75" hidden="1" outlineLevel="5">
      <c r="A489" s="141" t="s">
        <v>34</v>
      </c>
      <c r="B489" s="147" t="s">
        <v>83</v>
      </c>
      <c r="C489" s="163" t="s">
        <v>606</v>
      </c>
      <c r="D489" s="149" t="str">
        <f t="shared" si="9"/>
        <v>0100400</v>
      </c>
      <c r="E489" s="150">
        <v>350000</v>
      </c>
    </row>
    <row r="490" spans="1:5" s="7" customFormat="1" ht="15.75" hidden="1" outlineLevel="6">
      <c r="A490" s="141" t="s">
        <v>35</v>
      </c>
      <c r="B490" s="147" t="s">
        <v>83</v>
      </c>
      <c r="C490" s="163" t="s">
        <v>606</v>
      </c>
      <c r="D490" s="149" t="str">
        <f t="shared" si="9"/>
        <v>0100400</v>
      </c>
      <c r="E490" s="150">
        <v>350000</v>
      </c>
    </row>
    <row r="491" spans="1:5" s="7" customFormat="1" ht="15.75" hidden="1" outlineLevel="7">
      <c r="A491" s="151" t="s">
        <v>35</v>
      </c>
      <c r="B491" s="147" t="s">
        <v>83</v>
      </c>
      <c r="C491" s="163" t="s">
        <v>606</v>
      </c>
      <c r="D491" s="149" t="str">
        <f t="shared" si="9"/>
        <v>0100400</v>
      </c>
      <c r="E491" s="150">
        <v>350000</v>
      </c>
    </row>
    <row r="492" spans="1:5" s="7" customFormat="1" ht="15.75" hidden="1" outlineLevel="2">
      <c r="A492" s="141" t="s">
        <v>115</v>
      </c>
      <c r="B492" s="147" t="s">
        <v>83</v>
      </c>
      <c r="C492" s="163" t="s">
        <v>606</v>
      </c>
      <c r="D492" s="149" t="str">
        <f t="shared" si="9"/>
        <v>0100400</v>
      </c>
      <c r="E492" s="150">
        <v>350000</v>
      </c>
    </row>
    <row r="493" spans="1:5" s="7" customFormat="1" ht="15.75" hidden="1" outlineLevel="3">
      <c r="A493" s="141" t="s">
        <v>77</v>
      </c>
      <c r="B493" s="147" t="s">
        <v>83</v>
      </c>
      <c r="C493" s="163" t="s">
        <v>606</v>
      </c>
      <c r="D493" s="149" t="str">
        <f t="shared" si="9"/>
        <v>0100400</v>
      </c>
      <c r="E493" s="150">
        <v>350000</v>
      </c>
    </row>
    <row r="494" spans="1:5" s="7" customFormat="1" ht="31.5" hidden="1" outlineLevel="5">
      <c r="A494" s="141" t="s">
        <v>15</v>
      </c>
      <c r="B494" s="147" t="s">
        <v>83</v>
      </c>
      <c r="C494" s="163" t="s">
        <v>606</v>
      </c>
      <c r="D494" s="149" t="str">
        <f t="shared" si="9"/>
        <v>0100400</v>
      </c>
      <c r="E494" s="150">
        <v>350000</v>
      </c>
    </row>
    <row r="495" spans="1:5" s="7" customFormat="1" ht="15.75" hidden="1" outlineLevel="6">
      <c r="A495" s="141" t="s">
        <v>78</v>
      </c>
      <c r="B495" s="147" t="s">
        <v>83</v>
      </c>
      <c r="C495" s="163" t="s">
        <v>606</v>
      </c>
      <c r="D495" s="149" t="str">
        <f t="shared" si="9"/>
        <v>0100400</v>
      </c>
      <c r="E495" s="150">
        <v>350000</v>
      </c>
    </row>
    <row r="496" spans="1:5" s="7" customFormat="1" ht="15.75" hidden="1" outlineLevel="7">
      <c r="A496" s="151" t="s">
        <v>19</v>
      </c>
      <c r="B496" s="147" t="s">
        <v>83</v>
      </c>
      <c r="C496" s="163" t="s">
        <v>606</v>
      </c>
      <c r="D496" s="149" t="str">
        <f t="shared" si="9"/>
        <v>0100400</v>
      </c>
      <c r="E496" s="150">
        <v>350000</v>
      </c>
    </row>
    <row r="497" spans="1:5" s="7" customFormat="1" ht="15.75" hidden="1" outlineLevel="7">
      <c r="A497" s="151" t="s">
        <v>24</v>
      </c>
      <c r="B497" s="147" t="s">
        <v>83</v>
      </c>
      <c r="C497" s="163" t="s">
        <v>606</v>
      </c>
      <c r="D497" s="149" t="str">
        <f t="shared" si="9"/>
        <v>0100400</v>
      </c>
      <c r="E497" s="150">
        <v>350000</v>
      </c>
    </row>
    <row r="498" spans="1:5" s="7" customFormat="1" ht="15.75" hidden="1" outlineLevel="6">
      <c r="A498" s="141" t="s">
        <v>17</v>
      </c>
      <c r="B498" s="147" t="s">
        <v>83</v>
      </c>
      <c r="C498" s="163" t="s">
        <v>606</v>
      </c>
      <c r="D498" s="149" t="str">
        <f t="shared" si="9"/>
        <v>0100400</v>
      </c>
      <c r="E498" s="150">
        <v>350000</v>
      </c>
    </row>
    <row r="499" spans="1:5" s="7" customFormat="1" ht="15.75" hidden="1" outlineLevel="7">
      <c r="A499" s="151" t="s">
        <v>19</v>
      </c>
      <c r="B499" s="147" t="s">
        <v>83</v>
      </c>
      <c r="C499" s="163" t="s">
        <v>606</v>
      </c>
      <c r="D499" s="149" t="str">
        <f t="shared" si="9"/>
        <v>0100400</v>
      </c>
      <c r="E499" s="150">
        <v>350000</v>
      </c>
    </row>
    <row r="500" spans="1:5" s="7" customFormat="1" ht="15.75" hidden="1" outlineLevel="5">
      <c r="A500" s="141" t="s">
        <v>26</v>
      </c>
      <c r="B500" s="147" t="s">
        <v>83</v>
      </c>
      <c r="C500" s="163" t="s">
        <v>606</v>
      </c>
      <c r="D500" s="149" t="str">
        <f t="shared" si="9"/>
        <v>0100400</v>
      </c>
      <c r="E500" s="150">
        <v>350000</v>
      </c>
    </row>
    <row r="501" spans="1:5" s="7" customFormat="1" ht="15.75" hidden="1" outlineLevel="6">
      <c r="A501" s="141" t="s">
        <v>28</v>
      </c>
      <c r="B501" s="147" t="s">
        <v>83</v>
      </c>
      <c r="C501" s="163" t="s">
        <v>606</v>
      </c>
      <c r="D501" s="149" t="str">
        <f t="shared" si="9"/>
        <v>0100400</v>
      </c>
      <c r="E501" s="150">
        <v>350000</v>
      </c>
    </row>
    <row r="502" spans="1:5" s="7" customFormat="1" ht="15.75" hidden="1" outlineLevel="7">
      <c r="A502" s="151" t="s">
        <v>30</v>
      </c>
      <c r="B502" s="147" t="s">
        <v>83</v>
      </c>
      <c r="C502" s="163" t="s">
        <v>606</v>
      </c>
      <c r="D502" s="149" t="str">
        <f t="shared" si="9"/>
        <v>0100400</v>
      </c>
      <c r="E502" s="150">
        <v>350000</v>
      </c>
    </row>
    <row r="503" spans="1:5" s="7" customFormat="1" ht="15.75" hidden="1" outlineLevel="7">
      <c r="A503" s="151" t="s">
        <v>87</v>
      </c>
      <c r="B503" s="147" t="s">
        <v>83</v>
      </c>
      <c r="C503" s="163" t="s">
        <v>606</v>
      </c>
      <c r="D503" s="149" t="str">
        <f t="shared" si="9"/>
        <v>0100400</v>
      </c>
      <c r="E503" s="150">
        <v>350000</v>
      </c>
    </row>
    <row r="504" spans="1:5" s="7" customFormat="1" ht="15.75" hidden="1" outlineLevel="7">
      <c r="A504" s="151" t="s">
        <v>32</v>
      </c>
      <c r="B504" s="147" t="s">
        <v>83</v>
      </c>
      <c r="C504" s="163" t="s">
        <v>606</v>
      </c>
      <c r="D504" s="149" t="str">
        <f t="shared" si="9"/>
        <v>0100400</v>
      </c>
      <c r="E504" s="150">
        <v>350000</v>
      </c>
    </row>
    <row r="505" spans="1:5" s="7" customFormat="1" ht="15.75" hidden="1" outlineLevel="5">
      <c r="A505" s="141" t="s">
        <v>45</v>
      </c>
      <c r="B505" s="147" t="s">
        <v>83</v>
      </c>
      <c r="C505" s="163" t="s">
        <v>606</v>
      </c>
      <c r="D505" s="149" t="str">
        <f t="shared" si="9"/>
        <v>0100400</v>
      </c>
      <c r="E505" s="150">
        <v>350000</v>
      </c>
    </row>
    <row r="506" spans="1:5" s="7" customFormat="1" ht="15.75" hidden="1" outlineLevel="6">
      <c r="A506" s="141" t="s">
        <v>47</v>
      </c>
      <c r="B506" s="147" t="s">
        <v>83</v>
      </c>
      <c r="C506" s="163" t="s">
        <v>606</v>
      </c>
      <c r="D506" s="149" t="str">
        <f t="shared" si="9"/>
        <v>0100400</v>
      </c>
      <c r="E506" s="150">
        <v>350000</v>
      </c>
    </row>
    <row r="507" spans="1:5" s="7" customFormat="1" ht="15.75" hidden="1" outlineLevel="7">
      <c r="A507" s="151" t="s">
        <v>54</v>
      </c>
      <c r="B507" s="147" t="s">
        <v>83</v>
      </c>
      <c r="C507" s="163" t="s">
        <v>606</v>
      </c>
      <c r="D507" s="149" t="str">
        <f t="shared" si="9"/>
        <v>0100400</v>
      </c>
      <c r="E507" s="150">
        <v>350000</v>
      </c>
    </row>
    <row r="508" spans="1:5" s="7" customFormat="1" ht="15.75" hidden="1" outlineLevel="7">
      <c r="A508" s="151" t="s">
        <v>49</v>
      </c>
      <c r="B508" s="147" t="s">
        <v>83</v>
      </c>
      <c r="C508" s="163" t="s">
        <v>606</v>
      </c>
      <c r="D508" s="149" t="str">
        <f t="shared" si="9"/>
        <v>0100400</v>
      </c>
      <c r="E508" s="150">
        <v>350000</v>
      </c>
    </row>
    <row r="509" spans="1:5" s="7" customFormat="1" ht="15.75" hidden="1" outlineLevel="2">
      <c r="A509" s="141" t="s">
        <v>116</v>
      </c>
      <c r="B509" s="147" t="s">
        <v>83</v>
      </c>
      <c r="C509" s="163" t="s">
        <v>606</v>
      </c>
      <c r="D509" s="149" t="str">
        <f t="shared" si="9"/>
        <v>0100400</v>
      </c>
      <c r="E509" s="150">
        <v>350000</v>
      </c>
    </row>
    <row r="510" spans="1:5" s="7" customFormat="1" ht="31.5" hidden="1" outlineLevel="3">
      <c r="A510" s="141" t="s">
        <v>117</v>
      </c>
      <c r="B510" s="147" t="s">
        <v>83</v>
      </c>
      <c r="C510" s="163" t="s">
        <v>606</v>
      </c>
      <c r="D510" s="149" t="str">
        <f t="shared" si="9"/>
        <v>0100400</v>
      </c>
      <c r="E510" s="150">
        <v>350000</v>
      </c>
    </row>
    <row r="511" spans="1:5" s="7" customFormat="1" ht="15.75" hidden="1" outlineLevel="5">
      <c r="A511" s="141" t="s">
        <v>26</v>
      </c>
      <c r="B511" s="147" t="s">
        <v>83</v>
      </c>
      <c r="C511" s="163" t="s">
        <v>606</v>
      </c>
      <c r="D511" s="149" t="str">
        <f t="shared" si="9"/>
        <v>0100400</v>
      </c>
      <c r="E511" s="150">
        <v>350000</v>
      </c>
    </row>
    <row r="512" spans="1:5" s="7" customFormat="1" ht="15.75" hidden="1" outlineLevel="6">
      <c r="A512" s="141" t="s">
        <v>28</v>
      </c>
      <c r="B512" s="147" t="s">
        <v>83</v>
      </c>
      <c r="C512" s="163" t="s">
        <v>606</v>
      </c>
      <c r="D512" s="149" t="str">
        <f t="shared" si="9"/>
        <v>0100400</v>
      </c>
      <c r="E512" s="150">
        <v>350000</v>
      </c>
    </row>
    <row r="513" spans="1:5" s="7" customFormat="1" ht="15.75" hidden="1" outlineLevel="7">
      <c r="A513" s="151" t="s">
        <v>32</v>
      </c>
      <c r="B513" s="147" t="s">
        <v>83</v>
      </c>
      <c r="C513" s="163" t="s">
        <v>606</v>
      </c>
      <c r="D513" s="149" t="str">
        <f t="shared" si="9"/>
        <v>0100400</v>
      </c>
      <c r="E513" s="150">
        <v>350000</v>
      </c>
    </row>
    <row r="514" spans="1:5" s="7" customFormat="1" ht="21" hidden="1" outlineLevel="5">
      <c r="A514" s="141" t="s">
        <v>103</v>
      </c>
      <c r="B514" s="147" t="s">
        <v>83</v>
      </c>
      <c r="C514" s="163" t="s">
        <v>606</v>
      </c>
      <c r="D514" s="149" t="str">
        <f t="shared" si="9"/>
        <v>0100400</v>
      </c>
      <c r="E514" s="150">
        <v>350000</v>
      </c>
    </row>
    <row r="515" spans="1:5" s="7" customFormat="1" ht="15.75" hidden="1" outlineLevel="6">
      <c r="A515" s="141" t="s">
        <v>111</v>
      </c>
      <c r="B515" s="147" t="s">
        <v>83</v>
      </c>
      <c r="C515" s="163" t="s">
        <v>606</v>
      </c>
      <c r="D515" s="149" t="str">
        <f t="shared" si="9"/>
        <v>0100400</v>
      </c>
      <c r="E515" s="150">
        <v>350000</v>
      </c>
    </row>
    <row r="516" spans="1:5" s="7" customFormat="1" ht="15.75" hidden="1" outlineLevel="7">
      <c r="A516" s="151" t="s">
        <v>111</v>
      </c>
      <c r="B516" s="147" t="s">
        <v>83</v>
      </c>
      <c r="C516" s="163" t="s">
        <v>606</v>
      </c>
      <c r="D516" s="149" t="str">
        <f t="shared" si="9"/>
        <v>0100400</v>
      </c>
      <c r="E516" s="150">
        <v>350000</v>
      </c>
    </row>
    <row r="517" spans="1:5" s="7" customFormat="1" ht="21" hidden="1" outlineLevel="3">
      <c r="A517" s="141" t="s">
        <v>118</v>
      </c>
      <c r="B517" s="147" t="s">
        <v>83</v>
      </c>
      <c r="C517" s="163" t="s">
        <v>606</v>
      </c>
      <c r="D517" s="149" t="str">
        <f t="shared" si="9"/>
        <v>0100400</v>
      </c>
      <c r="E517" s="150">
        <v>350000</v>
      </c>
    </row>
    <row r="518" spans="1:5" s="7" customFormat="1" ht="15.75" hidden="1" outlineLevel="5">
      <c r="A518" s="141" t="s">
        <v>26</v>
      </c>
      <c r="B518" s="147" t="s">
        <v>83</v>
      </c>
      <c r="C518" s="163" t="s">
        <v>606</v>
      </c>
      <c r="D518" s="149" t="str">
        <f t="shared" si="9"/>
        <v>0100400</v>
      </c>
      <c r="E518" s="150">
        <v>350000</v>
      </c>
    </row>
    <row r="519" spans="1:5" s="7" customFormat="1" ht="15.75" hidden="1" outlineLevel="6">
      <c r="A519" s="141" t="s">
        <v>28</v>
      </c>
      <c r="B519" s="147" t="s">
        <v>83</v>
      </c>
      <c r="C519" s="163" t="s">
        <v>606</v>
      </c>
      <c r="D519" s="149" t="str">
        <f t="shared" si="9"/>
        <v>0100400</v>
      </c>
      <c r="E519" s="150">
        <v>350000</v>
      </c>
    </row>
    <row r="520" spans="1:5" s="7" customFormat="1" ht="15.75" hidden="1" outlineLevel="7">
      <c r="A520" s="151" t="s">
        <v>32</v>
      </c>
      <c r="B520" s="147" t="s">
        <v>83</v>
      </c>
      <c r="C520" s="163" t="s">
        <v>606</v>
      </c>
      <c r="D520" s="149" t="str">
        <f t="shared" si="9"/>
        <v>0100400</v>
      </c>
      <c r="E520" s="150">
        <v>350000</v>
      </c>
    </row>
    <row r="521" spans="1:5" s="7" customFormat="1" ht="42" hidden="1" outlineLevel="3">
      <c r="A521" s="159" t="s">
        <v>119</v>
      </c>
      <c r="B521" s="147" t="s">
        <v>83</v>
      </c>
      <c r="C521" s="163" t="s">
        <v>606</v>
      </c>
      <c r="D521" s="149" t="str">
        <f t="shared" si="9"/>
        <v>0100400</v>
      </c>
      <c r="E521" s="150">
        <v>350000</v>
      </c>
    </row>
    <row r="522" spans="1:5" s="7" customFormat="1" ht="15.75" hidden="1" outlineLevel="5">
      <c r="A522" s="141" t="s">
        <v>26</v>
      </c>
      <c r="B522" s="147" t="s">
        <v>83</v>
      </c>
      <c r="C522" s="163" t="s">
        <v>606</v>
      </c>
      <c r="D522" s="149" t="str">
        <f t="shared" si="9"/>
        <v>0100400</v>
      </c>
      <c r="E522" s="150">
        <v>350000</v>
      </c>
    </row>
    <row r="523" spans="1:5" s="7" customFormat="1" ht="15.75" hidden="1" outlineLevel="6">
      <c r="A523" s="141" t="s">
        <v>28</v>
      </c>
      <c r="B523" s="147" t="s">
        <v>83</v>
      </c>
      <c r="C523" s="163" t="s">
        <v>606</v>
      </c>
      <c r="D523" s="149" t="str">
        <f t="shared" si="9"/>
        <v>0100400</v>
      </c>
      <c r="E523" s="150">
        <v>350000</v>
      </c>
    </row>
    <row r="524" spans="1:5" s="7" customFormat="1" ht="15.75" hidden="1" outlineLevel="7">
      <c r="A524" s="151" t="s">
        <v>30</v>
      </c>
      <c r="B524" s="147" t="s">
        <v>83</v>
      </c>
      <c r="C524" s="163" t="s">
        <v>606</v>
      </c>
      <c r="D524" s="149" t="str">
        <f t="shared" si="9"/>
        <v>0100400</v>
      </c>
      <c r="E524" s="150">
        <v>350000</v>
      </c>
    </row>
    <row r="525" spans="1:5" s="7" customFormat="1" ht="21" hidden="1" outlineLevel="3">
      <c r="A525" s="141" t="s">
        <v>120</v>
      </c>
      <c r="B525" s="147" t="s">
        <v>83</v>
      </c>
      <c r="C525" s="163" t="s">
        <v>606</v>
      </c>
      <c r="D525" s="149" t="str">
        <f t="shared" si="9"/>
        <v>0100400</v>
      </c>
      <c r="E525" s="150">
        <v>350000</v>
      </c>
    </row>
    <row r="526" spans="1:5" s="7" customFormat="1" ht="15.75" hidden="1" outlineLevel="5">
      <c r="A526" s="141" t="s">
        <v>26</v>
      </c>
      <c r="B526" s="147" t="s">
        <v>83</v>
      </c>
      <c r="C526" s="163" t="s">
        <v>606</v>
      </c>
      <c r="D526" s="149" t="str">
        <f t="shared" si="9"/>
        <v>0100400</v>
      </c>
      <c r="E526" s="150">
        <v>350000</v>
      </c>
    </row>
    <row r="527" spans="1:5" s="7" customFormat="1" ht="15.75" hidden="1" outlineLevel="6">
      <c r="A527" s="141" t="s">
        <v>28</v>
      </c>
      <c r="B527" s="147" t="s">
        <v>83</v>
      </c>
      <c r="C527" s="163" t="s">
        <v>606</v>
      </c>
      <c r="D527" s="149" t="str">
        <f t="shared" si="9"/>
        <v>0100400</v>
      </c>
      <c r="E527" s="150">
        <v>350000</v>
      </c>
    </row>
    <row r="528" spans="1:5" s="7" customFormat="1" ht="15.75" hidden="1" outlineLevel="7">
      <c r="A528" s="151" t="s">
        <v>32</v>
      </c>
      <c r="B528" s="147" t="s">
        <v>83</v>
      </c>
      <c r="C528" s="163" t="s">
        <v>606</v>
      </c>
      <c r="D528" s="149" t="str">
        <f t="shared" si="9"/>
        <v>0100400</v>
      </c>
      <c r="E528" s="150">
        <v>350000</v>
      </c>
    </row>
    <row r="529" spans="1:5" s="7" customFormat="1" ht="15.75" outlineLevel="7">
      <c r="A529" s="151" t="s">
        <v>73</v>
      </c>
      <c r="B529" s="147" t="s">
        <v>70</v>
      </c>
      <c r="C529" s="163" t="s">
        <v>852</v>
      </c>
      <c r="D529" s="158" t="s">
        <v>74</v>
      </c>
      <c r="E529" s="150">
        <v>200</v>
      </c>
    </row>
    <row r="530" spans="1:5" s="7" customFormat="1" ht="21" outlineLevel="7">
      <c r="A530" s="141" t="s">
        <v>841</v>
      </c>
      <c r="B530" s="144" t="s">
        <v>83</v>
      </c>
      <c r="C530" s="161"/>
      <c r="D530" s="162"/>
      <c r="E530" s="146">
        <f>E531+E540</f>
        <v>2216.9</v>
      </c>
    </row>
    <row r="531" spans="1:5" s="7" customFormat="1" ht="23.25" outlineLevel="7">
      <c r="A531" s="153" t="s">
        <v>1088</v>
      </c>
      <c r="B531" s="147" t="s">
        <v>83</v>
      </c>
      <c r="C531" s="152" t="s">
        <v>855</v>
      </c>
      <c r="D531" s="158"/>
      <c r="E531" s="150">
        <f>E532+E538</f>
        <v>2216.2000000000003</v>
      </c>
    </row>
    <row r="532" spans="1:5" s="7" customFormat="1" ht="34.5" outlineLevel="7">
      <c r="A532" s="165" t="s">
        <v>854</v>
      </c>
      <c r="B532" s="147" t="s">
        <v>83</v>
      </c>
      <c r="C532" s="152" t="s">
        <v>625</v>
      </c>
      <c r="D532" s="158"/>
      <c r="E532" s="150">
        <f>E533</f>
        <v>2216.2000000000003</v>
      </c>
    </row>
    <row r="533" spans="1:5" s="7" customFormat="1" ht="15.75" outlineLevel="7">
      <c r="A533" s="157" t="s">
        <v>758</v>
      </c>
      <c r="B533" s="147" t="s">
        <v>83</v>
      </c>
      <c r="C533" s="152" t="s">
        <v>626</v>
      </c>
      <c r="D533" s="158"/>
      <c r="E533" s="150">
        <f>E534+E537</f>
        <v>2216.2000000000003</v>
      </c>
    </row>
    <row r="534" spans="1:5" s="7" customFormat="1" ht="15.75" outlineLevel="7">
      <c r="A534" s="151" t="s">
        <v>643</v>
      </c>
      <c r="B534" s="147" t="s">
        <v>83</v>
      </c>
      <c r="C534" s="152" t="s">
        <v>626</v>
      </c>
      <c r="D534" s="158" t="s">
        <v>27</v>
      </c>
      <c r="E534" s="150">
        <f>E535</f>
        <v>2092.9</v>
      </c>
    </row>
    <row r="535" spans="1:5" s="7" customFormat="1" ht="15.75" outlineLevel="7">
      <c r="A535" s="151" t="s">
        <v>644</v>
      </c>
      <c r="B535" s="147" t="s">
        <v>83</v>
      </c>
      <c r="C535" s="152" t="s">
        <v>626</v>
      </c>
      <c r="D535" s="158" t="s">
        <v>29</v>
      </c>
      <c r="E535" s="150">
        <f>E536</f>
        <v>2092.9</v>
      </c>
    </row>
    <row r="536" spans="1:5" s="7" customFormat="1" ht="15.75" outlineLevel="7">
      <c r="A536" s="151" t="s">
        <v>851</v>
      </c>
      <c r="B536" s="147" t="s">
        <v>83</v>
      </c>
      <c r="C536" s="152" t="s">
        <v>626</v>
      </c>
      <c r="D536" s="158" t="s">
        <v>33</v>
      </c>
      <c r="E536" s="150">
        <v>2092.9</v>
      </c>
    </row>
    <row r="537" spans="1:5" s="7" customFormat="1" ht="22.5" outlineLevel="7">
      <c r="A537" s="160" t="s">
        <v>771</v>
      </c>
      <c r="B537" s="147" t="s">
        <v>83</v>
      </c>
      <c r="C537" s="152" t="s">
        <v>626</v>
      </c>
      <c r="D537" s="158" t="s">
        <v>652</v>
      </c>
      <c r="E537" s="150">
        <v>123.3</v>
      </c>
    </row>
    <row r="538" spans="1:5" s="7" customFormat="1" ht="23.25" outlineLevel="7">
      <c r="A538" s="165" t="s">
        <v>1019</v>
      </c>
      <c r="B538" s="147" t="s">
        <v>83</v>
      </c>
      <c r="C538" s="152" t="s">
        <v>856</v>
      </c>
      <c r="D538" s="158"/>
      <c r="E538" s="150">
        <f>E539</f>
        <v>0</v>
      </c>
    </row>
    <row r="539" spans="1:5" s="7" customFormat="1" ht="15.75" outlineLevel="7">
      <c r="A539" s="151" t="s">
        <v>851</v>
      </c>
      <c r="B539" s="147" t="s">
        <v>83</v>
      </c>
      <c r="C539" s="152" t="s">
        <v>857</v>
      </c>
      <c r="D539" s="158" t="s">
        <v>33</v>
      </c>
      <c r="E539" s="150">
        <v>0</v>
      </c>
    </row>
    <row r="540" spans="1:5" s="7" customFormat="1" ht="23.25" outlineLevel="7">
      <c r="A540" s="166" t="s">
        <v>860</v>
      </c>
      <c r="B540" s="147" t="s">
        <v>83</v>
      </c>
      <c r="C540" s="152" t="s">
        <v>982</v>
      </c>
      <c r="D540" s="158"/>
      <c r="E540" s="150">
        <f>E541</f>
        <v>0.7</v>
      </c>
    </row>
    <row r="541" spans="1:5" s="7" customFormat="1" ht="48" customHeight="1" outlineLevel="7">
      <c r="A541" s="151" t="s">
        <v>851</v>
      </c>
      <c r="B541" s="147" t="s">
        <v>83</v>
      </c>
      <c r="C541" s="152" t="s">
        <v>982</v>
      </c>
      <c r="D541" s="158" t="s">
        <v>33</v>
      </c>
      <c r="E541" s="150">
        <v>0.7</v>
      </c>
    </row>
    <row r="542" spans="1:5" s="7" customFormat="1" ht="15.75">
      <c r="A542" s="141" t="s">
        <v>121</v>
      </c>
      <c r="B542" s="144" t="s">
        <v>122</v>
      </c>
      <c r="C542" s="161"/>
      <c r="D542" s="145"/>
      <c r="E542" s="146">
        <f>E543</f>
        <v>1680.9999999999998</v>
      </c>
    </row>
    <row r="543" spans="1:5" s="7" customFormat="1" ht="33.75" outlineLevel="1">
      <c r="A543" s="151" t="s">
        <v>842</v>
      </c>
      <c r="B543" s="147" t="s">
        <v>124</v>
      </c>
      <c r="C543" s="152"/>
      <c r="D543" s="149"/>
      <c r="E543" s="150">
        <f>E555</f>
        <v>1680.9999999999998</v>
      </c>
    </row>
    <row r="544" spans="1:5" s="7" customFormat="1" ht="15.75" hidden="1" outlineLevel="2">
      <c r="A544" s="141" t="s">
        <v>84</v>
      </c>
      <c r="B544" s="147" t="s">
        <v>124</v>
      </c>
      <c r="C544" s="152" t="s">
        <v>627</v>
      </c>
      <c r="D544" s="149" t="str">
        <f t="shared" ref="D544:D554" si="10">C544</f>
        <v>70302 51180</v>
      </c>
      <c r="E544" s="150" t="e">
        <f>#REF!</f>
        <v>#REF!</v>
      </c>
    </row>
    <row r="545" spans="1:5" s="7" customFormat="1" ht="21" hidden="1" outlineLevel="3">
      <c r="A545" s="141" t="s">
        <v>125</v>
      </c>
      <c r="B545" s="147" t="s">
        <v>124</v>
      </c>
      <c r="C545" s="152" t="s">
        <v>627</v>
      </c>
      <c r="D545" s="149" t="str">
        <f t="shared" si="10"/>
        <v>70302 51180</v>
      </c>
      <c r="E545" s="150" t="e">
        <f>#REF!</f>
        <v>#REF!</v>
      </c>
    </row>
    <row r="546" spans="1:5" s="7" customFormat="1" ht="15.75" hidden="1" outlineLevel="5">
      <c r="A546" s="141" t="s">
        <v>98</v>
      </c>
      <c r="B546" s="147" t="s">
        <v>124</v>
      </c>
      <c r="C546" s="152" t="s">
        <v>627</v>
      </c>
      <c r="D546" s="149" t="str">
        <f t="shared" si="10"/>
        <v>70302 51180</v>
      </c>
      <c r="E546" s="150" t="e">
        <f>#REF!</f>
        <v>#REF!</v>
      </c>
    </row>
    <row r="547" spans="1:5" s="7" customFormat="1" ht="15.75" hidden="1" outlineLevel="6">
      <c r="A547" s="141" t="s">
        <v>99</v>
      </c>
      <c r="B547" s="147" t="s">
        <v>124</v>
      </c>
      <c r="C547" s="152" t="s">
        <v>627</v>
      </c>
      <c r="D547" s="149" t="str">
        <f t="shared" si="10"/>
        <v>70302 51180</v>
      </c>
      <c r="E547" s="150" t="e">
        <f>#REF!</f>
        <v>#REF!</v>
      </c>
    </row>
    <row r="548" spans="1:5" s="7" customFormat="1" ht="15.75" hidden="1" outlineLevel="7">
      <c r="A548" s="151" t="s">
        <v>99</v>
      </c>
      <c r="B548" s="147" t="s">
        <v>124</v>
      </c>
      <c r="C548" s="152" t="s">
        <v>627</v>
      </c>
      <c r="D548" s="149" t="str">
        <f t="shared" si="10"/>
        <v>70302 51180</v>
      </c>
      <c r="E548" s="150" t="e">
        <f>#REF!</f>
        <v>#REF!</v>
      </c>
    </row>
    <row r="549" spans="1:5" s="7" customFormat="1" ht="15.75" hidden="1" outlineLevel="1">
      <c r="A549" s="141" t="s">
        <v>126</v>
      </c>
      <c r="B549" s="147" t="s">
        <v>127</v>
      </c>
      <c r="C549" s="152" t="s">
        <v>627</v>
      </c>
      <c r="D549" s="149" t="str">
        <f t="shared" si="10"/>
        <v>70302 51180</v>
      </c>
      <c r="E549" s="150" t="e">
        <f>#REF!</f>
        <v>#REF!</v>
      </c>
    </row>
    <row r="550" spans="1:5" s="7" customFormat="1" ht="15.75" hidden="1" outlineLevel="2">
      <c r="A550" s="141" t="s">
        <v>128</v>
      </c>
      <c r="B550" s="147" t="s">
        <v>127</v>
      </c>
      <c r="C550" s="152" t="s">
        <v>627</v>
      </c>
      <c r="D550" s="149" t="str">
        <f t="shared" si="10"/>
        <v>70302 51180</v>
      </c>
      <c r="E550" s="150" t="e">
        <f>#REF!</f>
        <v>#REF!</v>
      </c>
    </row>
    <row r="551" spans="1:5" s="7" customFormat="1" ht="15.75" hidden="1" outlineLevel="3">
      <c r="A551" s="141" t="s">
        <v>129</v>
      </c>
      <c r="B551" s="147" t="s">
        <v>127</v>
      </c>
      <c r="C551" s="152" t="s">
        <v>627</v>
      </c>
      <c r="D551" s="149" t="str">
        <f t="shared" si="10"/>
        <v>70302 51180</v>
      </c>
      <c r="E551" s="150" t="e">
        <f>#REF!</f>
        <v>#REF!</v>
      </c>
    </row>
    <row r="552" spans="1:5" s="7" customFormat="1" ht="15.75" hidden="1" outlineLevel="5">
      <c r="A552" s="141" t="s">
        <v>26</v>
      </c>
      <c r="B552" s="147" t="s">
        <v>127</v>
      </c>
      <c r="C552" s="152" t="s">
        <v>627</v>
      </c>
      <c r="D552" s="149" t="str">
        <f t="shared" si="10"/>
        <v>70302 51180</v>
      </c>
      <c r="E552" s="150" t="e">
        <f>#REF!</f>
        <v>#REF!</v>
      </c>
    </row>
    <row r="553" spans="1:5" s="7" customFormat="1" ht="15.75" hidden="1" outlineLevel="6">
      <c r="A553" s="141" t="s">
        <v>28</v>
      </c>
      <c r="B553" s="147" t="s">
        <v>127</v>
      </c>
      <c r="C553" s="152" t="s">
        <v>627</v>
      </c>
      <c r="D553" s="149" t="str">
        <f t="shared" si="10"/>
        <v>70302 51180</v>
      </c>
      <c r="E553" s="150" t="e">
        <f>#REF!</f>
        <v>#REF!</v>
      </c>
    </row>
    <row r="554" spans="1:5" s="7" customFormat="1" ht="15.75" hidden="1" outlineLevel="7">
      <c r="A554" s="151" t="s">
        <v>32</v>
      </c>
      <c r="B554" s="147" t="s">
        <v>127</v>
      </c>
      <c r="C554" s="152" t="s">
        <v>627</v>
      </c>
      <c r="D554" s="149" t="str">
        <f t="shared" si="10"/>
        <v>70302 51180</v>
      </c>
      <c r="E554" s="150" t="e">
        <f>#REF!</f>
        <v>#REF!</v>
      </c>
    </row>
    <row r="555" spans="1:5" s="7" customFormat="1" ht="15.75" hidden="1" outlineLevel="7">
      <c r="A555" s="151" t="s">
        <v>84</v>
      </c>
      <c r="B555" s="147" t="s">
        <v>124</v>
      </c>
      <c r="C555" s="152" t="s">
        <v>627</v>
      </c>
      <c r="D555" s="149"/>
      <c r="E555" s="150">
        <f>E556</f>
        <v>1680.9999999999998</v>
      </c>
    </row>
    <row r="556" spans="1:5" s="7" customFormat="1" ht="23.25" outlineLevel="7">
      <c r="A556" s="153" t="s">
        <v>1087</v>
      </c>
      <c r="B556" s="147" t="s">
        <v>124</v>
      </c>
      <c r="C556" s="152" t="s">
        <v>619</v>
      </c>
      <c r="D556" s="149"/>
      <c r="E556" s="150">
        <f>E557</f>
        <v>1680.9999999999998</v>
      </c>
    </row>
    <row r="557" spans="1:5" s="7" customFormat="1" ht="23.25" outlineLevel="7">
      <c r="A557" s="165" t="s">
        <v>862</v>
      </c>
      <c r="B557" s="147" t="s">
        <v>124</v>
      </c>
      <c r="C557" s="152" t="s">
        <v>861</v>
      </c>
      <c r="D557" s="149"/>
      <c r="E557" s="150">
        <f>E558+E563</f>
        <v>1680.9999999999998</v>
      </c>
    </row>
    <row r="558" spans="1:5" s="7" customFormat="1" ht="33.75" outlineLevel="7">
      <c r="A558" s="151" t="s">
        <v>847</v>
      </c>
      <c r="B558" s="147" t="s">
        <v>124</v>
      </c>
      <c r="C558" s="152" t="s">
        <v>861</v>
      </c>
      <c r="D558" s="158">
        <v>100</v>
      </c>
      <c r="E558" s="150">
        <f>E559</f>
        <v>1549.3999999999999</v>
      </c>
    </row>
    <row r="559" spans="1:5" s="7" customFormat="1" ht="15.75" outlineLevel="7">
      <c r="A559" s="151" t="s">
        <v>848</v>
      </c>
      <c r="B559" s="147" t="s">
        <v>124</v>
      </c>
      <c r="C559" s="152" t="s">
        <v>861</v>
      </c>
      <c r="D559" s="158" t="s">
        <v>18</v>
      </c>
      <c r="E559" s="150">
        <f>E560+E561+E562</f>
        <v>1549.3999999999999</v>
      </c>
    </row>
    <row r="560" spans="1:5" s="7" customFormat="1" ht="15.75" outlineLevel="7">
      <c r="A560" s="151" t="s">
        <v>620</v>
      </c>
      <c r="B560" s="147" t="s">
        <v>124</v>
      </c>
      <c r="C560" s="152" t="s">
        <v>861</v>
      </c>
      <c r="D560" s="158" t="s">
        <v>20</v>
      </c>
      <c r="E560" s="150">
        <v>1100.0999999999999</v>
      </c>
    </row>
    <row r="561" spans="1:5" s="7" customFormat="1" ht="22.5" outlineLevel="7">
      <c r="A561" s="151" t="s">
        <v>642</v>
      </c>
      <c r="B561" s="147" t="s">
        <v>124</v>
      </c>
      <c r="C561" s="152" t="s">
        <v>861</v>
      </c>
      <c r="D561" s="158" t="s">
        <v>25</v>
      </c>
      <c r="E561" s="150">
        <v>117.1</v>
      </c>
    </row>
    <row r="562" spans="1:5" s="7" customFormat="1" ht="22.5" outlineLevel="7">
      <c r="A562" s="151" t="s">
        <v>621</v>
      </c>
      <c r="B562" s="147" t="s">
        <v>124</v>
      </c>
      <c r="C562" s="152" t="s">
        <v>861</v>
      </c>
      <c r="D562" s="158" t="s">
        <v>624</v>
      </c>
      <c r="E562" s="150">
        <v>332.2</v>
      </c>
    </row>
    <row r="563" spans="1:5" s="7" customFormat="1" ht="15.75" outlineLevel="7">
      <c r="A563" s="151" t="s">
        <v>643</v>
      </c>
      <c r="B563" s="147" t="s">
        <v>124</v>
      </c>
      <c r="C563" s="152" t="s">
        <v>861</v>
      </c>
      <c r="D563" s="158" t="s">
        <v>27</v>
      </c>
      <c r="E563" s="150">
        <f>E564</f>
        <v>131.6</v>
      </c>
    </row>
    <row r="564" spans="1:5" s="7" customFormat="1" ht="15.75" outlineLevel="7">
      <c r="A564" s="151" t="s">
        <v>644</v>
      </c>
      <c r="B564" s="147" t="s">
        <v>124</v>
      </c>
      <c r="C564" s="152" t="s">
        <v>861</v>
      </c>
      <c r="D564" s="158" t="s">
        <v>29</v>
      </c>
      <c r="E564" s="150">
        <f>E565+E566</f>
        <v>131.6</v>
      </c>
    </row>
    <row r="565" spans="1:5" s="7" customFormat="1" ht="15.75" outlineLevel="7">
      <c r="A565" s="151" t="s">
        <v>30</v>
      </c>
      <c r="B565" s="147" t="s">
        <v>124</v>
      </c>
      <c r="C565" s="152" t="s">
        <v>861</v>
      </c>
      <c r="D565" s="158" t="s">
        <v>31</v>
      </c>
      <c r="E565" s="150"/>
    </row>
    <row r="566" spans="1:5" s="7" customFormat="1" ht="15.75" outlineLevel="7">
      <c r="A566" s="151" t="s">
        <v>851</v>
      </c>
      <c r="B566" s="147" t="s">
        <v>124</v>
      </c>
      <c r="C566" s="152" t="s">
        <v>861</v>
      </c>
      <c r="D566" s="158" t="s">
        <v>33</v>
      </c>
      <c r="E566" s="150">
        <v>131.6</v>
      </c>
    </row>
    <row r="567" spans="1:5" s="7" customFormat="1" ht="15.75">
      <c r="A567" s="141" t="s">
        <v>130</v>
      </c>
      <c r="B567" s="144" t="s">
        <v>131</v>
      </c>
      <c r="C567" s="139"/>
      <c r="D567" s="145"/>
      <c r="E567" s="146">
        <f>E569</f>
        <v>10553.9</v>
      </c>
    </row>
    <row r="568" spans="1:5" s="7" customFormat="1" ht="21">
      <c r="A568" s="141" t="s">
        <v>132</v>
      </c>
      <c r="B568" s="144" t="s">
        <v>1008</v>
      </c>
      <c r="C568" s="139"/>
      <c r="D568" s="145"/>
      <c r="E568" s="146">
        <f>E569</f>
        <v>10553.9</v>
      </c>
    </row>
    <row r="569" spans="1:5" s="7" customFormat="1" ht="23.25">
      <c r="A569" s="165" t="s">
        <v>1089</v>
      </c>
      <c r="B569" s="144" t="s">
        <v>1008</v>
      </c>
      <c r="C569" s="161" t="s">
        <v>863</v>
      </c>
      <c r="D569" s="145"/>
      <c r="E569" s="146">
        <f>E570+E574+E573</f>
        <v>10553.9</v>
      </c>
    </row>
    <row r="570" spans="1:5" s="7" customFormat="1" ht="15.75" outlineLevel="7">
      <c r="A570" s="151" t="s">
        <v>643</v>
      </c>
      <c r="B570" s="147" t="s">
        <v>1008</v>
      </c>
      <c r="C570" s="152" t="s">
        <v>628</v>
      </c>
      <c r="D570" s="158">
        <v>200</v>
      </c>
      <c r="E570" s="150">
        <f>E571</f>
        <v>10303.9</v>
      </c>
    </row>
    <row r="571" spans="1:5" s="7" customFormat="1" ht="15.75" outlineLevel="7">
      <c r="A571" s="151" t="s">
        <v>644</v>
      </c>
      <c r="B571" s="147" t="s">
        <v>1008</v>
      </c>
      <c r="C571" s="152" t="s">
        <v>628</v>
      </c>
      <c r="D571" s="158" t="s">
        <v>29</v>
      </c>
      <c r="E571" s="150">
        <f>E572</f>
        <v>10303.9</v>
      </c>
    </row>
    <row r="572" spans="1:5" s="7" customFormat="1" ht="15.75" outlineLevel="7">
      <c r="A572" s="151" t="s">
        <v>851</v>
      </c>
      <c r="B572" s="147" t="s">
        <v>1008</v>
      </c>
      <c r="C572" s="152" t="s">
        <v>628</v>
      </c>
      <c r="D572" s="158" t="s">
        <v>33</v>
      </c>
      <c r="E572" s="150">
        <f>1946-100-150+145.9+8462</f>
        <v>10303.9</v>
      </c>
    </row>
    <row r="573" spans="1:5" s="7" customFormat="1" ht="22.5" outlineLevel="7">
      <c r="A573" s="151" t="s">
        <v>1018</v>
      </c>
      <c r="B573" s="147" t="s">
        <v>1008</v>
      </c>
      <c r="C573" s="152" t="s">
        <v>628</v>
      </c>
      <c r="D573" s="158" t="s">
        <v>1017</v>
      </c>
      <c r="E573" s="150">
        <f>100+150</f>
        <v>250</v>
      </c>
    </row>
    <row r="574" spans="1:5" s="7" customFormat="1" ht="15.75" outlineLevel="7">
      <c r="A574" s="160" t="s">
        <v>45</v>
      </c>
      <c r="B574" s="147" t="s">
        <v>1008</v>
      </c>
      <c r="C574" s="152" t="s">
        <v>628</v>
      </c>
      <c r="D574" s="158" t="s">
        <v>46</v>
      </c>
      <c r="E574" s="150">
        <f>E575</f>
        <v>0</v>
      </c>
    </row>
    <row r="575" spans="1:5" s="7" customFormat="1" ht="15.75" outlineLevel="7">
      <c r="A575" s="167" t="s">
        <v>47</v>
      </c>
      <c r="B575" s="147" t="s">
        <v>1008</v>
      </c>
      <c r="C575" s="152" t="s">
        <v>628</v>
      </c>
      <c r="D575" s="158" t="s">
        <v>48</v>
      </c>
      <c r="E575" s="150">
        <f>E576</f>
        <v>0</v>
      </c>
    </row>
    <row r="576" spans="1:5" s="7" customFormat="1" ht="15.75" outlineLevel="7">
      <c r="A576" s="160" t="s">
        <v>772</v>
      </c>
      <c r="B576" s="147" t="s">
        <v>1008</v>
      </c>
      <c r="C576" s="152" t="s">
        <v>628</v>
      </c>
      <c r="D576" s="158" t="s">
        <v>651</v>
      </c>
      <c r="E576" s="150">
        <v>0</v>
      </c>
    </row>
    <row r="577" spans="1:5" s="7" customFormat="1" ht="15.75" outlineLevel="7">
      <c r="A577" s="151" t="s">
        <v>851</v>
      </c>
      <c r="B577" s="147" t="s">
        <v>1008</v>
      </c>
      <c r="C577" s="152" t="s">
        <v>852</v>
      </c>
      <c r="D577" s="158" t="s">
        <v>33</v>
      </c>
      <c r="E577" s="150">
        <v>0</v>
      </c>
    </row>
    <row r="578" spans="1:5" s="7" customFormat="1" ht="15.75">
      <c r="A578" s="141" t="s">
        <v>140</v>
      </c>
      <c r="B578" s="144" t="s">
        <v>141</v>
      </c>
      <c r="C578" s="139"/>
      <c r="D578" s="145"/>
      <c r="E578" s="146">
        <f>E579+E1024+E1245+E1264+E1021</f>
        <v>91497.4</v>
      </c>
    </row>
    <row r="579" spans="1:5" s="7" customFormat="1" ht="15.75" outlineLevel="1">
      <c r="A579" s="141" t="s">
        <v>142</v>
      </c>
      <c r="B579" s="144" t="s">
        <v>143</v>
      </c>
      <c r="C579" s="139"/>
      <c r="D579" s="145"/>
      <c r="E579" s="146">
        <f>E1012</f>
        <v>320.5</v>
      </c>
    </row>
    <row r="580" spans="1:5" s="7" customFormat="1" ht="15.75" hidden="1" outlineLevel="2">
      <c r="A580" s="141" t="s">
        <v>142</v>
      </c>
      <c r="B580" s="144" t="s">
        <v>143</v>
      </c>
      <c r="C580" s="139">
        <v>335788</v>
      </c>
      <c r="D580" s="145">
        <f t="shared" ref="D580:D643" si="11">C580</f>
        <v>335788</v>
      </c>
      <c r="E580" s="146" t="e">
        <f>#REF!</f>
        <v>#REF!</v>
      </c>
    </row>
    <row r="581" spans="1:5" s="7" customFormat="1" ht="21" hidden="1" outlineLevel="3">
      <c r="A581" s="141" t="s">
        <v>12</v>
      </c>
      <c r="B581" s="144" t="s">
        <v>143</v>
      </c>
      <c r="C581" s="139">
        <v>9112.9</v>
      </c>
      <c r="D581" s="145">
        <f t="shared" si="11"/>
        <v>9112.9</v>
      </c>
      <c r="E581" s="146" t="e">
        <f>#REF!</f>
        <v>#REF!</v>
      </c>
    </row>
    <row r="582" spans="1:5" s="7" customFormat="1" ht="21" hidden="1" outlineLevel="5">
      <c r="A582" s="141" t="s">
        <v>53</v>
      </c>
      <c r="B582" s="144" t="s">
        <v>143</v>
      </c>
      <c r="C582" s="139">
        <v>9112.9</v>
      </c>
      <c r="D582" s="145">
        <f t="shared" si="11"/>
        <v>9112.9</v>
      </c>
      <c r="E582" s="146" t="e">
        <f>#REF!</f>
        <v>#REF!</v>
      </c>
    </row>
    <row r="583" spans="1:5" s="7" customFormat="1" ht="31.5" hidden="1" outlineLevel="6">
      <c r="A583" s="141" t="s">
        <v>15</v>
      </c>
      <c r="B583" s="144" t="s">
        <v>143</v>
      </c>
      <c r="C583" s="139">
        <v>9112.9</v>
      </c>
      <c r="D583" s="145">
        <f t="shared" si="11"/>
        <v>9112.9</v>
      </c>
      <c r="E583" s="146" t="e">
        <f>#REF!</f>
        <v>#REF!</v>
      </c>
    </row>
    <row r="584" spans="1:5" s="7" customFormat="1" ht="15.75" hidden="1" outlineLevel="7">
      <c r="A584" s="141" t="s">
        <v>17</v>
      </c>
      <c r="B584" s="147" t="s">
        <v>143</v>
      </c>
      <c r="C584" s="148">
        <v>9112.9</v>
      </c>
      <c r="D584" s="145">
        <f t="shared" si="11"/>
        <v>9112.9</v>
      </c>
      <c r="E584" s="146" t="e">
        <f>#REF!</f>
        <v>#REF!</v>
      </c>
    </row>
    <row r="585" spans="1:5" s="7" customFormat="1" ht="15.75" hidden="1" outlineLevel="3">
      <c r="A585" s="151" t="s">
        <v>19</v>
      </c>
      <c r="B585" s="144" t="s">
        <v>143</v>
      </c>
      <c r="C585" s="139">
        <v>312885.40000000002</v>
      </c>
      <c r="D585" s="145">
        <f t="shared" si="11"/>
        <v>312885.40000000002</v>
      </c>
      <c r="E585" s="146" t="e">
        <f>#REF!</f>
        <v>#REF!</v>
      </c>
    </row>
    <row r="586" spans="1:5" s="7" customFormat="1" ht="15.75" hidden="1" outlineLevel="5">
      <c r="A586" s="141" t="s">
        <v>23</v>
      </c>
      <c r="B586" s="144" t="s">
        <v>143</v>
      </c>
      <c r="C586" s="139">
        <v>287367.40000000002</v>
      </c>
      <c r="D586" s="145">
        <f t="shared" si="11"/>
        <v>287367.40000000002</v>
      </c>
      <c r="E586" s="146" t="e">
        <f>#REF!</f>
        <v>#REF!</v>
      </c>
    </row>
    <row r="587" spans="1:5" s="7" customFormat="1" ht="31.5" hidden="1" outlineLevel="6">
      <c r="A587" s="141" t="s">
        <v>15</v>
      </c>
      <c r="B587" s="144" t="s">
        <v>143</v>
      </c>
      <c r="C587" s="139">
        <v>287367.40000000002</v>
      </c>
      <c r="D587" s="145">
        <f t="shared" si="11"/>
        <v>287367.40000000002</v>
      </c>
      <c r="E587" s="146" t="e">
        <f>#REF!</f>
        <v>#REF!</v>
      </c>
    </row>
    <row r="588" spans="1:5" s="7" customFormat="1" ht="15.75" hidden="1" outlineLevel="7">
      <c r="A588" s="141" t="s">
        <v>17</v>
      </c>
      <c r="B588" s="147" t="s">
        <v>143</v>
      </c>
      <c r="C588" s="148">
        <v>287159.7</v>
      </c>
      <c r="D588" s="145">
        <f t="shared" si="11"/>
        <v>287159.7</v>
      </c>
      <c r="E588" s="146" t="e">
        <f>#REF!</f>
        <v>#REF!</v>
      </c>
    </row>
    <row r="589" spans="1:5" s="7" customFormat="1" ht="15.75" hidden="1" outlineLevel="7">
      <c r="A589" s="151" t="s">
        <v>19</v>
      </c>
      <c r="B589" s="147" t="s">
        <v>143</v>
      </c>
      <c r="C589" s="148">
        <v>207.7</v>
      </c>
      <c r="D589" s="145">
        <f t="shared" si="11"/>
        <v>207.7</v>
      </c>
      <c r="E589" s="146" t="e">
        <f>#REF!</f>
        <v>#REF!</v>
      </c>
    </row>
    <row r="590" spans="1:5" s="7" customFormat="1" ht="15.75" hidden="1" outlineLevel="5">
      <c r="A590" s="151" t="s">
        <v>24</v>
      </c>
      <c r="B590" s="144" t="s">
        <v>143</v>
      </c>
      <c r="C590" s="139">
        <v>25450.400000000001</v>
      </c>
      <c r="D590" s="145">
        <f t="shared" si="11"/>
        <v>25450.400000000001</v>
      </c>
      <c r="E590" s="146" t="e">
        <f>#REF!</f>
        <v>#REF!</v>
      </c>
    </row>
    <row r="591" spans="1:5" s="7" customFormat="1" ht="15.75" hidden="1" outlineLevel="6">
      <c r="A591" s="141" t="s">
        <v>26</v>
      </c>
      <c r="B591" s="144" t="s">
        <v>143</v>
      </c>
      <c r="C591" s="139">
        <v>25450.400000000001</v>
      </c>
      <c r="D591" s="145">
        <f t="shared" si="11"/>
        <v>25450.400000000001</v>
      </c>
      <c r="E591" s="146" t="e">
        <f>#REF!</f>
        <v>#REF!</v>
      </c>
    </row>
    <row r="592" spans="1:5" s="7" customFormat="1" ht="15.75" hidden="1" outlineLevel="7">
      <c r="A592" s="141" t="s">
        <v>28</v>
      </c>
      <c r="B592" s="147" t="s">
        <v>143</v>
      </c>
      <c r="C592" s="148">
        <v>6429.5</v>
      </c>
      <c r="D592" s="145">
        <f t="shared" si="11"/>
        <v>6429.5</v>
      </c>
      <c r="E592" s="146" t="e">
        <f>#REF!</f>
        <v>#REF!</v>
      </c>
    </row>
    <row r="593" spans="1:5" s="7" customFormat="1" ht="15.75" hidden="1" outlineLevel="7">
      <c r="A593" s="151" t="s">
        <v>30</v>
      </c>
      <c r="B593" s="147" t="s">
        <v>143</v>
      </c>
      <c r="C593" s="148">
        <v>19020.900000000001</v>
      </c>
      <c r="D593" s="145">
        <f t="shared" si="11"/>
        <v>19020.900000000001</v>
      </c>
      <c r="E593" s="146" t="e">
        <f>#REF!</f>
        <v>#REF!</v>
      </c>
    </row>
    <row r="594" spans="1:5" s="7" customFormat="1" ht="15.75" hidden="1" outlineLevel="5">
      <c r="A594" s="151" t="s">
        <v>32</v>
      </c>
      <c r="B594" s="144" t="s">
        <v>143</v>
      </c>
      <c r="C594" s="139">
        <v>67.599999999999994</v>
      </c>
      <c r="D594" s="145">
        <f t="shared" si="11"/>
        <v>67.599999999999994</v>
      </c>
      <c r="E594" s="146" t="e">
        <f>#REF!</f>
        <v>#REF!</v>
      </c>
    </row>
    <row r="595" spans="1:5" s="7" customFormat="1" ht="15.75" hidden="1" outlineLevel="6">
      <c r="A595" s="141" t="s">
        <v>45</v>
      </c>
      <c r="B595" s="144" t="s">
        <v>143</v>
      </c>
      <c r="C595" s="139">
        <v>67.599999999999994</v>
      </c>
      <c r="D595" s="145">
        <f t="shared" si="11"/>
        <v>67.599999999999994</v>
      </c>
      <c r="E595" s="146" t="e">
        <f>#REF!</f>
        <v>#REF!</v>
      </c>
    </row>
    <row r="596" spans="1:5" s="7" customFormat="1" ht="15.75" hidden="1" outlineLevel="7">
      <c r="A596" s="141" t="s">
        <v>47</v>
      </c>
      <c r="B596" s="147" t="s">
        <v>143</v>
      </c>
      <c r="C596" s="148">
        <v>31.4</v>
      </c>
      <c r="D596" s="145">
        <f t="shared" si="11"/>
        <v>31.4</v>
      </c>
      <c r="E596" s="146" t="e">
        <f>#REF!</f>
        <v>#REF!</v>
      </c>
    </row>
    <row r="597" spans="1:5" s="7" customFormat="1" ht="15.75" hidden="1" outlineLevel="7">
      <c r="A597" s="151" t="s">
        <v>54</v>
      </c>
      <c r="B597" s="147" t="s">
        <v>143</v>
      </c>
      <c r="C597" s="148">
        <v>36.200000000000003</v>
      </c>
      <c r="D597" s="145">
        <f t="shared" si="11"/>
        <v>36.200000000000003</v>
      </c>
      <c r="E597" s="146" t="e">
        <f>#REF!</f>
        <v>#REF!</v>
      </c>
    </row>
    <row r="598" spans="1:5" s="7" customFormat="1" ht="15.75" hidden="1" outlineLevel="3" collapsed="1">
      <c r="A598" s="151" t="s">
        <v>49</v>
      </c>
      <c r="B598" s="144" t="s">
        <v>143</v>
      </c>
      <c r="C598" s="139">
        <f>C599</f>
        <v>275.10000000000002</v>
      </c>
      <c r="D598" s="145">
        <f t="shared" si="11"/>
        <v>275.10000000000002</v>
      </c>
      <c r="E598" s="146" t="e">
        <f>#REF!</f>
        <v>#REF!</v>
      </c>
    </row>
    <row r="599" spans="1:5" s="7" customFormat="1" ht="21" hidden="1" outlineLevel="5">
      <c r="A599" s="141" t="s">
        <v>144</v>
      </c>
      <c r="B599" s="144" t="s">
        <v>143</v>
      </c>
      <c r="C599" s="139">
        <f>C600</f>
        <v>275.10000000000002</v>
      </c>
      <c r="D599" s="145">
        <f t="shared" si="11"/>
        <v>275.10000000000002</v>
      </c>
      <c r="E599" s="146" t="e">
        <f>#REF!</f>
        <v>#REF!</v>
      </c>
    </row>
    <row r="600" spans="1:5" s="7" customFormat="1" ht="15.75" hidden="1" outlineLevel="6">
      <c r="A600" s="141" t="s">
        <v>98</v>
      </c>
      <c r="B600" s="144" t="s">
        <v>143</v>
      </c>
      <c r="C600" s="139">
        <f>C601</f>
        <v>275.10000000000002</v>
      </c>
      <c r="D600" s="145">
        <f t="shared" si="11"/>
        <v>275.10000000000002</v>
      </c>
      <c r="E600" s="146" t="e">
        <f>#REF!</f>
        <v>#REF!</v>
      </c>
    </row>
    <row r="601" spans="1:5" s="7" customFormat="1" ht="15.75" hidden="1" outlineLevel="7">
      <c r="A601" s="141" t="s">
        <v>99</v>
      </c>
      <c r="B601" s="147" t="s">
        <v>143</v>
      </c>
      <c r="C601" s="148">
        <v>275.10000000000002</v>
      </c>
      <c r="D601" s="145">
        <f t="shared" si="11"/>
        <v>275.10000000000002</v>
      </c>
      <c r="E601" s="146" t="e">
        <f>#REF!</f>
        <v>#REF!</v>
      </c>
    </row>
    <row r="602" spans="1:5" s="7" customFormat="1" ht="15.75" hidden="1" outlineLevel="3">
      <c r="A602" s="151" t="s">
        <v>99</v>
      </c>
      <c r="B602" s="144" t="s">
        <v>143</v>
      </c>
      <c r="C602" s="139">
        <v>12932.1</v>
      </c>
      <c r="D602" s="145">
        <f t="shared" si="11"/>
        <v>12932.1</v>
      </c>
      <c r="E602" s="146" t="e">
        <f>#REF!</f>
        <v>#REF!</v>
      </c>
    </row>
    <row r="603" spans="1:5" s="7" customFormat="1" ht="21" hidden="1" outlineLevel="5">
      <c r="A603" s="141" t="s">
        <v>145</v>
      </c>
      <c r="B603" s="144" t="s">
        <v>143</v>
      </c>
      <c r="C603" s="139">
        <v>12932.1</v>
      </c>
      <c r="D603" s="145">
        <f t="shared" si="11"/>
        <v>12932.1</v>
      </c>
      <c r="E603" s="146" t="e">
        <f>#REF!</f>
        <v>#REF!</v>
      </c>
    </row>
    <row r="604" spans="1:5" s="7" customFormat="1" ht="15.75" hidden="1" outlineLevel="6">
      <c r="A604" s="141" t="s">
        <v>98</v>
      </c>
      <c r="B604" s="144" t="s">
        <v>143</v>
      </c>
      <c r="C604" s="139">
        <v>12932.1</v>
      </c>
      <c r="D604" s="145">
        <f t="shared" si="11"/>
        <v>12932.1</v>
      </c>
      <c r="E604" s="146" t="e">
        <f>#REF!</f>
        <v>#REF!</v>
      </c>
    </row>
    <row r="605" spans="1:5" s="7" customFormat="1" ht="15.75" hidden="1" outlineLevel="7">
      <c r="A605" s="141" t="s">
        <v>99</v>
      </c>
      <c r="B605" s="147" t="s">
        <v>143</v>
      </c>
      <c r="C605" s="148">
        <v>12932.1</v>
      </c>
      <c r="D605" s="145">
        <f t="shared" si="11"/>
        <v>12932.1</v>
      </c>
      <c r="E605" s="146" t="e">
        <f>#REF!</f>
        <v>#REF!</v>
      </c>
    </row>
    <row r="606" spans="1:5" s="7" customFormat="1" ht="15.75" hidden="1" outlineLevel="2">
      <c r="A606" s="151" t="s">
        <v>99</v>
      </c>
      <c r="B606" s="144" t="s">
        <v>143</v>
      </c>
      <c r="C606" s="139">
        <v>527377</v>
      </c>
      <c r="D606" s="145">
        <f t="shared" si="11"/>
        <v>527377</v>
      </c>
      <c r="E606" s="146" t="e">
        <f>#REF!</f>
        <v>#REF!</v>
      </c>
    </row>
    <row r="607" spans="1:5" s="7" customFormat="1" ht="15.75" hidden="1" outlineLevel="3">
      <c r="A607" s="141" t="s">
        <v>146</v>
      </c>
      <c r="B607" s="144" t="s">
        <v>143</v>
      </c>
      <c r="C607" s="139">
        <v>5329</v>
      </c>
      <c r="D607" s="145">
        <f t="shared" si="11"/>
        <v>5329</v>
      </c>
      <c r="E607" s="146" t="e">
        <f>#REF!</f>
        <v>#REF!</v>
      </c>
    </row>
    <row r="608" spans="1:5" s="7" customFormat="1" ht="21" hidden="1" outlineLevel="4">
      <c r="A608" s="141" t="s">
        <v>147</v>
      </c>
      <c r="B608" s="144" t="s">
        <v>143</v>
      </c>
      <c r="C608" s="139">
        <v>5329</v>
      </c>
      <c r="D608" s="145">
        <f t="shared" si="11"/>
        <v>5329</v>
      </c>
      <c r="E608" s="146" t="e">
        <f>#REF!</f>
        <v>#REF!</v>
      </c>
    </row>
    <row r="609" spans="1:5" s="7" customFormat="1" ht="21" hidden="1" outlineLevel="5">
      <c r="A609" s="141" t="s">
        <v>148</v>
      </c>
      <c r="B609" s="144" t="s">
        <v>143</v>
      </c>
      <c r="C609" s="139">
        <v>29</v>
      </c>
      <c r="D609" s="145">
        <f t="shared" si="11"/>
        <v>29</v>
      </c>
      <c r="E609" s="146" t="e">
        <f>#REF!</f>
        <v>#REF!</v>
      </c>
    </row>
    <row r="610" spans="1:5" s="7" customFormat="1" ht="15.75" hidden="1" outlineLevel="6">
      <c r="A610" s="141" t="s">
        <v>26</v>
      </c>
      <c r="B610" s="144" t="s">
        <v>143</v>
      </c>
      <c r="C610" s="139">
        <v>29</v>
      </c>
      <c r="D610" s="145">
        <f t="shared" si="11"/>
        <v>29</v>
      </c>
      <c r="E610" s="146" t="e">
        <f>#REF!</f>
        <v>#REF!</v>
      </c>
    </row>
    <row r="611" spans="1:5" s="7" customFormat="1" ht="15.75" hidden="1" outlineLevel="7">
      <c r="A611" s="141" t="s">
        <v>28</v>
      </c>
      <c r="B611" s="147" t="s">
        <v>143</v>
      </c>
      <c r="C611" s="148">
        <v>29</v>
      </c>
      <c r="D611" s="145">
        <f t="shared" si="11"/>
        <v>29</v>
      </c>
      <c r="E611" s="146" t="e">
        <f>#REF!</f>
        <v>#REF!</v>
      </c>
    </row>
    <row r="612" spans="1:5" s="7" customFormat="1" ht="15.75" hidden="1" outlineLevel="5">
      <c r="A612" s="151" t="s">
        <v>32</v>
      </c>
      <c r="B612" s="144" t="s">
        <v>143</v>
      </c>
      <c r="C612" s="139">
        <v>5300</v>
      </c>
      <c r="D612" s="145">
        <f t="shared" si="11"/>
        <v>5300</v>
      </c>
      <c r="E612" s="146" t="e">
        <f>#REF!</f>
        <v>#REF!</v>
      </c>
    </row>
    <row r="613" spans="1:5" s="7" customFormat="1" ht="15.75" hidden="1" outlineLevel="6">
      <c r="A613" s="141" t="s">
        <v>45</v>
      </c>
      <c r="B613" s="144" t="s">
        <v>143</v>
      </c>
      <c r="C613" s="139">
        <v>5300</v>
      </c>
      <c r="D613" s="145">
        <f t="shared" si="11"/>
        <v>5300</v>
      </c>
      <c r="E613" s="146" t="e">
        <f>#REF!</f>
        <v>#REF!</v>
      </c>
    </row>
    <row r="614" spans="1:5" s="7" customFormat="1" ht="21" hidden="1" outlineLevel="7">
      <c r="A614" s="141" t="s">
        <v>149</v>
      </c>
      <c r="B614" s="147" t="s">
        <v>143</v>
      </c>
      <c r="C614" s="148">
        <v>5300</v>
      </c>
      <c r="D614" s="145">
        <f t="shared" si="11"/>
        <v>5300</v>
      </c>
      <c r="E614" s="146" t="e">
        <f>#REF!</f>
        <v>#REF!</v>
      </c>
    </row>
    <row r="615" spans="1:5" s="7" customFormat="1" ht="22.5" hidden="1" outlineLevel="3">
      <c r="A615" s="151" t="s">
        <v>149</v>
      </c>
      <c r="B615" s="144" t="s">
        <v>143</v>
      </c>
      <c r="C615" s="139">
        <v>155784.79999999999</v>
      </c>
      <c r="D615" s="145">
        <f t="shared" si="11"/>
        <v>155784.79999999999</v>
      </c>
      <c r="E615" s="146" t="e">
        <f>#REF!</f>
        <v>#REF!</v>
      </c>
    </row>
    <row r="616" spans="1:5" s="7" customFormat="1" ht="21" hidden="1" outlineLevel="5">
      <c r="A616" s="141" t="s">
        <v>150</v>
      </c>
      <c r="B616" s="144" t="s">
        <v>143</v>
      </c>
      <c r="C616" s="139">
        <v>81427.5</v>
      </c>
      <c r="D616" s="145">
        <f t="shared" si="11"/>
        <v>81427.5</v>
      </c>
      <c r="E616" s="146" t="e">
        <f>#REF!</f>
        <v>#REF!</v>
      </c>
    </row>
    <row r="617" spans="1:5" s="7" customFormat="1" ht="15.75" hidden="1" outlineLevel="6">
      <c r="A617" s="141" t="s">
        <v>26</v>
      </c>
      <c r="B617" s="144" t="s">
        <v>143</v>
      </c>
      <c r="C617" s="139">
        <v>81427.5</v>
      </c>
      <c r="D617" s="145">
        <f t="shared" si="11"/>
        <v>81427.5</v>
      </c>
      <c r="E617" s="146" t="e">
        <f>#REF!</f>
        <v>#REF!</v>
      </c>
    </row>
    <row r="618" spans="1:5" s="7" customFormat="1" ht="15.75" hidden="1" outlineLevel="7">
      <c r="A618" s="141" t="s">
        <v>28</v>
      </c>
      <c r="B618" s="147" t="s">
        <v>143</v>
      </c>
      <c r="C618" s="148">
        <v>81427.5</v>
      </c>
      <c r="D618" s="145">
        <f t="shared" si="11"/>
        <v>81427.5</v>
      </c>
      <c r="E618" s="146" t="e">
        <f>#REF!</f>
        <v>#REF!</v>
      </c>
    </row>
    <row r="619" spans="1:5" s="7" customFormat="1" ht="15.75" hidden="1" outlineLevel="5">
      <c r="A619" s="151" t="s">
        <v>32</v>
      </c>
      <c r="B619" s="144" t="s">
        <v>143</v>
      </c>
      <c r="C619" s="139">
        <v>34534.5</v>
      </c>
      <c r="D619" s="145">
        <f t="shared" si="11"/>
        <v>34534.5</v>
      </c>
      <c r="E619" s="146" t="e">
        <f>#REF!</f>
        <v>#REF!</v>
      </c>
    </row>
    <row r="620" spans="1:5" s="7" customFormat="1" ht="15.75" hidden="1" outlineLevel="6">
      <c r="A620" s="141" t="s">
        <v>34</v>
      </c>
      <c r="B620" s="144" t="s">
        <v>143</v>
      </c>
      <c r="C620" s="139">
        <v>34534.5</v>
      </c>
      <c r="D620" s="145">
        <f t="shared" si="11"/>
        <v>34534.5</v>
      </c>
      <c r="E620" s="146" t="e">
        <f>#REF!</f>
        <v>#REF!</v>
      </c>
    </row>
    <row r="621" spans="1:5" s="7" customFormat="1" ht="15.75" hidden="1" outlineLevel="7">
      <c r="A621" s="141" t="s">
        <v>66</v>
      </c>
      <c r="B621" s="147" t="s">
        <v>143</v>
      </c>
      <c r="C621" s="148">
        <v>34534.5</v>
      </c>
      <c r="D621" s="145">
        <f t="shared" si="11"/>
        <v>34534.5</v>
      </c>
      <c r="E621" s="146" t="e">
        <f>#REF!</f>
        <v>#REF!</v>
      </c>
    </row>
    <row r="622" spans="1:5" s="7" customFormat="1" ht="15.75" hidden="1" outlineLevel="5">
      <c r="A622" s="151" t="s">
        <v>66</v>
      </c>
      <c r="B622" s="144" t="s">
        <v>143</v>
      </c>
      <c r="C622" s="139">
        <v>20160</v>
      </c>
      <c r="D622" s="145">
        <f t="shared" si="11"/>
        <v>20160</v>
      </c>
      <c r="E622" s="146" t="e">
        <f>#REF!</f>
        <v>#REF!</v>
      </c>
    </row>
    <row r="623" spans="1:5" s="7" customFormat="1" ht="21" hidden="1" outlineLevel="6">
      <c r="A623" s="141" t="s">
        <v>103</v>
      </c>
      <c r="B623" s="144" t="s">
        <v>143</v>
      </c>
      <c r="C623" s="139">
        <v>20160</v>
      </c>
      <c r="D623" s="145">
        <f t="shared" si="11"/>
        <v>20160</v>
      </c>
      <c r="E623" s="146" t="e">
        <f>#REF!</f>
        <v>#REF!</v>
      </c>
    </row>
    <row r="624" spans="1:5" s="7" customFormat="1" ht="15.75" hidden="1" outlineLevel="7">
      <c r="A624" s="141" t="s">
        <v>104</v>
      </c>
      <c r="B624" s="147" t="s">
        <v>143</v>
      </c>
      <c r="C624" s="148">
        <v>20160</v>
      </c>
      <c r="D624" s="145">
        <f t="shared" si="11"/>
        <v>20160</v>
      </c>
      <c r="E624" s="146" t="e">
        <f>#REF!</f>
        <v>#REF!</v>
      </c>
    </row>
    <row r="625" spans="1:5" s="7" customFormat="1" ht="22.5" hidden="1" outlineLevel="5">
      <c r="A625" s="151" t="s">
        <v>105</v>
      </c>
      <c r="B625" s="144" t="s">
        <v>143</v>
      </c>
      <c r="C625" s="139">
        <v>19662.8</v>
      </c>
      <c r="D625" s="145">
        <f t="shared" si="11"/>
        <v>19662.8</v>
      </c>
      <c r="E625" s="146" t="e">
        <f>#REF!</f>
        <v>#REF!</v>
      </c>
    </row>
    <row r="626" spans="1:5" s="7" customFormat="1" ht="15.75" hidden="1" outlineLevel="6">
      <c r="A626" s="141" t="s">
        <v>45</v>
      </c>
      <c r="B626" s="144" t="s">
        <v>143</v>
      </c>
      <c r="C626" s="139">
        <v>19662.8</v>
      </c>
      <c r="D626" s="145">
        <f t="shared" si="11"/>
        <v>19662.8</v>
      </c>
      <c r="E626" s="146" t="e">
        <f>#REF!</f>
        <v>#REF!</v>
      </c>
    </row>
    <row r="627" spans="1:5" s="7" customFormat="1" ht="21" hidden="1" outlineLevel="7">
      <c r="A627" s="141" t="s">
        <v>149</v>
      </c>
      <c r="B627" s="147" t="s">
        <v>143</v>
      </c>
      <c r="C627" s="148">
        <v>19662.8</v>
      </c>
      <c r="D627" s="145">
        <f t="shared" si="11"/>
        <v>19662.8</v>
      </c>
      <c r="E627" s="146" t="e">
        <f>#REF!</f>
        <v>#REF!</v>
      </c>
    </row>
    <row r="628" spans="1:5" s="7" customFormat="1" ht="22.5" hidden="1" outlineLevel="3">
      <c r="A628" s="151" t="s">
        <v>149</v>
      </c>
      <c r="B628" s="144" t="s">
        <v>143</v>
      </c>
      <c r="C628" s="139">
        <v>366263.2</v>
      </c>
      <c r="D628" s="145">
        <f t="shared" si="11"/>
        <v>366263.2</v>
      </c>
      <c r="E628" s="146" t="e">
        <f>#REF!</f>
        <v>#REF!</v>
      </c>
    </row>
    <row r="629" spans="1:5" s="7" customFormat="1" ht="15.75" hidden="1" outlineLevel="5">
      <c r="A629" s="141" t="s">
        <v>77</v>
      </c>
      <c r="B629" s="144" t="s">
        <v>143</v>
      </c>
      <c r="C629" s="139">
        <v>307933.5</v>
      </c>
      <c r="D629" s="145">
        <f t="shared" si="11"/>
        <v>307933.5</v>
      </c>
      <c r="E629" s="146" t="e">
        <f>#REF!</f>
        <v>#REF!</v>
      </c>
    </row>
    <row r="630" spans="1:5" s="7" customFormat="1" ht="31.5" hidden="1" outlineLevel="6">
      <c r="A630" s="141" t="s">
        <v>15</v>
      </c>
      <c r="B630" s="144" t="s">
        <v>143</v>
      </c>
      <c r="C630" s="139">
        <v>307933.5</v>
      </c>
      <c r="D630" s="145">
        <f t="shared" si="11"/>
        <v>307933.5</v>
      </c>
      <c r="E630" s="146" t="e">
        <f>#REF!</f>
        <v>#REF!</v>
      </c>
    </row>
    <row r="631" spans="1:5" s="7" customFormat="1" ht="15.75" hidden="1" outlineLevel="7">
      <c r="A631" s="141" t="s">
        <v>78</v>
      </c>
      <c r="B631" s="147" t="s">
        <v>143</v>
      </c>
      <c r="C631" s="148">
        <v>305362.7</v>
      </c>
      <c r="D631" s="145">
        <f t="shared" si="11"/>
        <v>305362.7</v>
      </c>
      <c r="E631" s="146" t="e">
        <f>#REF!</f>
        <v>#REF!</v>
      </c>
    </row>
    <row r="632" spans="1:5" s="7" customFormat="1" ht="15.75" hidden="1" outlineLevel="7">
      <c r="A632" s="151" t="s">
        <v>19</v>
      </c>
      <c r="B632" s="147" t="s">
        <v>143</v>
      </c>
      <c r="C632" s="148">
        <v>2570.8000000000002</v>
      </c>
      <c r="D632" s="145">
        <f t="shared" si="11"/>
        <v>2570.8000000000002</v>
      </c>
      <c r="E632" s="146" t="e">
        <f>#REF!</f>
        <v>#REF!</v>
      </c>
    </row>
    <row r="633" spans="1:5" s="7" customFormat="1" ht="15.75" hidden="1" outlineLevel="5">
      <c r="A633" s="151" t="s">
        <v>24</v>
      </c>
      <c r="B633" s="144" t="s">
        <v>143</v>
      </c>
      <c r="C633" s="139">
        <v>57534.1</v>
      </c>
      <c r="D633" s="145">
        <f t="shared" si="11"/>
        <v>57534.1</v>
      </c>
      <c r="E633" s="146" t="e">
        <f>#REF!</f>
        <v>#REF!</v>
      </c>
    </row>
    <row r="634" spans="1:5" s="7" customFormat="1" ht="15.75" hidden="1" outlineLevel="6">
      <c r="A634" s="141" t="s">
        <v>26</v>
      </c>
      <c r="B634" s="144" t="s">
        <v>143</v>
      </c>
      <c r="C634" s="139">
        <v>57534.1</v>
      </c>
      <c r="D634" s="145">
        <f t="shared" si="11"/>
        <v>57534.1</v>
      </c>
      <c r="E634" s="146" t="e">
        <f>#REF!</f>
        <v>#REF!</v>
      </c>
    </row>
    <row r="635" spans="1:5" s="7" customFormat="1" ht="15.75" hidden="1" outlineLevel="7">
      <c r="A635" s="141" t="s">
        <v>28</v>
      </c>
      <c r="B635" s="147" t="s">
        <v>143</v>
      </c>
      <c r="C635" s="148">
        <v>13970.6</v>
      </c>
      <c r="D635" s="145">
        <f t="shared" si="11"/>
        <v>13970.6</v>
      </c>
      <c r="E635" s="146" t="e">
        <f>#REF!</f>
        <v>#REF!</v>
      </c>
    </row>
    <row r="636" spans="1:5" s="7" customFormat="1" ht="15.75" hidden="1" outlineLevel="7">
      <c r="A636" s="151" t="s">
        <v>30</v>
      </c>
      <c r="B636" s="147" t="s">
        <v>143</v>
      </c>
      <c r="C636" s="148">
        <v>43563.5</v>
      </c>
      <c r="D636" s="145">
        <f t="shared" si="11"/>
        <v>43563.5</v>
      </c>
      <c r="E636" s="146" t="e">
        <f>#REF!</f>
        <v>#REF!</v>
      </c>
    </row>
    <row r="637" spans="1:5" s="7" customFormat="1" ht="15.75" hidden="1" outlineLevel="5">
      <c r="A637" s="151" t="s">
        <v>32</v>
      </c>
      <c r="B637" s="144" t="s">
        <v>143</v>
      </c>
      <c r="C637" s="139">
        <v>795.6</v>
      </c>
      <c r="D637" s="145">
        <f t="shared" si="11"/>
        <v>795.6</v>
      </c>
      <c r="E637" s="146" t="e">
        <f>#REF!</f>
        <v>#REF!</v>
      </c>
    </row>
    <row r="638" spans="1:5" s="7" customFormat="1" ht="15.75" hidden="1" outlineLevel="6">
      <c r="A638" s="141" t="s">
        <v>45</v>
      </c>
      <c r="B638" s="144" t="s">
        <v>143</v>
      </c>
      <c r="C638" s="139">
        <v>795.6</v>
      </c>
      <c r="D638" s="145">
        <f t="shared" si="11"/>
        <v>795.6</v>
      </c>
      <c r="E638" s="146" t="e">
        <f>#REF!</f>
        <v>#REF!</v>
      </c>
    </row>
    <row r="639" spans="1:5" s="7" customFormat="1" ht="15.75" hidden="1" outlineLevel="7">
      <c r="A639" s="141" t="s">
        <v>47</v>
      </c>
      <c r="B639" s="147" t="s">
        <v>143</v>
      </c>
      <c r="C639" s="148">
        <v>563.6</v>
      </c>
      <c r="D639" s="145">
        <f t="shared" si="11"/>
        <v>563.6</v>
      </c>
      <c r="E639" s="146" t="e">
        <f>#REF!</f>
        <v>#REF!</v>
      </c>
    </row>
    <row r="640" spans="1:5" s="7" customFormat="1" ht="15.75" hidden="1" outlineLevel="7">
      <c r="A640" s="151" t="s">
        <v>54</v>
      </c>
      <c r="B640" s="147" t="s">
        <v>143</v>
      </c>
      <c r="C640" s="148">
        <v>232</v>
      </c>
      <c r="D640" s="145">
        <f t="shared" si="11"/>
        <v>232</v>
      </c>
      <c r="E640" s="146" t="e">
        <f>#REF!</f>
        <v>#REF!</v>
      </c>
    </row>
    <row r="641" spans="1:5" s="7" customFormat="1" ht="15.75" hidden="1" outlineLevel="1">
      <c r="A641" s="151" t="s">
        <v>49</v>
      </c>
      <c r="B641" s="144" t="s">
        <v>152</v>
      </c>
      <c r="C641" s="139">
        <v>7000</v>
      </c>
      <c r="D641" s="145">
        <f t="shared" si="11"/>
        <v>7000</v>
      </c>
      <c r="E641" s="146" t="e">
        <f>#REF!</f>
        <v>#REF!</v>
      </c>
    </row>
    <row r="642" spans="1:5" s="7" customFormat="1" ht="15.75" hidden="1" outlineLevel="2">
      <c r="A642" s="141" t="s">
        <v>151</v>
      </c>
      <c r="B642" s="144" t="s">
        <v>152</v>
      </c>
      <c r="C642" s="139">
        <v>7000</v>
      </c>
      <c r="D642" s="145">
        <f t="shared" si="11"/>
        <v>7000</v>
      </c>
      <c r="E642" s="146" t="e">
        <f>#REF!</f>
        <v>#REF!</v>
      </c>
    </row>
    <row r="643" spans="1:5" s="7" customFormat="1" ht="15.75" hidden="1" outlineLevel="5">
      <c r="A643" s="141" t="s">
        <v>153</v>
      </c>
      <c r="B643" s="144" t="s">
        <v>152</v>
      </c>
      <c r="C643" s="139">
        <v>7000</v>
      </c>
      <c r="D643" s="145">
        <f t="shared" si="11"/>
        <v>7000</v>
      </c>
      <c r="E643" s="146" t="e">
        <f>#REF!</f>
        <v>#REF!</v>
      </c>
    </row>
    <row r="644" spans="1:5" s="7" customFormat="1" ht="15.75" hidden="1" outlineLevel="6">
      <c r="A644" s="141" t="s">
        <v>26</v>
      </c>
      <c r="B644" s="144" t="s">
        <v>152</v>
      </c>
      <c r="C644" s="139">
        <v>7000</v>
      </c>
      <c r="D644" s="145">
        <f t="shared" ref="D644:D716" si="12">C644</f>
        <v>7000</v>
      </c>
      <c r="E644" s="146" t="e">
        <f>#REF!</f>
        <v>#REF!</v>
      </c>
    </row>
    <row r="645" spans="1:5" s="7" customFormat="1" ht="15.75" hidden="1" outlineLevel="7">
      <c r="A645" s="141" t="s">
        <v>28</v>
      </c>
      <c r="B645" s="147" t="s">
        <v>152</v>
      </c>
      <c r="C645" s="148">
        <v>7000</v>
      </c>
      <c r="D645" s="145">
        <f t="shared" si="12"/>
        <v>7000</v>
      </c>
      <c r="E645" s="146" t="e">
        <f>#REF!</f>
        <v>#REF!</v>
      </c>
    </row>
    <row r="646" spans="1:5" s="7" customFormat="1" ht="15.75" hidden="1" outlineLevel="1">
      <c r="A646" s="151" t="s">
        <v>32</v>
      </c>
      <c r="B646" s="144" t="s">
        <v>155</v>
      </c>
      <c r="C646" s="139">
        <v>1902182.3</v>
      </c>
      <c r="D646" s="145">
        <f t="shared" si="12"/>
        <v>1902182.3</v>
      </c>
      <c r="E646" s="146" t="e">
        <f>#REF!</f>
        <v>#REF!</v>
      </c>
    </row>
    <row r="647" spans="1:5" s="7" customFormat="1" ht="15.75" hidden="1" outlineLevel="2">
      <c r="A647" s="141" t="s">
        <v>154</v>
      </c>
      <c r="B647" s="144" t="s">
        <v>155</v>
      </c>
      <c r="C647" s="139">
        <v>170476.3</v>
      </c>
      <c r="D647" s="145">
        <f t="shared" si="12"/>
        <v>170476.3</v>
      </c>
      <c r="E647" s="146" t="e">
        <f>#REF!</f>
        <v>#REF!</v>
      </c>
    </row>
    <row r="648" spans="1:5" s="7" customFormat="1" ht="21" hidden="1" outlineLevel="3">
      <c r="A648" s="141" t="s">
        <v>12</v>
      </c>
      <c r="B648" s="144" t="s">
        <v>155</v>
      </c>
      <c r="C648" s="139">
        <v>3487.8</v>
      </c>
      <c r="D648" s="145">
        <f t="shared" si="12"/>
        <v>3487.8</v>
      </c>
      <c r="E648" s="146" t="e">
        <f>#REF!</f>
        <v>#REF!</v>
      </c>
    </row>
    <row r="649" spans="1:5" s="7" customFormat="1" ht="21" hidden="1" outlineLevel="5">
      <c r="A649" s="141" t="s">
        <v>53</v>
      </c>
      <c r="B649" s="144" t="s">
        <v>155</v>
      </c>
      <c r="C649" s="139">
        <v>3487.8</v>
      </c>
      <c r="D649" s="145">
        <f t="shared" si="12"/>
        <v>3487.8</v>
      </c>
      <c r="E649" s="146" t="e">
        <f>#REF!</f>
        <v>#REF!</v>
      </c>
    </row>
    <row r="650" spans="1:5" s="7" customFormat="1" ht="31.5" hidden="1" outlineLevel="6">
      <c r="A650" s="141" t="s">
        <v>15</v>
      </c>
      <c r="B650" s="144" t="s">
        <v>155</v>
      </c>
      <c r="C650" s="139">
        <v>3487.8</v>
      </c>
      <c r="D650" s="145">
        <f t="shared" si="12"/>
        <v>3487.8</v>
      </c>
      <c r="E650" s="146" t="e">
        <f>#REF!</f>
        <v>#REF!</v>
      </c>
    </row>
    <row r="651" spans="1:5" s="7" customFormat="1" ht="15.75" hidden="1" outlineLevel="7">
      <c r="A651" s="141" t="s">
        <v>17</v>
      </c>
      <c r="B651" s="147" t="s">
        <v>155</v>
      </c>
      <c r="C651" s="148">
        <v>3487.8</v>
      </c>
      <c r="D651" s="145">
        <f t="shared" si="12"/>
        <v>3487.8</v>
      </c>
      <c r="E651" s="146" t="e">
        <f>#REF!</f>
        <v>#REF!</v>
      </c>
    </row>
    <row r="652" spans="1:5" s="7" customFormat="1" ht="15.75" hidden="1" outlineLevel="3">
      <c r="A652" s="151" t="s">
        <v>19</v>
      </c>
      <c r="B652" s="144" t="s">
        <v>155</v>
      </c>
      <c r="C652" s="139">
        <v>166988.5</v>
      </c>
      <c r="D652" s="145">
        <f t="shared" si="12"/>
        <v>166988.5</v>
      </c>
      <c r="E652" s="146" t="e">
        <f>#REF!</f>
        <v>#REF!</v>
      </c>
    </row>
    <row r="653" spans="1:5" s="7" customFormat="1" ht="15.75" hidden="1" outlineLevel="5">
      <c r="A653" s="141" t="s">
        <v>23</v>
      </c>
      <c r="B653" s="144" t="s">
        <v>155</v>
      </c>
      <c r="C653" s="139">
        <v>149931.79999999999</v>
      </c>
      <c r="D653" s="145">
        <f t="shared" si="12"/>
        <v>149931.79999999999</v>
      </c>
      <c r="E653" s="146" t="e">
        <f>#REF!</f>
        <v>#REF!</v>
      </c>
    </row>
    <row r="654" spans="1:5" s="7" customFormat="1" ht="31.5" hidden="1" outlineLevel="6">
      <c r="A654" s="141" t="s">
        <v>15</v>
      </c>
      <c r="B654" s="144" t="s">
        <v>155</v>
      </c>
      <c r="C654" s="139">
        <v>149931.79999999999</v>
      </c>
      <c r="D654" s="145">
        <f t="shared" si="12"/>
        <v>149931.79999999999</v>
      </c>
      <c r="E654" s="146" t="e">
        <f>#REF!</f>
        <v>#REF!</v>
      </c>
    </row>
    <row r="655" spans="1:5" s="7" customFormat="1" ht="15.75" hidden="1" outlineLevel="7">
      <c r="A655" s="141" t="s">
        <v>17</v>
      </c>
      <c r="B655" s="147" t="s">
        <v>155</v>
      </c>
      <c r="C655" s="148">
        <v>149758</v>
      </c>
      <c r="D655" s="145">
        <f t="shared" si="12"/>
        <v>149758</v>
      </c>
      <c r="E655" s="146" t="e">
        <f>#REF!</f>
        <v>#REF!</v>
      </c>
    </row>
    <row r="656" spans="1:5" s="7" customFormat="1" ht="15.75" hidden="1" outlineLevel="7">
      <c r="A656" s="151" t="s">
        <v>19</v>
      </c>
      <c r="B656" s="147" t="s">
        <v>155</v>
      </c>
      <c r="C656" s="148">
        <v>173.8</v>
      </c>
      <c r="D656" s="145">
        <f t="shared" si="12"/>
        <v>173.8</v>
      </c>
      <c r="E656" s="146" t="e">
        <f>#REF!</f>
        <v>#REF!</v>
      </c>
    </row>
    <row r="657" spans="1:5" s="7" customFormat="1" ht="15.75" hidden="1" outlineLevel="5">
      <c r="A657" s="151" t="s">
        <v>24</v>
      </c>
      <c r="B657" s="144" t="s">
        <v>155</v>
      </c>
      <c r="C657" s="139">
        <v>17005.7</v>
      </c>
      <c r="D657" s="145">
        <f t="shared" si="12"/>
        <v>17005.7</v>
      </c>
      <c r="E657" s="146" t="e">
        <f>#REF!</f>
        <v>#REF!</v>
      </c>
    </row>
    <row r="658" spans="1:5" s="7" customFormat="1" ht="15.75" hidden="1" outlineLevel="6">
      <c r="A658" s="141" t="s">
        <v>26</v>
      </c>
      <c r="B658" s="144" t="s">
        <v>155</v>
      </c>
      <c r="C658" s="139">
        <v>17005.7</v>
      </c>
      <c r="D658" s="145">
        <f t="shared" si="12"/>
        <v>17005.7</v>
      </c>
      <c r="E658" s="146" t="e">
        <f>#REF!</f>
        <v>#REF!</v>
      </c>
    </row>
    <row r="659" spans="1:5" s="7" customFormat="1" ht="15.75" hidden="1" outlineLevel="7">
      <c r="A659" s="141" t="s">
        <v>28</v>
      </c>
      <c r="B659" s="147" t="s">
        <v>155</v>
      </c>
      <c r="C659" s="148">
        <v>1782.4</v>
      </c>
      <c r="D659" s="145">
        <f t="shared" si="12"/>
        <v>1782.4</v>
      </c>
      <c r="E659" s="146" t="e">
        <f>#REF!</f>
        <v>#REF!</v>
      </c>
    </row>
    <row r="660" spans="1:5" s="7" customFormat="1" ht="15.75" hidden="1" outlineLevel="7">
      <c r="A660" s="151" t="s">
        <v>30</v>
      </c>
      <c r="B660" s="147" t="s">
        <v>155</v>
      </c>
      <c r="C660" s="148">
        <v>15223.3</v>
      </c>
      <c r="D660" s="145">
        <f t="shared" si="12"/>
        <v>15223.3</v>
      </c>
      <c r="E660" s="146" t="e">
        <f>#REF!</f>
        <v>#REF!</v>
      </c>
    </row>
    <row r="661" spans="1:5" s="7" customFormat="1" ht="15.75" hidden="1" outlineLevel="5">
      <c r="A661" s="151" t="s">
        <v>32</v>
      </c>
      <c r="B661" s="144" t="s">
        <v>155</v>
      </c>
      <c r="C661" s="139">
        <v>51</v>
      </c>
      <c r="D661" s="145">
        <f t="shared" si="12"/>
        <v>51</v>
      </c>
      <c r="E661" s="146" t="e">
        <f>#REF!</f>
        <v>#REF!</v>
      </c>
    </row>
    <row r="662" spans="1:5" s="7" customFormat="1" ht="15.75" hidden="1" outlineLevel="6">
      <c r="A662" s="141" t="s">
        <v>45</v>
      </c>
      <c r="B662" s="144" t="s">
        <v>155</v>
      </c>
      <c r="C662" s="139">
        <v>51</v>
      </c>
      <c r="D662" s="145">
        <f t="shared" si="12"/>
        <v>51</v>
      </c>
      <c r="E662" s="146" t="e">
        <f>#REF!</f>
        <v>#REF!</v>
      </c>
    </row>
    <row r="663" spans="1:5" s="7" customFormat="1" ht="15.75" hidden="1" outlineLevel="7">
      <c r="A663" s="141" t="s">
        <v>47</v>
      </c>
      <c r="B663" s="147" t="s">
        <v>155</v>
      </c>
      <c r="C663" s="148">
        <v>51</v>
      </c>
      <c r="D663" s="145">
        <f t="shared" si="12"/>
        <v>51</v>
      </c>
      <c r="E663" s="146" t="e">
        <f>#REF!</f>
        <v>#REF!</v>
      </c>
    </row>
    <row r="664" spans="1:5" s="7" customFormat="1" ht="15.75" hidden="1" outlineLevel="2">
      <c r="A664" s="151" t="s">
        <v>49</v>
      </c>
      <c r="B664" s="144" t="s">
        <v>155</v>
      </c>
      <c r="C664" s="139">
        <v>1475750</v>
      </c>
      <c r="D664" s="145">
        <f t="shared" si="12"/>
        <v>1475750</v>
      </c>
      <c r="E664" s="146" t="e">
        <f>#REF!</f>
        <v>#REF!</v>
      </c>
    </row>
    <row r="665" spans="1:5" s="7" customFormat="1" ht="15.75" hidden="1" outlineLevel="3">
      <c r="A665" s="141" t="s">
        <v>156</v>
      </c>
      <c r="B665" s="144" t="s">
        <v>155</v>
      </c>
      <c r="C665" s="139">
        <v>240240</v>
      </c>
      <c r="D665" s="145">
        <f t="shared" si="12"/>
        <v>240240</v>
      </c>
      <c r="E665" s="146" t="e">
        <f>#REF!</f>
        <v>#REF!</v>
      </c>
    </row>
    <row r="666" spans="1:5" s="7" customFormat="1" ht="15.75" hidden="1" outlineLevel="5">
      <c r="A666" s="141" t="s">
        <v>157</v>
      </c>
      <c r="B666" s="144" t="s">
        <v>155</v>
      </c>
      <c r="C666" s="139">
        <v>240240</v>
      </c>
      <c r="D666" s="145">
        <f t="shared" si="12"/>
        <v>240240</v>
      </c>
      <c r="E666" s="146" t="e">
        <f>#REF!</f>
        <v>#REF!</v>
      </c>
    </row>
    <row r="667" spans="1:5" s="7" customFormat="1" ht="15.75" hidden="1" outlineLevel="6">
      <c r="A667" s="141" t="s">
        <v>45</v>
      </c>
      <c r="B667" s="144" t="s">
        <v>155</v>
      </c>
      <c r="C667" s="139">
        <v>240240</v>
      </c>
      <c r="D667" s="145">
        <f t="shared" si="12"/>
        <v>240240</v>
      </c>
      <c r="E667" s="146" t="e">
        <f>#REF!</f>
        <v>#REF!</v>
      </c>
    </row>
    <row r="668" spans="1:5" s="7" customFormat="1" ht="21" hidden="1" outlineLevel="7">
      <c r="A668" s="141" t="s">
        <v>149</v>
      </c>
      <c r="B668" s="147" t="s">
        <v>155</v>
      </c>
      <c r="C668" s="148">
        <v>240240</v>
      </c>
      <c r="D668" s="145">
        <f t="shared" si="12"/>
        <v>240240</v>
      </c>
      <c r="E668" s="146" t="e">
        <f>#REF!</f>
        <v>#REF!</v>
      </c>
    </row>
    <row r="669" spans="1:5" s="7" customFormat="1" ht="22.5" hidden="1" outlineLevel="3">
      <c r="A669" s="151" t="s">
        <v>149</v>
      </c>
      <c r="B669" s="144" t="s">
        <v>155</v>
      </c>
      <c r="C669" s="139">
        <v>192793</v>
      </c>
      <c r="D669" s="145">
        <f t="shared" si="12"/>
        <v>192793</v>
      </c>
      <c r="E669" s="146" t="e">
        <f>#REF!</f>
        <v>#REF!</v>
      </c>
    </row>
    <row r="670" spans="1:5" s="7" customFormat="1" ht="15.75" hidden="1" outlineLevel="5">
      <c r="A670" s="141" t="s">
        <v>158</v>
      </c>
      <c r="B670" s="144" t="s">
        <v>155</v>
      </c>
      <c r="C670" s="139">
        <v>192793</v>
      </c>
      <c r="D670" s="145">
        <f t="shared" si="12"/>
        <v>192793</v>
      </c>
      <c r="E670" s="146" t="e">
        <f>#REF!</f>
        <v>#REF!</v>
      </c>
    </row>
    <row r="671" spans="1:5" s="7" customFormat="1" ht="15.75" hidden="1" outlineLevel="6">
      <c r="A671" s="141" t="s">
        <v>45</v>
      </c>
      <c r="B671" s="144" t="s">
        <v>155</v>
      </c>
      <c r="C671" s="139">
        <v>192793</v>
      </c>
      <c r="D671" s="145">
        <f t="shared" si="12"/>
        <v>192793</v>
      </c>
      <c r="E671" s="146" t="e">
        <f>#REF!</f>
        <v>#REF!</v>
      </c>
    </row>
    <row r="672" spans="1:5" s="7" customFormat="1" ht="21" hidden="1" outlineLevel="7">
      <c r="A672" s="141" t="s">
        <v>149</v>
      </c>
      <c r="B672" s="147" t="s">
        <v>155</v>
      </c>
      <c r="C672" s="148">
        <v>192793</v>
      </c>
      <c r="D672" s="145">
        <f t="shared" si="12"/>
        <v>192793</v>
      </c>
      <c r="E672" s="146" t="e">
        <f>#REF!</f>
        <v>#REF!</v>
      </c>
    </row>
    <row r="673" spans="1:5" s="7" customFormat="1" ht="22.5" hidden="1" outlineLevel="3">
      <c r="A673" s="151" t="s">
        <v>149</v>
      </c>
      <c r="B673" s="144" t="s">
        <v>155</v>
      </c>
      <c r="C673" s="139">
        <v>102800</v>
      </c>
      <c r="D673" s="145">
        <f t="shared" si="12"/>
        <v>102800</v>
      </c>
      <c r="E673" s="146" t="e">
        <f>#REF!</f>
        <v>#REF!</v>
      </c>
    </row>
    <row r="674" spans="1:5" s="7" customFormat="1" ht="15.75" hidden="1" outlineLevel="5">
      <c r="A674" s="141" t="s">
        <v>159</v>
      </c>
      <c r="B674" s="144" t="s">
        <v>155</v>
      </c>
      <c r="C674" s="139">
        <v>102800</v>
      </c>
      <c r="D674" s="145">
        <f t="shared" si="12"/>
        <v>102800</v>
      </c>
      <c r="E674" s="146" t="e">
        <f>#REF!</f>
        <v>#REF!</v>
      </c>
    </row>
    <row r="675" spans="1:5" s="7" customFormat="1" ht="15.75" hidden="1" outlineLevel="6">
      <c r="A675" s="141" t="s">
        <v>45</v>
      </c>
      <c r="B675" s="144" t="s">
        <v>155</v>
      </c>
      <c r="C675" s="139">
        <v>102800</v>
      </c>
      <c r="D675" s="145">
        <f t="shared" si="12"/>
        <v>102800</v>
      </c>
      <c r="E675" s="146" t="e">
        <f>#REF!</f>
        <v>#REF!</v>
      </c>
    </row>
    <row r="676" spans="1:5" s="7" customFormat="1" ht="21" hidden="1" outlineLevel="7">
      <c r="A676" s="141" t="s">
        <v>149</v>
      </c>
      <c r="B676" s="147" t="s">
        <v>155</v>
      </c>
      <c r="C676" s="148">
        <v>102800</v>
      </c>
      <c r="D676" s="145">
        <f t="shared" si="12"/>
        <v>102800</v>
      </c>
      <c r="E676" s="146" t="e">
        <f>#REF!</f>
        <v>#REF!</v>
      </c>
    </row>
    <row r="677" spans="1:5" s="7" customFormat="1" ht="22.5" hidden="1" outlineLevel="3">
      <c r="A677" s="151" t="s">
        <v>149</v>
      </c>
      <c r="B677" s="144" t="s">
        <v>155</v>
      </c>
      <c r="C677" s="139">
        <v>90500</v>
      </c>
      <c r="D677" s="145">
        <f t="shared" si="12"/>
        <v>90500</v>
      </c>
      <c r="E677" s="146" t="e">
        <f>#REF!</f>
        <v>#REF!</v>
      </c>
    </row>
    <row r="678" spans="1:5" s="7" customFormat="1" ht="15.75" hidden="1" outlineLevel="5">
      <c r="A678" s="141" t="s">
        <v>160</v>
      </c>
      <c r="B678" s="144" t="s">
        <v>155</v>
      </c>
      <c r="C678" s="139">
        <v>90500</v>
      </c>
      <c r="D678" s="145">
        <f t="shared" si="12"/>
        <v>90500</v>
      </c>
      <c r="E678" s="146" t="e">
        <f>#REF!</f>
        <v>#REF!</v>
      </c>
    </row>
    <row r="679" spans="1:5" s="7" customFormat="1" ht="15.75" hidden="1" outlineLevel="6">
      <c r="A679" s="141" t="s">
        <v>45</v>
      </c>
      <c r="B679" s="144" t="s">
        <v>155</v>
      </c>
      <c r="C679" s="139">
        <v>90500</v>
      </c>
      <c r="D679" s="145">
        <f t="shared" si="12"/>
        <v>90500</v>
      </c>
      <c r="E679" s="146" t="e">
        <f>#REF!</f>
        <v>#REF!</v>
      </c>
    </row>
    <row r="680" spans="1:5" s="7" customFormat="1" ht="21" hidden="1" outlineLevel="7">
      <c r="A680" s="141" t="s">
        <v>149</v>
      </c>
      <c r="B680" s="147" t="s">
        <v>155</v>
      </c>
      <c r="C680" s="148">
        <v>90500</v>
      </c>
      <c r="D680" s="145">
        <f t="shared" si="12"/>
        <v>90500</v>
      </c>
      <c r="E680" s="146" t="e">
        <f>#REF!</f>
        <v>#REF!</v>
      </c>
    </row>
    <row r="681" spans="1:5" s="7" customFormat="1" ht="22.5" hidden="1" outlineLevel="3">
      <c r="A681" s="151" t="s">
        <v>149</v>
      </c>
      <c r="B681" s="144" t="s">
        <v>155</v>
      </c>
      <c r="C681" s="139">
        <v>614851</v>
      </c>
      <c r="D681" s="145">
        <f t="shared" si="12"/>
        <v>614851</v>
      </c>
      <c r="E681" s="146" t="e">
        <f>#REF!</f>
        <v>#REF!</v>
      </c>
    </row>
    <row r="682" spans="1:5" s="7" customFormat="1" ht="15.75" hidden="1" outlineLevel="5">
      <c r="A682" s="141" t="s">
        <v>161</v>
      </c>
      <c r="B682" s="144" t="s">
        <v>155</v>
      </c>
      <c r="C682" s="139">
        <v>614851</v>
      </c>
      <c r="D682" s="145">
        <f t="shared" si="12"/>
        <v>614851</v>
      </c>
      <c r="E682" s="146" t="e">
        <f>#REF!</f>
        <v>#REF!</v>
      </c>
    </row>
    <row r="683" spans="1:5" s="7" customFormat="1" ht="15.75" hidden="1" outlineLevel="6">
      <c r="A683" s="141" t="s">
        <v>45</v>
      </c>
      <c r="B683" s="144" t="s">
        <v>155</v>
      </c>
      <c r="C683" s="139">
        <v>614851</v>
      </c>
      <c r="D683" s="145">
        <f t="shared" si="12"/>
        <v>614851</v>
      </c>
      <c r="E683" s="146" t="e">
        <f>#REF!</f>
        <v>#REF!</v>
      </c>
    </row>
    <row r="684" spans="1:5" s="7" customFormat="1" ht="21" hidden="1" outlineLevel="7">
      <c r="A684" s="141" t="s">
        <v>149</v>
      </c>
      <c r="B684" s="147" t="s">
        <v>155</v>
      </c>
      <c r="C684" s="148">
        <v>614851</v>
      </c>
      <c r="D684" s="145">
        <f t="shared" si="12"/>
        <v>614851</v>
      </c>
      <c r="E684" s="146" t="e">
        <f>#REF!</f>
        <v>#REF!</v>
      </c>
    </row>
    <row r="685" spans="1:5" s="7" customFormat="1" ht="22.5" hidden="1" outlineLevel="3">
      <c r="A685" s="151" t="s">
        <v>149</v>
      </c>
      <c r="B685" s="144" t="s">
        <v>155</v>
      </c>
      <c r="C685" s="139">
        <v>60759</v>
      </c>
      <c r="D685" s="145">
        <f t="shared" si="12"/>
        <v>60759</v>
      </c>
      <c r="E685" s="146" t="e">
        <f>#REF!</f>
        <v>#REF!</v>
      </c>
    </row>
    <row r="686" spans="1:5" s="7" customFormat="1" ht="63" hidden="1" outlineLevel="5">
      <c r="A686" s="159" t="s">
        <v>162</v>
      </c>
      <c r="B686" s="144" t="s">
        <v>155</v>
      </c>
      <c r="C686" s="139">
        <v>60759</v>
      </c>
      <c r="D686" s="145">
        <f t="shared" si="12"/>
        <v>60759</v>
      </c>
      <c r="E686" s="146" t="e">
        <f>#REF!</f>
        <v>#REF!</v>
      </c>
    </row>
    <row r="687" spans="1:5" s="7" customFormat="1" ht="15.75" hidden="1" outlineLevel="6">
      <c r="A687" s="141" t="s">
        <v>45</v>
      </c>
      <c r="B687" s="144" t="s">
        <v>155</v>
      </c>
      <c r="C687" s="139">
        <v>60759</v>
      </c>
      <c r="D687" s="145">
        <f t="shared" si="12"/>
        <v>60759</v>
      </c>
      <c r="E687" s="146" t="e">
        <f>#REF!</f>
        <v>#REF!</v>
      </c>
    </row>
    <row r="688" spans="1:5" s="7" customFormat="1" ht="21" hidden="1" outlineLevel="7">
      <c r="A688" s="141" t="s">
        <v>149</v>
      </c>
      <c r="B688" s="147" t="s">
        <v>155</v>
      </c>
      <c r="C688" s="148">
        <v>60759</v>
      </c>
      <c r="D688" s="145">
        <f t="shared" si="12"/>
        <v>60759</v>
      </c>
      <c r="E688" s="146" t="e">
        <f>#REF!</f>
        <v>#REF!</v>
      </c>
    </row>
    <row r="689" spans="1:5" s="7" customFormat="1" ht="22.5" hidden="1" outlineLevel="3">
      <c r="A689" s="151" t="s">
        <v>149</v>
      </c>
      <c r="B689" s="144" t="s">
        <v>155</v>
      </c>
      <c r="C689" s="139">
        <v>35001</v>
      </c>
      <c r="D689" s="145">
        <f t="shared" si="12"/>
        <v>35001</v>
      </c>
      <c r="E689" s="146" t="e">
        <f>#REF!</f>
        <v>#REF!</v>
      </c>
    </row>
    <row r="690" spans="1:5" s="7" customFormat="1" ht="73.5" hidden="1" outlineLevel="5">
      <c r="A690" s="159" t="s">
        <v>163</v>
      </c>
      <c r="B690" s="144" t="s">
        <v>155</v>
      </c>
      <c r="C690" s="139">
        <v>35001</v>
      </c>
      <c r="D690" s="145">
        <f t="shared" si="12"/>
        <v>35001</v>
      </c>
      <c r="E690" s="146" t="e">
        <f>#REF!</f>
        <v>#REF!</v>
      </c>
    </row>
    <row r="691" spans="1:5" s="7" customFormat="1" ht="15.75" hidden="1" outlineLevel="6">
      <c r="A691" s="141" t="s">
        <v>45</v>
      </c>
      <c r="B691" s="144" t="s">
        <v>155</v>
      </c>
      <c r="C691" s="139">
        <v>35001</v>
      </c>
      <c r="D691" s="145">
        <f t="shared" si="12"/>
        <v>35001</v>
      </c>
      <c r="E691" s="146" t="e">
        <f>#REF!</f>
        <v>#REF!</v>
      </c>
    </row>
    <row r="692" spans="1:5" s="7" customFormat="1" ht="21" hidden="1" outlineLevel="7">
      <c r="A692" s="141" t="s">
        <v>149</v>
      </c>
      <c r="B692" s="147" t="s">
        <v>155</v>
      </c>
      <c r="C692" s="148">
        <v>35001</v>
      </c>
      <c r="D692" s="145">
        <f t="shared" si="12"/>
        <v>35001</v>
      </c>
      <c r="E692" s="146" t="e">
        <f>#REF!</f>
        <v>#REF!</v>
      </c>
    </row>
    <row r="693" spans="1:5" s="7" customFormat="1" ht="22.5" hidden="1" outlineLevel="3">
      <c r="A693" s="151" t="s">
        <v>149</v>
      </c>
      <c r="B693" s="144" t="s">
        <v>155</v>
      </c>
      <c r="C693" s="139">
        <v>5618</v>
      </c>
      <c r="D693" s="145">
        <f t="shared" si="12"/>
        <v>5618</v>
      </c>
      <c r="E693" s="146" t="e">
        <f>#REF!</f>
        <v>#REF!</v>
      </c>
    </row>
    <row r="694" spans="1:5" s="7" customFormat="1" ht="52.5" hidden="1" outlineLevel="5">
      <c r="A694" s="159" t="s">
        <v>164</v>
      </c>
      <c r="B694" s="144" t="s">
        <v>155</v>
      </c>
      <c r="C694" s="139">
        <v>5618</v>
      </c>
      <c r="D694" s="145">
        <f t="shared" si="12"/>
        <v>5618</v>
      </c>
      <c r="E694" s="146" t="e">
        <f>#REF!</f>
        <v>#REF!</v>
      </c>
    </row>
    <row r="695" spans="1:5" s="7" customFormat="1" ht="15.75" hidden="1" outlineLevel="6">
      <c r="A695" s="141" t="s">
        <v>45</v>
      </c>
      <c r="B695" s="144" t="s">
        <v>155</v>
      </c>
      <c r="C695" s="139">
        <v>5618</v>
      </c>
      <c r="D695" s="145">
        <f t="shared" si="12"/>
        <v>5618</v>
      </c>
      <c r="E695" s="146" t="e">
        <f>#REF!</f>
        <v>#REF!</v>
      </c>
    </row>
    <row r="696" spans="1:5" s="7" customFormat="1" ht="21" hidden="1" outlineLevel="7">
      <c r="A696" s="141" t="s">
        <v>149</v>
      </c>
      <c r="B696" s="147" t="s">
        <v>155</v>
      </c>
      <c r="C696" s="148">
        <v>5618</v>
      </c>
      <c r="D696" s="145">
        <f t="shared" si="12"/>
        <v>5618</v>
      </c>
      <c r="E696" s="146" t="e">
        <f>#REF!</f>
        <v>#REF!</v>
      </c>
    </row>
    <row r="697" spans="1:5" s="7" customFormat="1" ht="22.5" hidden="1" outlineLevel="3">
      <c r="A697" s="151" t="s">
        <v>149</v>
      </c>
      <c r="B697" s="144" t="s">
        <v>155</v>
      </c>
      <c r="C697" s="139">
        <v>68788</v>
      </c>
      <c r="D697" s="145">
        <f t="shared" si="12"/>
        <v>68788</v>
      </c>
      <c r="E697" s="146" t="e">
        <f>#REF!</f>
        <v>#REF!</v>
      </c>
    </row>
    <row r="698" spans="1:5" s="7" customFormat="1" ht="15.75" hidden="1" outlineLevel="5">
      <c r="A698" s="141" t="s">
        <v>165</v>
      </c>
      <c r="B698" s="144" t="s">
        <v>155</v>
      </c>
      <c r="C698" s="139">
        <v>68788</v>
      </c>
      <c r="D698" s="145">
        <f t="shared" si="12"/>
        <v>68788</v>
      </c>
      <c r="E698" s="146" t="e">
        <f>#REF!</f>
        <v>#REF!</v>
      </c>
    </row>
    <row r="699" spans="1:5" s="7" customFormat="1" ht="15.75" hidden="1" outlineLevel="6">
      <c r="A699" s="141" t="s">
        <v>45</v>
      </c>
      <c r="B699" s="144" t="s">
        <v>155</v>
      </c>
      <c r="C699" s="139">
        <v>68788</v>
      </c>
      <c r="D699" s="145">
        <f t="shared" si="12"/>
        <v>68788</v>
      </c>
      <c r="E699" s="146" t="e">
        <f>#REF!</f>
        <v>#REF!</v>
      </c>
    </row>
    <row r="700" spans="1:5" s="7" customFormat="1" ht="21" hidden="1" outlineLevel="7">
      <c r="A700" s="141" t="s">
        <v>149</v>
      </c>
      <c r="B700" s="147" t="s">
        <v>155</v>
      </c>
      <c r="C700" s="148">
        <v>68788</v>
      </c>
      <c r="D700" s="145">
        <f t="shared" si="12"/>
        <v>68788</v>
      </c>
      <c r="E700" s="146" t="e">
        <f>#REF!</f>
        <v>#REF!</v>
      </c>
    </row>
    <row r="701" spans="1:5" s="7" customFormat="1" ht="22.5" hidden="1" outlineLevel="3">
      <c r="A701" s="151" t="s">
        <v>149</v>
      </c>
      <c r="B701" s="144" t="s">
        <v>155</v>
      </c>
      <c r="C701" s="139">
        <v>64400</v>
      </c>
      <c r="D701" s="145">
        <f t="shared" si="12"/>
        <v>64400</v>
      </c>
      <c r="E701" s="146" t="e">
        <f>#REF!</f>
        <v>#REF!</v>
      </c>
    </row>
    <row r="702" spans="1:5" s="7" customFormat="1" ht="15.75" hidden="1" outlineLevel="5">
      <c r="A702" s="141" t="s">
        <v>166</v>
      </c>
      <c r="B702" s="144" t="s">
        <v>155</v>
      </c>
      <c r="C702" s="139">
        <v>64400</v>
      </c>
      <c r="D702" s="145">
        <f t="shared" si="12"/>
        <v>64400</v>
      </c>
      <c r="E702" s="146" t="e">
        <f>#REF!</f>
        <v>#REF!</v>
      </c>
    </row>
    <row r="703" spans="1:5" s="7" customFormat="1" ht="15.75" hidden="1" outlineLevel="6">
      <c r="A703" s="141" t="s">
        <v>45</v>
      </c>
      <c r="B703" s="144" t="s">
        <v>155</v>
      </c>
      <c r="C703" s="139">
        <v>64400</v>
      </c>
      <c r="D703" s="145">
        <f t="shared" si="12"/>
        <v>64400</v>
      </c>
      <c r="E703" s="146" t="e">
        <f>#REF!</f>
        <v>#REF!</v>
      </c>
    </row>
    <row r="704" spans="1:5" s="7" customFormat="1" ht="21" hidden="1" outlineLevel="7">
      <c r="A704" s="141" t="s">
        <v>149</v>
      </c>
      <c r="B704" s="147" t="s">
        <v>155</v>
      </c>
      <c r="C704" s="148">
        <v>64400</v>
      </c>
      <c r="D704" s="145">
        <f t="shared" si="12"/>
        <v>64400</v>
      </c>
      <c r="E704" s="146" t="e">
        <f>#REF!</f>
        <v>#REF!</v>
      </c>
    </row>
    <row r="705" spans="1:5" s="7" customFormat="1" ht="22.5" hidden="1" outlineLevel="2">
      <c r="A705" s="151" t="s">
        <v>149</v>
      </c>
      <c r="B705" s="144" t="s">
        <v>155</v>
      </c>
      <c r="C705" s="139">
        <v>245915.9</v>
      </c>
      <c r="D705" s="145">
        <f t="shared" si="12"/>
        <v>245915.9</v>
      </c>
      <c r="E705" s="146" t="e">
        <f>#REF!</f>
        <v>#REF!</v>
      </c>
    </row>
    <row r="706" spans="1:5" s="7" customFormat="1" ht="21" hidden="1" outlineLevel="3">
      <c r="A706" s="141" t="s">
        <v>167</v>
      </c>
      <c r="B706" s="144" t="s">
        <v>155</v>
      </c>
      <c r="C706" s="139">
        <v>245915.9</v>
      </c>
      <c r="D706" s="145">
        <f t="shared" si="12"/>
        <v>245915.9</v>
      </c>
      <c r="E706" s="146" t="e">
        <f>#REF!</f>
        <v>#REF!</v>
      </c>
    </row>
    <row r="707" spans="1:5" s="7" customFormat="1" ht="15.75" hidden="1" outlineLevel="5">
      <c r="A707" s="141" t="s">
        <v>77</v>
      </c>
      <c r="B707" s="144" t="s">
        <v>155</v>
      </c>
      <c r="C707" s="139">
        <v>245915.9</v>
      </c>
      <c r="D707" s="145">
        <f t="shared" si="12"/>
        <v>245915.9</v>
      </c>
      <c r="E707" s="146" t="e">
        <f>#REF!</f>
        <v>#REF!</v>
      </c>
    </row>
    <row r="708" spans="1:5" s="7" customFormat="1" ht="21" hidden="1" outlineLevel="6">
      <c r="A708" s="141" t="s">
        <v>103</v>
      </c>
      <c r="B708" s="144" t="s">
        <v>155</v>
      </c>
      <c r="C708" s="139">
        <v>245915.9</v>
      </c>
      <c r="D708" s="145">
        <f t="shared" si="12"/>
        <v>245915.9</v>
      </c>
      <c r="E708" s="146" t="e">
        <f>#REF!</f>
        <v>#REF!</v>
      </c>
    </row>
    <row r="709" spans="1:5" s="7" customFormat="1" ht="15.75" hidden="1" outlineLevel="7">
      <c r="A709" s="141" t="s">
        <v>133</v>
      </c>
      <c r="B709" s="147" t="s">
        <v>155</v>
      </c>
      <c r="C709" s="148">
        <v>238915.9</v>
      </c>
      <c r="D709" s="145">
        <f t="shared" si="12"/>
        <v>238915.9</v>
      </c>
      <c r="E709" s="146" t="e">
        <f>#REF!</f>
        <v>#REF!</v>
      </c>
    </row>
    <row r="710" spans="1:5" s="7" customFormat="1" ht="22.5" hidden="1" outlineLevel="7">
      <c r="A710" s="151" t="s">
        <v>134</v>
      </c>
      <c r="B710" s="147" t="s">
        <v>155</v>
      </c>
      <c r="C710" s="148">
        <v>7000</v>
      </c>
      <c r="D710" s="145">
        <f t="shared" si="12"/>
        <v>7000</v>
      </c>
      <c r="E710" s="146" t="e">
        <f>#REF!</f>
        <v>#REF!</v>
      </c>
    </row>
    <row r="711" spans="1:5" s="7" customFormat="1" ht="15.75" hidden="1" outlineLevel="2">
      <c r="A711" s="151" t="s">
        <v>135</v>
      </c>
      <c r="B711" s="144" t="s">
        <v>155</v>
      </c>
      <c r="C711" s="139">
        <v>7941.4</v>
      </c>
      <c r="D711" s="145">
        <f t="shared" si="12"/>
        <v>7941.4</v>
      </c>
      <c r="E711" s="146" t="e">
        <f>#REF!</f>
        <v>#REF!</v>
      </c>
    </row>
    <row r="712" spans="1:5" s="7" customFormat="1" ht="15.75" hidden="1" outlineLevel="3">
      <c r="A712" s="141" t="s">
        <v>168</v>
      </c>
      <c r="B712" s="144" t="s">
        <v>155</v>
      </c>
      <c r="C712" s="139">
        <v>7941.4</v>
      </c>
      <c r="D712" s="145">
        <f t="shared" si="12"/>
        <v>7941.4</v>
      </c>
      <c r="E712" s="146" t="e">
        <f>#REF!</f>
        <v>#REF!</v>
      </c>
    </row>
    <row r="713" spans="1:5" s="7" customFormat="1" ht="15.75" hidden="1" outlineLevel="5">
      <c r="A713" s="141" t="s">
        <v>169</v>
      </c>
      <c r="B713" s="144" t="s">
        <v>155</v>
      </c>
      <c r="C713" s="139">
        <v>7941.4</v>
      </c>
      <c r="D713" s="145">
        <f t="shared" si="12"/>
        <v>7941.4</v>
      </c>
      <c r="E713" s="146" t="e">
        <f>#REF!</f>
        <v>#REF!</v>
      </c>
    </row>
    <row r="714" spans="1:5" s="7" customFormat="1" ht="15.75" hidden="1" outlineLevel="6">
      <c r="A714" s="141" t="s">
        <v>26</v>
      </c>
      <c r="B714" s="144" t="s">
        <v>155</v>
      </c>
      <c r="C714" s="139">
        <v>7941.4</v>
      </c>
      <c r="D714" s="145">
        <f t="shared" si="12"/>
        <v>7941.4</v>
      </c>
      <c r="E714" s="146" t="e">
        <f>#REF!</f>
        <v>#REF!</v>
      </c>
    </row>
    <row r="715" spans="1:5" s="7" customFormat="1" ht="15.75" hidden="1" outlineLevel="7">
      <c r="A715" s="141" t="s">
        <v>28</v>
      </c>
      <c r="B715" s="147" t="s">
        <v>155</v>
      </c>
      <c r="C715" s="148">
        <v>7941.4</v>
      </c>
      <c r="D715" s="145">
        <f t="shared" si="12"/>
        <v>7941.4</v>
      </c>
      <c r="E715" s="146" t="e">
        <f>#REF!</f>
        <v>#REF!</v>
      </c>
    </row>
    <row r="716" spans="1:5" s="7" customFormat="1" ht="15.75" hidden="1" outlineLevel="2">
      <c r="A716" s="151" t="s">
        <v>32</v>
      </c>
      <c r="B716" s="144" t="s">
        <v>155</v>
      </c>
      <c r="C716" s="139">
        <v>2098.6999999999998</v>
      </c>
      <c r="D716" s="145">
        <f t="shared" si="12"/>
        <v>2098.6999999999998</v>
      </c>
      <c r="E716" s="146" t="e">
        <f>#REF!</f>
        <v>#REF!</v>
      </c>
    </row>
    <row r="717" spans="1:5" s="7" customFormat="1" ht="15.75" hidden="1" outlineLevel="3">
      <c r="A717" s="141" t="s">
        <v>170</v>
      </c>
      <c r="B717" s="144" t="s">
        <v>155</v>
      </c>
      <c r="C717" s="139">
        <v>2098.6999999999998</v>
      </c>
      <c r="D717" s="145">
        <f t="shared" ref="D717:D780" si="13">C717</f>
        <v>2098.6999999999998</v>
      </c>
      <c r="E717" s="146" t="e">
        <f>#REF!</f>
        <v>#REF!</v>
      </c>
    </row>
    <row r="718" spans="1:5" s="7" customFormat="1" ht="15.75" hidden="1" outlineLevel="5">
      <c r="A718" s="141" t="s">
        <v>171</v>
      </c>
      <c r="B718" s="144" t="s">
        <v>155</v>
      </c>
      <c r="C718" s="139">
        <v>2098.6999999999998</v>
      </c>
      <c r="D718" s="145">
        <f t="shared" si="13"/>
        <v>2098.6999999999998</v>
      </c>
      <c r="E718" s="146" t="e">
        <f>#REF!</f>
        <v>#REF!</v>
      </c>
    </row>
    <row r="719" spans="1:5" s="7" customFormat="1" ht="15.75" hidden="1" outlineLevel="6">
      <c r="A719" s="141" t="s">
        <v>26</v>
      </c>
      <c r="B719" s="144" t="s">
        <v>155</v>
      </c>
      <c r="C719" s="139">
        <v>2098.6999999999998</v>
      </c>
      <c r="D719" s="145">
        <f t="shared" si="13"/>
        <v>2098.6999999999998</v>
      </c>
      <c r="E719" s="146" t="e">
        <f>#REF!</f>
        <v>#REF!</v>
      </c>
    </row>
    <row r="720" spans="1:5" s="7" customFormat="1" ht="15.75" hidden="1" outlineLevel="7">
      <c r="A720" s="141" t="s">
        <v>28</v>
      </c>
      <c r="B720" s="147" t="s">
        <v>155</v>
      </c>
      <c r="C720" s="148">
        <v>2098.6999999999998</v>
      </c>
      <c r="D720" s="145">
        <f t="shared" si="13"/>
        <v>2098.6999999999998</v>
      </c>
      <c r="E720" s="146" t="e">
        <f>#REF!</f>
        <v>#REF!</v>
      </c>
    </row>
    <row r="721" spans="1:5" s="7" customFormat="1" ht="15.75" hidden="1" outlineLevel="1">
      <c r="A721" s="151" t="s">
        <v>32</v>
      </c>
      <c r="B721" s="144" t="s">
        <v>173</v>
      </c>
      <c r="C721" s="139">
        <v>114453</v>
      </c>
      <c r="D721" s="145">
        <f t="shared" si="13"/>
        <v>114453</v>
      </c>
      <c r="E721" s="146" t="e">
        <f>#REF!</f>
        <v>#REF!</v>
      </c>
    </row>
    <row r="722" spans="1:5" s="7" customFormat="1" ht="15.75" hidden="1" outlineLevel="2">
      <c r="A722" s="141" t="s">
        <v>172</v>
      </c>
      <c r="B722" s="144" t="s">
        <v>173</v>
      </c>
      <c r="C722" s="139">
        <v>41507.199999999997</v>
      </c>
      <c r="D722" s="145">
        <f t="shared" si="13"/>
        <v>41507.199999999997</v>
      </c>
      <c r="E722" s="146" t="e">
        <f>#REF!</f>
        <v>#REF!</v>
      </c>
    </row>
    <row r="723" spans="1:5" s="7" customFormat="1" ht="15.75" hidden="1" outlineLevel="3">
      <c r="A723" s="141" t="s">
        <v>174</v>
      </c>
      <c r="B723" s="144" t="s">
        <v>173</v>
      </c>
      <c r="C723" s="139">
        <v>41507.199999999997</v>
      </c>
      <c r="D723" s="145">
        <f t="shared" si="13"/>
        <v>41507.199999999997</v>
      </c>
      <c r="E723" s="146" t="e">
        <f>#REF!</f>
        <v>#REF!</v>
      </c>
    </row>
    <row r="724" spans="1:5" s="7" customFormat="1" ht="15.75" hidden="1" outlineLevel="5">
      <c r="A724" s="141" t="s">
        <v>175</v>
      </c>
      <c r="B724" s="144" t="s">
        <v>173</v>
      </c>
      <c r="C724" s="139">
        <v>41507.199999999997</v>
      </c>
      <c r="D724" s="145">
        <f t="shared" si="13"/>
        <v>41507.199999999997</v>
      </c>
      <c r="E724" s="146" t="e">
        <f>#REF!</f>
        <v>#REF!</v>
      </c>
    </row>
    <row r="725" spans="1:5" s="7" customFormat="1" ht="15.75" hidden="1" outlineLevel="6">
      <c r="A725" s="141" t="s">
        <v>26</v>
      </c>
      <c r="B725" s="144" t="s">
        <v>173</v>
      </c>
      <c r="C725" s="139">
        <v>41507.199999999997</v>
      </c>
      <c r="D725" s="145">
        <f t="shared" si="13"/>
        <v>41507.199999999997</v>
      </c>
      <c r="E725" s="146" t="e">
        <f>#REF!</f>
        <v>#REF!</v>
      </c>
    </row>
    <row r="726" spans="1:5" s="7" customFormat="1" ht="15.75" hidden="1" outlineLevel="7">
      <c r="A726" s="141" t="s">
        <v>28</v>
      </c>
      <c r="B726" s="147" t="s">
        <v>173</v>
      </c>
      <c r="C726" s="148">
        <v>41507.199999999997</v>
      </c>
      <c r="D726" s="145">
        <f t="shared" si="13"/>
        <v>41507.199999999997</v>
      </c>
      <c r="E726" s="146" t="e">
        <f>#REF!</f>
        <v>#REF!</v>
      </c>
    </row>
    <row r="727" spans="1:5" s="7" customFormat="1" ht="15.75" hidden="1" outlineLevel="2">
      <c r="A727" s="151" t="s">
        <v>32</v>
      </c>
      <c r="B727" s="144" t="s">
        <v>173</v>
      </c>
      <c r="C727" s="139">
        <v>72945.8</v>
      </c>
      <c r="D727" s="145">
        <f t="shared" si="13"/>
        <v>72945.8</v>
      </c>
      <c r="E727" s="146" t="e">
        <f>#REF!</f>
        <v>#REF!</v>
      </c>
    </row>
    <row r="728" spans="1:5" s="7" customFormat="1" ht="15.75" hidden="1" outlineLevel="3">
      <c r="A728" s="141" t="s">
        <v>116</v>
      </c>
      <c r="B728" s="144" t="s">
        <v>173</v>
      </c>
      <c r="C728" s="139">
        <v>47319.8</v>
      </c>
      <c r="D728" s="145">
        <f t="shared" si="13"/>
        <v>47319.8</v>
      </c>
      <c r="E728" s="146" t="e">
        <f>#REF!</f>
        <v>#REF!</v>
      </c>
    </row>
    <row r="729" spans="1:5" s="7" customFormat="1" ht="21" hidden="1" outlineLevel="4">
      <c r="A729" s="141" t="s">
        <v>176</v>
      </c>
      <c r="B729" s="144" t="s">
        <v>173</v>
      </c>
      <c r="C729" s="139">
        <v>2000</v>
      </c>
      <c r="D729" s="145">
        <f t="shared" si="13"/>
        <v>2000</v>
      </c>
      <c r="E729" s="146" t="e">
        <f>#REF!</f>
        <v>#REF!</v>
      </c>
    </row>
    <row r="730" spans="1:5" s="7" customFormat="1" ht="21" hidden="1" outlineLevel="5">
      <c r="A730" s="141" t="s">
        <v>177</v>
      </c>
      <c r="B730" s="144" t="s">
        <v>173</v>
      </c>
      <c r="C730" s="139">
        <v>2000</v>
      </c>
      <c r="D730" s="145">
        <f t="shared" si="13"/>
        <v>2000</v>
      </c>
      <c r="E730" s="146" t="e">
        <f>#REF!</f>
        <v>#REF!</v>
      </c>
    </row>
    <row r="731" spans="1:5" s="7" customFormat="1" ht="15.75" hidden="1" outlineLevel="6">
      <c r="A731" s="141" t="s">
        <v>98</v>
      </c>
      <c r="B731" s="144" t="s">
        <v>173</v>
      </c>
      <c r="C731" s="139">
        <v>2000</v>
      </c>
      <c r="D731" s="145">
        <f t="shared" si="13"/>
        <v>2000</v>
      </c>
      <c r="E731" s="146" t="e">
        <f>#REF!</f>
        <v>#REF!</v>
      </c>
    </row>
    <row r="732" spans="1:5" s="7" customFormat="1" ht="15.75" hidden="1" outlineLevel="7">
      <c r="A732" s="141" t="s">
        <v>178</v>
      </c>
      <c r="B732" s="147" t="s">
        <v>173</v>
      </c>
      <c r="C732" s="148">
        <v>2000</v>
      </c>
      <c r="D732" s="145">
        <f t="shared" si="13"/>
        <v>2000</v>
      </c>
      <c r="E732" s="146" t="e">
        <f>#REF!</f>
        <v>#REF!</v>
      </c>
    </row>
    <row r="733" spans="1:5" s="7" customFormat="1" ht="22.5" hidden="1" outlineLevel="4">
      <c r="A733" s="151" t="s">
        <v>179</v>
      </c>
      <c r="B733" s="144" t="s">
        <v>173</v>
      </c>
      <c r="C733" s="139">
        <v>45319.8</v>
      </c>
      <c r="D733" s="145">
        <f t="shared" si="13"/>
        <v>45319.8</v>
      </c>
      <c r="E733" s="146" t="e">
        <f>#REF!</f>
        <v>#REF!</v>
      </c>
    </row>
    <row r="734" spans="1:5" s="7" customFormat="1" ht="21" hidden="1" outlineLevel="5">
      <c r="A734" s="141" t="s">
        <v>180</v>
      </c>
      <c r="B734" s="144" t="s">
        <v>173</v>
      </c>
      <c r="C734" s="139">
        <v>45319.8</v>
      </c>
      <c r="D734" s="145">
        <f t="shared" si="13"/>
        <v>45319.8</v>
      </c>
      <c r="E734" s="146" t="e">
        <f>#REF!</f>
        <v>#REF!</v>
      </c>
    </row>
    <row r="735" spans="1:5" s="7" customFormat="1" ht="15.75" hidden="1" outlineLevel="6">
      <c r="A735" s="141" t="s">
        <v>98</v>
      </c>
      <c r="B735" s="144" t="s">
        <v>173</v>
      </c>
      <c r="C735" s="139">
        <v>45319.8</v>
      </c>
      <c r="D735" s="145">
        <f t="shared" si="13"/>
        <v>45319.8</v>
      </c>
      <c r="E735" s="146" t="e">
        <f>#REF!</f>
        <v>#REF!</v>
      </c>
    </row>
    <row r="736" spans="1:5" s="7" customFormat="1" ht="15.75" hidden="1" outlineLevel="7">
      <c r="A736" s="141" t="s">
        <v>178</v>
      </c>
      <c r="B736" s="147" t="s">
        <v>173</v>
      </c>
      <c r="C736" s="148">
        <v>45319.8</v>
      </c>
      <c r="D736" s="145">
        <f t="shared" si="13"/>
        <v>45319.8</v>
      </c>
      <c r="E736" s="146" t="e">
        <f>#REF!</f>
        <v>#REF!</v>
      </c>
    </row>
    <row r="737" spans="1:5" s="7" customFormat="1" ht="22.5" hidden="1" outlineLevel="3">
      <c r="A737" s="151" t="s">
        <v>179</v>
      </c>
      <c r="B737" s="144" t="s">
        <v>173</v>
      </c>
      <c r="C737" s="139">
        <v>25626</v>
      </c>
      <c r="D737" s="145">
        <f t="shared" si="13"/>
        <v>25626</v>
      </c>
      <c r="E737" s="146" t="e">
        <f>#REF!</f>
        <v>#REF!</v>
      </c>
    </row>
    <row r="738" spans="1:5" s="7" customFormat="1" ht="21" hidden="1" outlineLevel="5">
      <c r="A738" s="141" t="s">
        <v>181</v>
      </c>
      <c r="B738" s="144" t="s">
        <v>173</v>
      </c>
      <c r="C738" s="139">
        <v>20000</v>
      </c>
      <c r="D738" s="145">
        <f t="shared" si="13"/>
        <v>20000</v>
      </c>
      <c r="E738" s="146" t="e">
        <f>#REF!</f>
        <v>#REF!</v>
      </c>
    </row>
    <row r="739" spans="1:5" s="7" customFormat="1" ht="15.75" hidden="1" outlineLevel="6">
      <c r="A739" s="141" t="s">
        <v>182</v>
      </c>
      <c r="B739" s="144" t="s">
        <v>173</v>
      </c>
      <c r="C739" s="139">
        <v>20000</v>
      </c>
      <c r="D739" s="145">
        <f t="shared" si="13"/>
        <v>20000</v>
      </c>
      <c r="E739" s="146" t="e">
        <f>#REF!</f>
        <v>#REF!</v>
      </c>
    </row>
    <row r="740" spans="1:5" s="7" customFormat="1" ht="21" hidden="1" outlineLevel="7">
      <c r="A740" s="141" t="s">
        <v>183</v>
      </c>
      <c r="B740" s="147" t="s">
        <v>173</v>
      </c>
      <c r="C740" s="148">
        <v>20000</v>
      </c>
      <c r="D740" s="145">
        <f t="shared" si="13"/>
        <v>20000</v>
      </c>
      <c r="E740" s="146" t="e">
        <f>#REF!</f>
        <v>#REF!</v>
      </c>
    </row>
    <row r="741" spans="1:5" s="7" customFormat="1" ht="22.5" hidden="1" outlineLevel="5">
      <c r="A741" s="151" t="s">
        <v>184</v>
      </c>
      <c r="B741" s="144" t="s">
        <v>173</v>
      </c>
      <c r="C741" s="139">
        <v>5626</v>
      </c>
      <c r="D741" s="145">
        <f t="shared" si="13"/>
        <v>5626</v>
      </c>
      <c r="E741" s="146" t="e">
        <f>#REF!</f>
        <v>#REF!</v>
      </c>
    </row>
    <row r="742" spans="1:5" s="7" customFormat="1" ht="15.75" hidden="1" outlineLevel="6">
      <c r="A742" s="141" t="s">
        <v>98</v>
      </c>
      <c r="B742" s="144" t="s">
        <v>173</v>
      </c>
      <c r="C742" s="139">
        <v>5626</v>
      </c>
      <c r="D742" s="145">
        <f t="shared" si="13"/>
        <v>5626</v>
      </c>
      <c r="E742" s="146" t="e">
        <f>#REF!</f>
        <v>#REF!</v>
      </c>
    </row>
    <row r="743" spans="1:5" s="7" customFormat="1" ht="15.75" hidden="1" outlineLevel="7">
      <c r="A743" s="141" t="s">
        <v>178</v>
      </c>
      <c r="B743" s="147" t="s">
        <v>173</v>
      </c>
      <c r="C743" s="148">
        <v>5626</v>
      </c>
      <c r="D743" s="145">
        <f t="shared" si="13"/>
        <v>5626</v>
      </c>
      <c r="E743" s="146" t="e">
        <f>#REF!</f>
        <v>#REF!</v>
      </c>
    </row>
    <row r="744" spans="1:5" s="7" customFormat="1" ht="22.5" hidden="1" outlineLevel="1">
      <c r="A744" s="151" t="s">
        <v>179</v>
      </c>
      <c r="B744" s="144" t="s">
        <v>186</v>
      </c>
      <c r="C744" s="139">
        <v>1164864.2</v>
      </c>
      <c r="D744" s="145">
        <f t="shared" si="13"/>
        <v>1164864.2</v>
      </c>
      <c r="E744" s="146" t="e">
        <f>#REF!</f>
        <v>#REF!</v>
      </c>
    </row>
    <row r="745" spans="1:5" s="7" customFormat="1" ht="15.75" hidden="1" outlineLevel="2">
      <c r="A745" s="141" t="s">
        <v>185</v>
      </c>
      <c r="B745" s="144" t="s">
        <v>186</v>
      </c>
      <c r="C745" s="139">
        <v>30049.200000000001</v>
      </c>
      <c r="D745" s="145">
        <f t="shared" si="13"/>
        <v>30049.200000000001</v>
      </c>
      <c r="E745" s="146" t="e">
        <f>#REF!</f>
        <v>#REF!</v>
      </c>
    </row>
    <row r="746" spans="1:5" s="7" customFormat="1" ht="21" hidden="1" outlineLevel="3">
      <c r="A746" s="141" t="s">
        <v>12</v>
      </c>
      <c r="B746" s="144" t="s">
        <v>186</v>
      </c>
      <c r="C746" s="139">
        <v>3698.1</v>
      </c>
      <c r="D746" s="145">
        <f t="shared" si="13"/>
        <v>3698.1</v>
      </c>
      <c r="E746" s="146" t="e">
        <f>#REF!</f>
        <v>#REF!</v>
      </c>
    </row>
    <row r="747" spans="1:5" s="7" customFormat="1" ht="21" hidden="1" outlineLevel="5">
      <c r="A747" s="141" t="s">
        <v>53</v>
      </c>
      <c r="B747" s="144" t="s">
        <v>186</v>
      </c>
      <c r="C747" s="139">
        <v>3698.1</v>
      </c>
      <c r="D747" s="145">
        <f t="shared" si="13"/>
        <v>3698.1</v>
      </c>
      <c r="E747" s="146" t="e">
        <f>#REF!</f>
        <v>#REF!</v>
      </c>
    </row>
    <row r="748" spans="1:5" s="7" customFormat="1" ht="31.5" hidden="1" outlineLevel="6">
      <c r="A748" s="141" t="s">
        <v>15</v>
      </c>
      <c r="B748" s="144" t="s">
        <v>186</v>
      </c>
      <c r="C748" s="139">
        <v>3698.1</v>
      </c>
      <c r="D748" s="145">
        <f t="shared" si="13"/>
        <v>3698.1</v>
      </c>
      <c r="E748" s="146" t="e">
        <f>#REF!</f>
        <v>#REF!</v>
      </c>
    </row>
    <row r="749" spans="1:5" s="7" customFormat="1" ht="15.75" hidden="1" outlineLevel="7">
      <c r="A749" s="141" t="s">
        <v>17</v>
      </c>
      <c r="B749" s="147" t="s">
        <v>186</v>
      </c>
      <c r="C749" s="148">
        <v>3698.1</v>
      </c>
      <c r="D749" s="145">
        <f t="shared" si="13"/>
        <v>3698.1</v>
      </c>
      <c r="E749" s="146" t="e">
        <f>#REF!</f>
        <v>#REF!</v>
      </c>
    </row>
    <row r="750" spans="1:5" s="7" customFormat="1" ht="15.75" hidden="1" outlineLevel="3">
      <c r="A750" s="151" t="s">
        <v>19</v>
      </c>
      <c r="B750" s="144" t="s">
        <v>186</v>
      </c>
      <c r="C750" s="139">
        <v>26351.1</v>
      </c>
      <c r="D750" s="145">
        <f t="shared" si="13"/>
        <v>26351.1</v>
      </c>
      <c r="E750" s="146" t="e">
        <f>#REF!</f>
        <v>#REF!</v>
      </c>
    </row>
    <row r="751" spans="1:5" s="7" customFormat="1" ht="15.75" hidden="1" outlineLevel="5">
      <c r="A751" s="141" t="s">
        <v>23</v>
      </c>
      <c r="B751" s="144" t="s">
        <v>186</v>
      </c>
      <c r="C751" s="139">
        <v>24748.799999999999</v>
      </c>
      <c r="D751" s="145">
        <f t="shared" si="13"/>
        <v>24748.799999999999</v>
      </c>
      <c r="E751" s="146" t="e">
        <f>#REF!</f>
        <v>#REF!</v>
      </c>
    </row>
    <row r="752" spans="1:5" s="7" customFormat="1" ht="31.5" hidden="1" outlineLevel="6">
      <c r="A752" s="141" t="s">
        <v>15</v>
      </c>
      <c r="B752" s="144" t="s">
        <v>186</v>
      </c>
      <c r="C752" s="139">
        <v>24748.799999999999</v>
      </c>
      <c r="D752" s="145">
        <f t="shared" si="13"/>
        <v>24748.799999999999</v>
      </c>
      <c r="E752" s="146" t="e">
        <f>#REF!</f>
        <v>#REF!</v>
      </c>
    </row>
    <row r="753" spans="1:5" s="7" customFormat="1" ht="15.75" hidden="1" outlineLevel="7">
      <c r="A753" s="141" t="s">
        <v>17</v>
      </c>
      <c r="B753" s="147" t="s">
        <v>186</v>
      </c>
      <c r="C753" s="148">
        <v>24739.200000000001</v>
      </c>
      <c r="D753" s="145">
        <f t="shared" si="13"/>
        <v>24739.200000000001</v>
      </c>
      <c r="E753" s="146" t="e">
        <f>#REF!</f>
        <v>#REF!</v>
      </c>
    </row>
    <row r="754" spans="1:5" s="7" customFormat="1" ht="15.75" hidden="1" outlineLevel="7">
      <c r="A754" s="151" t="s">
        <v>19</v>
      </c>
      <c r="B754" s="147" t="s">
        <v>186</v>
      </c>
      <c r="C754" s="148">
        <v>9.6</v>
      </c>
      <c r="D754" s="145">
        <f t="shared" si="13"/>
        <v>9.6</v>
      </c>
      <c r="E754" s="146" t="e">
        <f>#REF!</f>
        <v>#REF!</v>
      </c>
    </row>
    <row r="755" spans="1:5" s="7" customFormat="1" ht="15.75" hidden="1" outlineLevel="5">
      <c r="A755" s="151" t="s">
        <v>24</v>
      </c>
      <c r="B755" s="144" t="s">
        <v>186</v>
      </c>
      <c r="C755" s="139">
        <v>1599.4</v>
      </c>
      <c r="D755" s="145">
        <f t="shared" si="13"/>
        <v>1599.4</v>
      </c>
      <c r="E755" s="146" t="e">
        <f>#REF!</f>
        <v>#REF!</v>
      </c>
    </row>
    <row r="756" spans="1:5" s="7" customFormat="1" ht="15.75" hidden="1" outlineLevel="6">
      <c r="A756" s="141" t="s">
        <v>26</v>
      </c>
      <c r="B756" s="144" t="s">
        <v>186</v>
      </c>
      <c r="C756" s="139">
        <v>1599.4</v>
      </c>
      <c r="D756" s="145">
        <f t="shared" si="13"/>
        <v>1599.4</v>
      </c>
      <c r="E756" s="146" t="e">
        <f>#REF!</f>
        <v>#REF!</v>
      </c>
    </row>
    <row r="757" spans="1:5" s="7" customFormat="1" ht="15.75" hidden="1" outlineLevel="7">
      <c r="A757" s="141" t="s">
        <v>28</v>
      </c>
      <c r="B757" s="147" t="s">
        <v>186</v>
      </c>
      <c r="C757" s="148">
        <v>844.8</v>
      </c>
      <c r="D757" s="145">
        <f t="shared" si="13"/>
        <v>844.8</v>
      </c>
      <c r="E757" s="146" t="e">
        <f>#REF!</f>
        <v>#REF!</v>
      </c>
    </row>
    <row r="758" spans="1:5" s="7" customFormat="1" ht="15.75" hidden="1" outlineLevel="7">
      <c r="A758" s="151" t="s">
        <v>30</v>
      </c>
      <c r="B758" s="147" t="s">
        <v>186</v>
      </c>
      <c r="C758" s="148">
        <v>754.6</v>
      </c>
      <c r="D758" s="145">
        <f t="shared" si="13"/>
        <v>754.6</v>
      </c>
      <c r="E758" s="146" t="e">
        <f>#REF!</f>
        <v>#REF!</v>
      </c>
    </row>
    <row r="759" spans="1:5" s="7" customFormat="1" ht="15.75" hidden="1" outlineLevel="5">
      <c r="A759" s="151" t="s">
        <v>32</v>
      </c>
      <c r="B759" s="144" t="s">
        <v>186</v>
      </c>
      <c r="C759" s="139">
        <v>2.9</v>
      </c>
      <c r="D759" s="145">
        <f t="shared" si="13"/>
        <v>2.9</v>
      </c>
      <c r="E759" s="146" t="e">
        <f>#REF!</f>
        <v>#REF!</v>
      </c>
    </row>
    <row r="760" spans="1:5" s="7" customFormat="1" ht="15.75" hidden="1" outlineLevel="6">
      <c r="A760" s="141" t="s">
        <v>45</v>
      </c>
      <c r="B760" s="144" t="s">
        <v>186</v>
      </c>
      <c r="C760" s="139">
        <v>2.9</v>
      </c>
      <c r="D760" s="145">
        <f t="shared" si="13"/>
        <v>2.9</v>
      </c>
      <c r="E760" s="146" t="e">
        <f>#REF!</f>
        <v>#REF!</v>
      </c>
    </row>
    <row r="761" spans="1:5" s="7" customFormat="1" ht="15.75" hidden="1" outlineLevel="7">
      <c r="A761" s="141" t="s">
        <v>47</v>
      </c>
      <c r="B761" s="147" t="s">
        <v>186</v>
      </c>
      <c r="C761" s="148">
        <v>2.9</v>
      </c>
      <c r="D761" s="145">
        <f t="shared" si="13"/>
        <v>2.9</v>
      </c>
      <c r="E761" s="146" t="e">
        <f>#REF!</f>
        <v>#REF!</v>
      </c>
    </row>
    <row r="762" spans="1:5" s="7" customFormat="1" ht="15.75" hidden="1" outlineLevel="2">
      <c r="A762" s="151" t="s">
        <v>49</v>
      </c>
      <c r="B762" s="144" t="s">
        <v>186</v>
      </c>
      <c r="C762" s="139">
        <v>800303.2</v>
      </c>
      <c r="D762" s="145">
        <f t="shared" si="13"/>
        <v>800303.2</v>
      </c>
      <c r="E762" s="146" t="e">
        <f>#REF!</f>
        <v>#REF!</v>
      </c>
    </row>
    <row r="763" spans="1:5" s="7" customFormat="1" ht="15.75" hidden="1" outlineLevel="3">
      <c r="A763" s="141" t="s">
        <v>187</v>
      </c>
      <c r="B763" s="144" t="s">
        <v>186</v>
      </c>
      <c r="C763" s="139">
        <v>800303.2</v>
      </c>
      <c r="D763" s="145">
        <f t="shared" si="13"/>
        <v>800303.2</v>
      </c>
      <c r="E763" s="146" t="e">
        <f>#REF!</f>
        <v>#REF!</v>
      </c>
    </row>
    <row r="764" spans="1:5" s="7" customFormat="1" ht="15.75" hidden="1" outlineLevel="4">
      <c r="A764" s="141" t="s">
        <v>188</v>
      </c>
      <c r="B764" s="144" t="s">
        <v>186</v>
      </c>
      <c r="C764" s="139">
        <v>759493.1</v>
      </c>
      <c r="D764" s="145">
        <f t="shared" si="13"/>
        <v>759493.1</v>
      </c>
      <c r="E764" s="146" t="e">
        <f>#REF!</f>
        <v>#REF!</v>
      </c>
    </row>
    <row r="765" spans="1:5" s="7" customFormat="1" ht="21" hidden="1" outlineLevel="5">
      <c r="A765" s="141" t="s">
        <v>189</v>
      </c>
      <c r="B765" s="144" t="s">
        <v>186</v>
      </c>
      <c r="C765" s="139">
        <v>463005.3</v>
      </c>
      <c r="D765" s="145">
        <f t="shared" si="13"/>
        <v>463005.3</v>
      </c>
      <c r="E765" s="146" t="e">
        <f>#REF!</f>
        <v>#REF!</v>
      </c>
    </row>
    <row r="766" spans="1:5" s="7" customFormat="1" ht="31.5" hidden="1" outlineLevel="6">
      <c r="A766" s="141" t="s">
        <v>15</v>
      </c>
      <c r="B766" s="144" t="s">
        <v>186</v>
      </c>
      <c r="C766" s="139">
        <v>463005.3</v>
      </c>
      <c r="D766" s="145">
        <f t="shared" si="13"/>
        <v>463005.3</v>
      </c>
      <c r="E766" s="146" t="e">
        <f>#REF!</f>
        <v>#REF!</v>
      </c>
    </row>
    <row r="767" spans="1:5" s="7" customFormat="1" ht="15.75" hidden="1" outlineLevel="7">
      <c r="A767" s="141" t="s">
        <v>17</v>
      </c>
      <c r="B767" s="147" t="s">
        <v>186</v>
      </c>
      <c r="C767" s="148">
        <v>460444.3</v>
      </c>
      <c r="D767" s="145">
        <f t="shared" si="13"/>
        <v>460444.3</v>
      </c>
      <c r="E767" s="146" t="e">
        <f>#REF!</f>
        <v>#REF!</v>
      </c>
    </row>
    <row r="768" spans="1:5" s="7" customFormat="1" ht="15.75" hidden="1" outlineLevel="7">
      <c r="A768" s="151" t="s">
        <v>19</v>
      </c>
      <c r="B768" s="147" t="s">
        <v>186</v>
      </c>
      <c r="C768" s="148">
        <v>2561</v>
      </c>
      <c r="D768" s="145">
        <f t="shared" si="13"/>
        <v>2561</v>
      </c>
      <c r="E768" s="146" t="e">
        <f>#REF!</f>
        <v>#REF!</v>
      </c>
    </row>
    <row r="769" spans="1:5" s="7" customFormat="1" ht="15.75" hidden="1" outlineLevel="5">
      <c r="A769" s="151" t="s">
        <v>24</v>
      </c>
      <c r="B769" s="144" t="s">
        <v>186</v>
      </c>
      <c r="C769" s="139">
        <v>83949</v>
      </c>
      <c r="D769" s="145">
        <f t="shared" si="13"/>
        <v>83949</v>
      </c>
      <c r="E769" s="146" t="e">
        <f>#REF!</f>
        <v>#REF!</v>
      </c>
    </row>
    <row r="770" spans="1:5" s="7" customFormat="1" ht="15.75" hidden="1" outlineLevel="6">
      <c r="A770" s="141" t="s">
        <v>26</v>
      </c>
      <c r="B770" s="144" t="s">
        <v>186</v>
      </c>
      <c r="C770" s="139">
        <v>83949</v>
      </c>
      <c r="D770" s="145">
        <f t="shared" si="13"/>
        <v>83949</v>
      </c>
      <c r="E770" s="146" t="e">
        <f>#REF!</f>
        <v>#REF!</v>
      </c>
    </row>
    <row r="771" spans="1:5" s="7" customFormat="1" ht="15.75" hidden="1" outlineLevel="7">
      <c r="A771" s="141" t="s">
        <v>28</v>
      </c>
      <c r="B771" s="147" t="s">
        <v>186</v>
      </c>
      <c r="C771" s="148">
        <v>11251.3</v>
      </c>
      <c r="D771" s="145">
        <f t="shared" si="13"/>
        <v>11251.3</v>
      </c>
      <c r="E771" s="146" t="e">
        <f>#REF!</f>
        <v>#REF!</v>
      </c>
    </row>
    <row r="772" spans="1:5" s="7" customFormat="1" ht="15.75" hidden="1" outlineLevel="7">
      <c r="A772" s="151" t="s">
        <v>30</v>
      </c>
      <c r="B772" s="147" t="s">
        <v>186</v>
      </c>
      <c r="C772" s="148">
        <v>72697.7</v>
      </c>
      <c r="D772" s="145">
        <f t="shared" si="13"/>
        <v>72697.7</v>
      </c>
      <c r="E772" s="146" t="e">
        <f>#REF!</f>
        <v>#REF!</v>
      </c>
    </row>
    <row r="773" spans="1:5" s="7" customFormat="1" ht="15.75" hidden="1" outlineLevel="5">
      <c r="A773" s="151" t="s">
        <v>32</v>
      </c>
      <c r="B773" s="144" t="s">
        <v>186</v>
      </c>
      <c r="C773" s="139">
        <v>211861.6</v>
      </c>
      <c r="D773" s="145">
        <f t="shared" si="13"/>
        <v>211861.6</v>
      </c>
      <c r="E773" s="146" t="e">
        <f>#REF!</f>
        <v>#REF!</v>
      </c>
    </row>
    <row r="774" spans="1:5" s="7" customFormat="1" ht="21" hidden="1" outlineLevel="6">
      <c r="A774" s="141" t="s">
        <v>103</v>
      </c>
      <c r="B774" s="144" t="s">
        <v>186</v>
      </c>
      <c r="C774" s="139">
        <v>154129.60000000001</v>
      </c>
      <c r="D774" s="145">
        <f t="shared" si="13"/>
        <v>154129.60000000001</v>
      </c>
      <c r="E774" s="146" t="e">
        <f>#REF!</f>
        <v>#REF!</v>
      </c>
    </row>
    <row r="775" spans="1:5" s="7" customFormat="1" ht="15.75" hidden="1" outlineLevel="7">
      <c r="A775" s="141" t="s">
        <v>133</v>
      </c>
      <c r="B775" s="147" t="s">
        <v>186</v>
      </c>
      <c r="C775" s="148">
        <v>154129.60000000001</v>
      </c>
      <c r="D775" s="145">
        <f t="shared" si="13"/>
        <v>154129.60000000001</v>
      </c>
      <c r="E775" s="146" t="e">
        <f>#REF!</f>
        <v>#REF!</v>
      </c>
    </row>
    <row r="776" spans="1:5" s="7" customFormat="1" ht="22.5" hidden="1" outlineLevel="6">
      <c r="A776" s="151" t="s">
        <v>134</v>
      </c>
      <c r="B776" s="144" t="s">
        <v>186</v>
      </c>
      <c r="C776" s="139">
        <v>57732</v>
      </c>
      <c r="D776" s="145">
        <f t="shared" si="13"/>
        <v>57732</v>
      </c>
      <c r="E776" s="146" t="e">
        <f>#REF!</f>
        <v>#REF!</v>
      </c>
    </row>
    <row r="777" spans="1:5" s="7" customFormat="1" ht="15.75" hidden="1" outlineLevel="7">
      <c r="A777" s="141" t="s">
        <v>104</v>
      </c>
      <c r="B777" s="147" t="s">
        <v>186</v>
      </c>
      <c r="C777" s="148">
        <v>57732</v>
      </c>
      <c r="D777" s="145">
        <f t="shared" si="13"/>
        <v>57732</v>
      </c>
      <c r="E777" s="146" t="e">
        <f>#REF!</f>
        <v>#REF!</v>
      </c>
    </row>
    <row r="778" spans="1:5" s="7" customFormat="1" ht="22.5" hidden="1" outlineLevel="5">
      <c r="A778" s="151" t="s">
        <v>105</v>
      </c>
      <c r="B778" s="144" t="s">
        <v>186</v>
      </c>
      <c r="C778" s="139">
        <v>677.2</v>
      </c>
      <c r="D778" s="145">
        <f t="shared" si="13"/>
        <v>677.2</v>
      </c>
      <c r="E778" s="146" t="e">
        <f>#REF!</f>
        <v>#REF!</v>
      </c>
    </row>
    <row r="779" spans="1:5" s="7" customFormat="1" ht="15.75" hidden="1" outlineLevel="6">
      <c r="A779" s="141" t="s">
        <v>45</v>
      </c>
      <c r="B779" s="144" t="s">
        <v>186</v>
      </c>
      <c r="C779" s="139">
        <v>677.2</v>
      </c>
      <c r="D779" s="145">
        <f t="shared" si="13"/>
        <v>677.2</v>
      </c>
      <c r="E779" s="146" t="e">
        <f>#REF!</f>
        <v>#REF!</v>
      </c>
    </row>
    <row r="780" spans="1:5" s="7" customFormat="1" ht="15.75" hidden="1" outlineLevel="7">
      <c r="A780" s="141" t="s">
        <v>47</v>
      </c>
      <c r="B780" s="147" t="s">
        <v>186</v>
      </c>
      <c r="C780" s="148">
        <v>677.2</v>
      </c>
      <c r="D780" s="145">
        <f t="shared" si="13"/>
        <v>677.2</v>
      </c>
      <c r="E780" s="146" t="e">
        <f>#REF!</f>
        <v>#REF!</v>
      </c>
    </row>
    <row r="781" spans="1:5" s="7" customFormat="1" ht="15.75" hidden="1" outlineLevel="4">
      <c r="A781" s="151" t="s">
        <v>49</v>
      </c>
      <c r="B781" s="144" t="s">
        <v>186</v>
      </c>
      <c r="C781" s="139">
        <v>40810.1</v>
      </c>
      <c r="D781" s="145">
        <f t="shared" ref="D781:D844" si="14">C781</f>
        <v>40810.1</v>
      </c>
      <c r="E781" s="146" t="e">
        <f>#REF!</f>
        <v>#REF!</v>
      </c>
    </row>
    <row r="782" spans="1:5" s="7" customFormat="1" ht="21" hidden="1" outlineLevel="5">
      <c r="A782" s="141" t="s">
        <v>190</v>
      </c>
      <c r="B782" s="144" t="s">
        <v>186</v>
      </c>
      <c r="C782" s="139">
        <v>40810.1</v>
      </c>
      <c r="D782" s="145">
        <f t="shared" si="14"/>
        <v>40810.1</v>
      </c>
      <c r="E782" s="146" t="e">
        <f>#REF!</f>
        <v>#REF!</v>
      </c>
    </row>
    <row r="783" spans="1:5" s="7" customFormat="1" ht="31.5" hidden="1" outlineLevel="6">
      <c r="A783" s="141" t="s">
        <v>15</v>
      </c>
      <c r="B783" s="144" t="s">
        <v>186</v>
      </c>
      <c r="C783" s="139">
        <v>40810.1</v>
      </c>
      <c r="D783" s="145">
        <f t="shared" si="14"/>
        <v>40810.1</v>
      </c>
      <c r="E783" s="146" t="e">
        <f>#REF!</f>
        <v>#REF!</v>
      </c>
    </row>
    <row r="784" spans="1:5" s="7" customFormat="1" ht="15.75" hidden="1" outlineLevel="7">
      <c r="A784" s="141" t="s">
        <v>17</v>
      </c>
      <c r="B784" s="147" t="s">
        <v>186</v>
      </c>
      <c r="C784" s="148">
        <v>40810.1</v>
      </c>
      <c r="D784" s="145">
        <f t="shared" si="14"/>
        <v>40810.1</v>
      </c>
      <c r="E784" s="146" t="e">
        <f>#REF!</f>
        <v>#REF!</v>
      </c>
    </row>
    <row r="785" spans="1:5" s="7" customFormat="1" ht="15.75" hidden="1" outlineLevel="2">
      <c r="A785" s="151" t="s">
        <v>19</v>
      </c>
      <c r="B785" s="144" t="s">
        <v>186</v>
      </c>
      <c r="C785" s="139">
        <v>334511.8</v>
      </c>
      <c r="D785" s="145">
        <f t="shared" si="14"/>
        <v>334511.8</v>
      </c>
      <c r="E785" s="146" t="e">
        <f>#REF!</f>
        <v>#REF!</v>
      </c>
    </row>
    <row r="786" spans="1:5" s="7" customFormat="1" ht="15.75" hidden="1" outlineLevel="3">
      <c r="A786" s="141" t="s">
        <v>116</v>
      </c>
      <c r="B786" s="144" t="s">
        <v>186</v>
      </c>
      <c r="C786" s="139">
        <v>334511.8</v>
      </c>
      <c r="D786" s="145">
        <f t="shared" si="14"/>
        <v>334511.8</v>
      </c>
      <c r="E786" s="146" t="e">
        <f>#REF!</f>
        <v>#REF!</v>
      </c>
    </row>
    <row r="787" spans="1:5" s="7" customFormat="1" ht="21" hidden="1" outlineLevel="5">
      <c r="A787" s="141" t="s">
        <v>191</v>
      </c>
      <c r="B787" s="144" t="s">
        <v>186</v>
      </c>
      <c r="C787" s="139">
        <v>115382.8</v>
      </c>
      <c r="D787" s="145">
        <f t="shared" si="14"/>
        <v>115382.8</v>
      </c>
      <c r="E787" s="146" t="e">
        <f>#REF!</f>
        <v>#REF!</v>
      </c>
    </row>
    <row r="788" spans="1:5" s="7" customFormat="1" ht="15.75" hidden="1" outlineLevel="6">
      <c r="A788" s="141" t="s">
        <v>26</v>
      </c>
      <c r="B788" s="144" t="s">
        <v>186</v>
      </c>
      <c r="C788" s="139">
        <v>115382.8</v>
      </c>
      <c r="D788" s="145">
        <f t="shared" si="14"/>
        <v>115382.8</v>
      </c>
      <c r="E788" s="146" t="e">
        <f>#REF!</f>
        <v>#REF!</v>
      </c>
    </row>
    <row r="789" spans="1:5" s="7" customFormat="1" ht="15.75" hidden="1" outlineLevel="7">
      <c r="A789" s="141" t="s">
        <v>28</v>
      </c>
      <c r="B789" s="147" t="s">
        <v>186</v>
      </c>
      <c r="C789" s="148">
        <v>989</v>
      </c>
      <c r="D789" s="145">
        <f t="shared" si="14"/>
        <v>989</v>
      </c>
      <c r="E789" s="146" t="e">
        <f>#REF!</f>
        <v>#REF!</v>
      </c>
    </row>
    <row r="790" spans="1:5" s="7" customFormat="1" ht="15.75" hidden="1" outlineLevel="7">
      <c r="A790" s="151" t="s">
        <v>30</v>
      </c>
      <c r="B790" s="147" t="s">
        <v>186</v>
      </c>
      <c r="C790" s="148">
        <v>114393.8</v>
      </c>
      <c r="D790" s="145">
        <f t="shared" si="14"/>
        <v>114393.8</v>
      </c>
      <c r="E790" s="146" t="e">
        <f>#REF!</f>
        <v>#REF!</v>
      </c>
    </row>
    <row r="791" spans="1:5" s="7" customFormat="1" ht="15.75" hidden="1" outlineLevel="5">
      <c r="A791" s="151" t="s">
        <v>32</v>
      </c>
      <c r="B791" s="144" t="s">
        <v>186</v>
      </c>
      <c r="C791" s="139">
        <v>219129</v>
      </c>
      <c r="D791" s="145">
        <f t="shared" si="14"/>
        <v>219129</v>
      </c>
      <c r="E791" s="146" t="e">
        <f>#REF!</f>
        <v>#REF!</v>
      </c>
    </row>
    <row r="792" spans="1:5" s="7" customFormat="1" ht="21" hidden="1" outlineLevel="6">
      <c r="A792" s="141" t="s">
        <v>103</v>
      </c>
      <c r="B792" s="144" t="s">
        <v>186</v>
      </c>
      <c r="C792" s="139">
        <v>154053</v>
      </c>
      <c r="D792" s="145">
        <f t="shared" si="14"/>
        <v>154053</v>
      </c>
      <c r="E792" s="146" t="e">
        <f>#REF!</f>
        <v>#REF!</v>
      </c>
    </row>
    <row r="793" spans="1:5" s="7" customFormat="1" ht="15.75" hidden="1" outlineLevel="7">
      <c r="A793" s="141" t="s">
        <v>133</v>
      </c>
      <c r="B793" s="147" t="s">
        <v>186</v>
      </c>
      <c r="C793" s="148">
        <v>154053</v>
      </c>
      <c r="D793" s="145">
        <f t="shared" si="14"/>
        <v>154053</v>
      </c>
      <c r="E793" s="146" t="e">
        <f>#REF!</f>
        <v>#REF!</v>
      </c>
    </row>
    <row r="794" spans="1:5" s="7" customFormat="1" ht="22.5" hidden="1" outlineLevel="6">
      <c r="A794" s="151" t="s">
        <v>134</v>
      </c>
      <c r="B794" s="144" t="s">
        <v>186</v>
      </c>
      <c r="C794" s="139">
        <v>65076</v>
      </c>
      <c r="D794" s="145">
        <f t="shared" si="14"/>
        <v>65076</v>
      </c>
      <c r="E794" s="146" t="e">
        <f>#REF!</f>
        <v>#REF!</v>
      </c>
    </row>
    <row r="795" spans="1:5" s="7" customFormat="1" ht="15.75" hidden="1" outlineLevel="7">
      <c r="A795" s="141" t="s">
        <v>104</v>
      </c>
      <c r="B795" s="147" t="s">
        <v>186</v>
      </c>
      <c r="C795" s="148">
        <v>65076</v>
      </c>
      <c r="D795" s="145">
        <f t="shared" si="14"/>
        <v>65076</v>
      </c>
      <c r="E795" s="146" t="e">
        <f>#REF!</f>
        <v>#REF!</v>
      </c>
    </row>
    <row r="796" spans="1:5" s="7" customFormat="1" ht="15.75" hidden="1" outlineLevel="2">
      <c r="A796" s="141" t="s">
        <v>75</v>
      </c>
      <c r="B796" s="144" t="s">
        <v>143</v>
      </c>
      <c r="C796" s="139">
        <v>335788</v>
      </c>
      <c r="D796" s="145">
        <f t="shared" si="14"/>
        <v>335788</v>
      </c>
      <c r="E796" s="146" t="e">
        <f>#REF!</f>
        <v>#REF!</v>
      </c>
    </row>
    <row r="797" spans="1:5" s="7" customFormat="1" ht="21" hidden="1" outlineLevel="3">
      <c r="A797" s="141" t="s">
        <v>12</v>
      </c>
      <c r="B797" s="144" t="s">
        <v>143</v>
      </c>
      <c r="C797" s="139">
        <v>9112.9</v>
      </c>
      <c r="D797" s="145">
        <f t="shared" si="14"/>
        <v>9112.9</v>
      </c>
      <c r="E797" s="146" t="e">
        <f>#REF!</f>
        <v>#REF!</v>
      </c>
    </row>
    <row r="798" spans="1:5" s="7" customFormat="1" ht="15.75" hidden="1" outlineLevel="5">
      <c r="A798" s="141" t="s">
        <v>77</v>
      </c>
      <c r="B798" s="144" t="s">
        <v>143</v>
      </c>
      <c r="C798" s="139">
        <v>9112.9</v>
      </c>
      <c r="D798" s="145">
        <f t="shared" si="14"/>
        <v>9112.9</v>
      </c>
      <c r="E798" s="146" t="e">
        <f>#REF!</f>
        <v>#REF!</v>
      </c>
    </row>
    <row r="799" spans="1:5" s="7" customFormat="1" ht="31.5" hidden="1" outlineLevel="6">
      <c r="A799" s="141" t="s">
        <v>15</v>
      </c>
      <c r="B799" s="144" t="s">
        <v>143</v>
      </c>
      <c r="C799" s="139">
        <v>9112.9</v>
      </c>
      <c r="D799" s="145">
        <f t="shared" si="14"/>
        <v>9112.9</v>
      </c>
      <c r="E799" s="146" t="e">
        <f>#REF!</f>
        <v>#REF!</v>
      </c>
    </row>
    <row r="800" spans="1:5" s="7" customFormat="1" ht="15.75" hidden="1" outlineLevel="7">
      <c r="A800" s="141" t="s">
        <v>78</v>
      </c>
      <c r="B800" s="147" t="s">
        <v>143</v>
      </c>
      <c r="C800" s="148">
        <v>9112.9</v>
      </c>
      <c r="D800" s="145">
        <f t="shared" si="14"/>
        <v>9112.9</v>
      </c>
      <c r="E800" s="146" t="e">
        <f>#REF!</f>
        <v>#REF!</v>
      </c>
    </row>
    <row r="801" spans="1:5" s="7" customFormat="1" ht="15.75" hidden="1" outlineLevel="3">
      <c r="A801" s="151" t="s">
        <v>19</v>
      </c>
      <c r="B801" s="144" t="s">
        <v>143</v>
      </c>
      <c r="C801" s="139">
        <v>312885.40000000002</v>
      </c>
      <c r="D801" s="145">
        <f t="shared" si="14"/>
        <v>312885.40000000002</v>
      </c>
      <c r="E801" s="146" t="e">
        <f>#REF!</f>
        <v>#REF!</v>
      </c>
    </row>
    <row r="802" spans="1:5" s="7" customFormat="1" ht="15.75" hidden="1" outlineLevel="5">
      <c r="A802" s="151" t="s">
        <v>24</v>
      </c>
      <c r="B802" s="144" t="s">
        <v>143</v>
      </c>
      <c r="C802" s="139">
        <v>287367.40000000002</v>
      </c>
      <c r="D802" s="145">
        <f t="shared" si="14"/>
        <v>287367.40000000002</v>
      </c>
      <c r="E802" s="146" t="e">
        <f>#REF!</f>
        <v>#REF!</v>
      </c>
    </row>
    <row r="803" spans="1:5" s="7" customFormat="1" ht="15.75" hidden="1" outlineLevel="6">
      <c r="A803" s="141" t="s">
        <v>26</v>
      </c>
      <c r="B803" s="144" t="s">
        <v>143</v>
      </c>
      <c r="C803" s="139">
        <v>287367.40000000002</v>
      </c>
      <c r="D803" s="145">
        <f t="shared" si="14"/>
        <v>287367.40000000002</v>
      </c>
      <c r="E803" s="146" t="e">
        <f>#REF!</f>
        <v>#REF!</v>
      </c>
    </row>
    <row r="804" spans="1:5" s="7" customFormat="1" ht="15.75" hidden="1" outlineLevel="7">
      <c r="A804" s="141" t="s">
        <v>28</v>
      </c>
      <c r="B804" s="147" t="s">
        <v>143</v>
      </c>
      <c r="C804" s="148">
        <v>287159.7</v>
      </c>
      <c r="D804" s="145">
        <f t="shared" si="14"/>
        <v>287159.7</v>
      </c>
      <c r="E804" s="146" t="e">
        <f>#REF!</f>
        <v>#REF!</v>
      </c>
    </row>
    <row r="805" spans="1:5" s="7" customFormat="1" ht="15.75" hidden="1" outlineLevel="7">
      <c r="A805" s="151" t="s">
        <v>30</v>
      </c>
      <c r="B805" s="147" t="s">
        <v>143</v>
      </c>
      <c r="C805" s="148">
        <v>207.7</v>
      </c>
      <c r="D805" s="145">
        <f t="shared" si="14"/>
        <v>207.7</v>
      </c>
      <c r="E805" s="146" t="e">
        <f>#REF!</f>
        <v>#REF!</v>
      </c>
    </row>
    <row r="806" spans="1:5" s="7" customFormat="1" ht="15.75" hidden="1" outlineLevel="5">
      <c r="A806" s="151" t="s">
        <v>32</v>
      </c>
      <c r="B806" s="144" t="s">
        <v>143</v>
      </c>
      <c r="C806" s="139">
        <v>25450.400000000001</v>
      </c>
      <c r="D806" s="145">
        <f t="shared" si="14"/>
        <v>25450.400000000001</v>
      </c>
      <c r="E806" s="146" t="e">
        <f>#REF!</f>
        <v>#REF!</v>
      </c>
    </row>
    <row r="807" spans="1:5" s="7" customFormat="1" ht="15.75" hidden="1" outlineLevel="6">
      <c r="A807" s="151" t="s">
        <v>620</v>
      </c>
      <c r="B807" s="144" t="s">
        <v>143</v>
      </c>
      <c r="C807" s="139">
        <v>25450.400000000001</v>
      </c>
      <c r="D807" s="145">
        <f t="shared" si="14"/>
        <v>25450.400000000001</v>
      </c>
      <c r="E807" s="146" t="e">
        <f>#REF!</f>
        <v>#REF!</v>
      </c>
    </row>
    <row r="808" spans="1:5" s="7" customFormat="1" ht="22.5" hidden="1" outlineLevel="7">
      <c r="A808" s="151" t="s">
        <v>621</v>
      </c>
      <c r="B808" s="147" t="s">
        <v>143</v>
      </c>
      <c r="C808" s="148">
        <v>6429.5</v>
      </c>
      <c r="D808" s="145">
        <f t="shared" si="14"/>
        <v>6429.5</v>
      </c>
      <c r="E808" s="146" t="e">
        <f>#REF!</f>
        <v>#REF!</v>
      </c>
    </row>
    <row r="809" spans="1:5" s="7" customFormat="1" ht="15.75" hidden="1" outlineLevel="7">
      <c r="A809" s="151" t="s">
        <v>30</v>
      </c>
      <c r="B809" s="147" t="s">
        <v>143</v>
      </c>
      <c r="C809" s="148">
        <v>19020.900000000001</v>
      </c>
      <c r="D809" s="145">
        <f t="shared" si="14"/>
        <v>19020.900000000001</v>
      </c>
      <c r="E809" s="146" t="e">
        <f>#REF!</f>
        <v>#REF!</v>
      </c>
    </row>
    <row r="810" spans="1:5" s="7" customFormat="1" ht="15.75" hidden="1" outlineLevel="5">
      <c r="A810" s="151" t="s">
        <v>32</v>
      </c>
      <c r="B810" s="144" t="s">
        <v>143</v>
      </c>
      <c r="C810" s="139">
        <v>67.599999999999994</v>
      </c>
      <c r="D810" s="145">
        <f t="shared" si="14"/>
        <v>67.599999999999994</v>
      </c>
      <c r="E810" s="146" t="e">
        <f>#REF!</f>
        <v>#REF!</v>
      </c>
    </row>
    <row r="811" spans="1:5" s="7" customFormat="1" ht="15.75" hidden="1" outlineLevel="6">
      <c r="A811" s="141" t="s">
        <v>45</v>
      </c>
      <c r="B811" s="144" t="s">
        <v>143</v>
      </c>
      <c r="C811" s="139">
        <v>67.599999999999994</v>
      </c>
      <c r="D811" s="145">
        <f t="shared" si="14"/>
        <v>67.599999999999994</v>
      </c>
      <c r="E811" s="146" t="e">
        <f>#REF!</f>
        <v>#REF!</v>
      </c>
    </row>
    <row r="812" spans="1:5" s="7" customFormat="1" ht="15.75" hidden="1" outlineLevel="7">
      <c r="A812" s="141" t="s">
        <v>47</v>
      </c>
      <c r="B812" s="147" t="s">
        <v>143</v>
      </c>
      <c r="C812" s="148">
        <v>31.4</v>
      </c>
      <c r="D812" s="145">
        <f t="shared" si="14"/>
        <v>31.4</v>
      </c>
      <c r="E812" s="146" t="e">
        <f>#REF!</f>
        <v>#REF!</v>
      </c>
    </row>
    <row r="813" spans="1:5" s="7" customFormat="1" ht="15.75" hidden="1" outlineLevel="7">
      <c r="A813" s="151" t="s">
        <v>54</v>
      </c>
      <c r="B813" s="147" t="s">
        <v>143</v>
      </c>
      <c r="C813" s="148">
        <v>36.200000000000003</v>
      </c>
      <c r="D813" s="145">
        <f t="shared" si="14"/>
        <v>36.200000000000003</v>
      </c>
      <c r="E813" s="146" t="e">
        <f>#REF!</f>
        <v>#REF!</v>
      </c>
    </row>
    <row r="814" spans="1:5" s="7" customFormat="1" ht="15.75" hidden="1" outlineLevel="3" collapsed="1">
      <c r="A814" s="151" t="s">
        <v>49</v>
      </c>
      <c r="B814" s="144" t="s">
        <v>143</v>
      </c>
      <c r="C814" s="139">
        <f>C815</f>
        <v>275.10000000000002</v>
      </c>
      <c r="D814" s="145">
        <f t="shared" si="14"/>
        <v>275.10000000000002</v>
      </c>
      <c r="E814" s="146" t="e">
        <f>#REF!</f>
        <v>#REF!</v>
      </c>
    </row>
    <row r="815" spans="1:5" s="7" customFormat="1" ht="21" hidden="1" outlineLevel="5">
      <c r="A815" s="141" t="s">
        <v>144</v>
      </c>
      <c r="B815" s="144" t="s">
        <v>143</v>
      </c>
      <c r="C815" s="139">
        <f>C816</f>
        <v>275.10000000000002</v>
      </c>
      <c r="D815" s="145">
        <f t="shared" si="14"/>
        <v>275.10000000000002</v>
      </c>
      <c r="E815" s="146" t="e">
        <f>#REF!</f>
        <v>#REF!</v>
      </c>
    </row>
    <row r="816" spans="1:5" s="7" customFormat="1" ht="15.75" hidden="1" outlineLevel="6">
      <c r="A816" s="141" t="s">
        <v>98</v>
      </c>
      <c r="B816" s="144" t="s">
        <v>143</v>
      </c>
      <c r="C816" s="139">
        <f>C817</f>
        <v>275.10000000000002</v>
      </c>
      <c r="D816" s="145">
        <f t="shared" si="14"/>
        <v>275.10000000000002</v>
      </c>
      <c r="E816" s="146" t="e">
        <f>#REF!</f>
        <v>#REF!</v>
      </c>
    </row>
    <row r="817" spans="1:5" s="7" customFormat="1" ht="15.75" hidden="1" outlineLevel="7">
      <c r="A817" s="141" t="s">
        <v>99</v>
      </c>
      <c r="B817" s="147" t="s">
        <v>143</v>
      </c>
      <c r="C817" s="148">
        <v>275.10000000000002</v>
      </c>
      <c r="D817" s="145">
        <f t="shared" si="14"/>
        <v>275.10000000000002</v>
      </c>
      <c r="E817" s="146" t="e">
        <f>#REF!</f>
        <v>#REF!</v>
      </c>
    </row>
    <row r="818" spans="1:5" s="7" customFormat="1" ht="15.75" hidden="1" outlineLevel="3">
      <c r="A818" s="151" t="s">
        <v>99</v>
      </c>
      <c r="B818" s="144" t="s">
        <v>143</v>
      </c>
      <c r="C818" s="139">
        <v>12932.1</v>
      </c>
      <c r="D818" s="145">
        <f t="shared" si="14"/>
        <v>12932.1</v>
      </c>
      <c r="E818" s="146" t="e">
        <f>#REF!</f>
        <v>#REF!</v>
      </c>
    </row>
    <row r="819" spans="1:5" s="7" customFormat="1" ht="21" hidden="1" outlineLevel="5">
      <c r="A819" s="141" t="s">
        <v>145</v>
      </c>
      <c r="B819" s="144" t="s">
        <v>143</v>
      </c>
      <c r="C819" s="139">
        <v>12932.1</v>
      </c>
      <c r="D819" s="145">
        <f t="shared" si="14"/>
        <v>12932.1</v>
      </c>
      <c r="E819" s="146" t="e">
        <f>#REF!</f>
        <v>#REF!</v>
      </c>
    </row>
    <row r="820" spans="1:5" s="7" customFormat="1" ht="15.75" hidden="1" outlineLevel="6">
      <c r="A820" s="141" t="s">
        <v>98</v>
      </c>
      <c r="B820" s="144" t="s">
        <v>143</v>
      </c>
      <c r="C820" s="139">
        <v>12932.1</v>
      </c>
      <c r="D820" s="145">
        <f t="shared" si="14"/>
        <v>12932.1</v>
      </c>
      <c r="E820" s="146" t="e">
        <f>#REF!</f>
        <v>#REF!</v>
      </c>
    </row>
    <row r="821" spans="1:5" s="7" customFormat="1" ht="15.75" hidden="1" outlineLevel="7">
      <c r="A821" s="141" t="s">
        <v>99</v>
      </c>
      <c r="B821" s="147" t="s">
        <v>143</v>
      </c>
      <c r="C821" s="148">
        <v>12932.1</v>
      </c>
      <c r="D821" s="145">
        <f t="shared" si="14"/>
        <v>12932.1</v>
      </c>
      <c r="E821" s="146" t="e">
        <f>#REF!</f>
        <v>#REF!</v>
      </c>
    </row>
    <row r="822" spans="1:5" s="7" customFormat="1" ht="15.75" hidden="1" outlineLevel="2">
      <c r="A822" s="151" t="s">
        <v>99</v>
      </c>
      <c r="B822" s="144" t="s">
        <v>143</v>
      </c>
      <c r="C822" s="139">
        <v>527377</v>
      </c>
      <c r="D822" s="145">
        <f t="shared" si="14"/>
        <v>527377</v>
      </c>
      <c r="E822" s="146" t="e">
        <f>#REF!</f>
        <v>#REF!</v>
      </c>
    </row>
    <row r="823" spans="1:5" s="7" customFormat="1" ht="15.75" hidden="1" outlineLevel="3">
      <c r="A823" s="141" t="s">
        <v>146</v>
      </c>
      <c r="B823" s="144" t="s">
        <v>143</v>
      </c>
      <c r="C823" s="139">
        <v>5329</v>
      </c>
      <c r="D823" s="145">
        <f t="shared" si="14"/>
        <v>5329</v>
      </c>
      <c r="E823" s="146" t="e">
        <f>#REF!</f>
        <v>#REF!</v>
      </c>
    </row>
    <row r="824" spans="1:5" s="7" customFormat="1" ht="21" hidden="1" outlineLevel="4">
      <c r="A824" s="141" t="s">
        <v>147</v>
      </c>
      <c r="B824" s="144" t="s">
        <v>143</v>
      </c>
      <c r="C824" s="139">
        <v>5329</v>
      </c>
      <c r="D824" s="145">
        <f t="shared" si="14"/>
        <v>5329</v>
      </c>
      <c r="E824" s="146" t="e">
        <f>#REF!</f>
        <v>#REF!</v>
      </c>
    </row>
    <row r="825" spans="1:5" s="7" customFormat="1" ht="21" hidden="1" outlineLevel="5">
      <c r="A825" s="141" t="s">
        <v>148</v>
      </c>
      <c r="B825" s="144" t="s">
        <v>143</v>
      </c>
      <c r="C825" s="139">
        <v>29</v>
      </c>
      <c r="D825" s="145">
        <f t="shared" si="14"/>
        <v>29</v>
      </c>
      <c r="E825" s="146" t="e">
        <f>#REF!</f>
        <v>#REF!</v>
      </c>
    </row>
    <row r="826" spans="1:5" s="7" customFormat="1" ht="15.75" hidden="1" outlineLevel="6">
      <c r="A826" s="141" t="s">
        <v>26</v>
      </c>
      <c r="B826" s="144" t="s">
        <v>143</v>
      </c>
      <c r="C826" s="139">
        <v>29</v>
      </c>
      <c r="D826" s="145">
        <f t="shared" si="14"/>
        <v>29</v>
      </c>
      <c r="E826" s="146" t="e">
        <f>#REF!</f>
        <v>#REF!</v>
      </c>
    </row>
    <row r="827" spans="1:5" s="7" customFormat="1" ht="15.75" hidden="1" outlineLevel="7">
      <c r="A827" s="141" t="s">
        <v>28</v>
      </c>
      <c r="B827" s="147" t="s">
        <v>143</v>
      </c>
      <c r="C827" s="148">
        <v>29</v>
      </c>
      <c r="D827" s="145">
        <f t="shared" si="14"/>
        <v>29</v>
      </c>
      <c r="E827" s="146" t="e">
        <f>#REF!</f>
        <v>#REF!</v>
      </c>
    </row>
    <row r="828" spans="1:5" s="7" customFormat="1" ht="15.75" hidden="1" outlineLevel="5">
      <c r="A828" s="151" t="s">
        <v>32</v>
      </c>
      <c r="B828" s="144" t="s">
        <v>143</v>
      </c>
      <c r="C828" s="139">
        <v>5300</v>
      </c>
      <c r="D828" s="145">
        <f t="shared" si="14"/>
        <v>5300</v>
      </c>
      <c r="E828" s="146" t="e">
        <f>#REF!</f>
        <v>#REF!</v>
      </c>
    </row>
    <row r="829" spans="1:5" s="7" customFormat="1" ht="15.75" hidden="1" outlineLevel="6">
      <c r="A829" s="141" t="s">
        <v>45</v>
      </c>
      <c r="B829" s="144" t="s">
        <v>143</v>
      </c>
      <c r="C829" s="139">
        <v>5300</v>
      </c>
      <c r="D829" s="145">
        <f t="shared" si="14"/>
        <v>5300</v>
      </c>
      <c r="E829" s="146" t="e">
        <f>#REF!</f>
        <v>#REF!</v>
      </c>
    </row>
    <row r="830" spans="1:5" s="7" customFormat="1" ht="21" hidden="1" outlineLevel="7">
      <c r="A830" s="141" t="s">
        <v>149</v>
      </c>
      <c r="B830" s="147" t="s">
        <v>143</v>
      </c>
      <c r="C830" s="148">
        <v>5300</v>
      </c>
      <c r="D830" s="145">
        <f t="shared" si="14"/>
        <v>5300</v>
      </c>
      <c r="E830" s="146" t="e">
        <f>#REF!</f>
        <v>#REF!</v>
      </c>
    </row>
    <row r="831" spans="1:5" s="7" customFormat="1" ht="22.5" hidden="1" outlineLevel="3">
      <c r="A831" s="151" t="s">
        <v>149</v>
      </c>
      <c r="B831" s="144" t="s">
        <v>143</v>
      </c>
      <c r="C831" s="139">
        <v>155784.79999999999</v>
      </c>
      <c r="D831" s="145">
        <f t="shared" si="14"/>
        <v>155784.79999999999</v>
      </c>
      <c r="E831" s="146" t="e">
        <f>#REF!</f>
        <v>#REF!</v>
      </c>
    </row>
    <row r="832" spans="1:5" s="7" customFormat="1" ht="21" hidden="1" outlineLevel="5">
      <c r="A832" s="141" t="s">
        <v>150</v>
      </c>
      <c r="B832" s="144" t="s">
        <v>143</v>
      </c>
      <c r="C832" s="139">
        <v>81427.5</v>
      </c>
      <c r="D832" s="145">
        <f t="shared" si="14"/>
        <v>81427.5</v>
      </c>
      <c r="E832" s="146" t="e">
        <f>#REF!</f>
        <v>#REF!</v>
      </c>
    </row>
    <row r="833" spans="1:5" s="7" customFormat="1" ht="15.75" hidden="1" outlineLevel="6">
      <c r="A833" s="141" t="s">
        <v>26</v>
      </c>
      <c r="B833" s="144" t="s">
        <v>143</v>
      </c>
      <c r="C833" s="139">
        <v>81427.5</v>
      </c>
      <c r="D833" s="145">
        <f t="shared" si="14"/>
        <v>81427.5</v>
      </c>
      <c r="E833" s="146" t="e">
        <f>#REF!</f>
        <v>#REF!</v>
      </c>
    </row>
    <row r="834" spans="1:5" s="7" customFormat="1" ht="15.75" hidden="1" outlineLevel="7">
      <c r="A834" s="141" t="s">
        <v>28</v>
      </c>
      <c r="B834" s="147" t="s">
        <v>143</v>
      </c>
      <c r="C834" s="148">
        <v>81427.5</v>
      </c>
      <c r="D834" s="145">
        <f t="shared" si="14"/>
        <v>81427.5</v>
      </c>
      <c r="E834" s="146" t="e">
        <f>#REF!</f>
        <v>#REF!</v>
      </c>
    </row>
    <row r="835" spans="1:5" s="7" customFormat="1" ht="15.75" hidden="1" outlineLevel="5">
      <c r="A835" s="151" t="s">
        <v>32</v>
      </c>
      <c r="B835" s="144" t="s">
        <v>143</v>
      </c>
      <c r="C835" s="139">
        <v>34534.5</v>
      </c>
      <c r="D835" s="145">
        <f t="shared" si="14"/>
        <v>34534.5</v>
      </c>
      <c r="E835" s="146" t="e">
        <f>#REF!</f>
        <v>#REF!</v>
      </c>
    </row>
    <row r="836" spans="1:5" s="7" customFormat="1" ht="15.75" hidden="1" outlineLevel="6">
      <c r="A836" s="141" t="s">
        <v>34</v>
      </c>
      <c r="B836" s="144" t="s">
        <v>143</v>
      </c>
      <c r="C836" s="139">
        <v>34534.5</v>
      </c>
      <c r="D836" s="145">
        <f t="shared" si="14"/>
        <v>34534.5</v>
      </c>
      <c r="E836" s="146" t="e">
        <f>#REF!</f>
        <v>#REF!</v>
      </c>
    </row>
    <row r="837" spans="1:5" s="7" customFormat="1" ht="15.75" hidden="1" outlineLevel="7">
      <c r="A837" s="141" t="s">
        <v>66</v>
      </c>
      <c r="B837" s="147" t="s">
        <v>143</v>
      </c>
      <c r="C837" s="148">
        <v>34534.5</v>
      </c>
      <c r="D837" s="145">
        <f t="shared" si="14"/>
        <v>34534.5</v>
      </c>
      <c r="E837" s="146" t="e">
        <f>#REF!</f>
        <v>#REF!</v>
      </c>
    </row>
    <row r="838" spans="1:5" s="7" customFormat="1" ht="15.75" hidden="1" outlineLevel="5">
      <c r="A838" s="151" t="s">
        <v>66</v>
      </c>
      <c r="B838" s="144" t="s">
        <v>143</v>
      </c>
      <c r="C838" s="139">
        <v>20160</v>
      </c>
      <c r="D838" s="145">
        <f t="shared" si="14"/>
        <v>20160</v>
      </c>
      <c r="E838" s="146" t="e">
        <f>#REF!</f>
        <v>#REF!</v>
      </c>
    </row>
    <row r="839" spans="1:5" s="7" customFormat="1" ht="21" hidden="1" outlineLevel="6">
      <c r="A839" s="141" t="s">
        <v>103</v>
      </c>
      <c r="B839" s="144" t="s">
        <v>143</v>
      </c>
      <c r="C839" s="139">
        <v>20160</v>
      </c>
      <c r="D839" s="145">
        <f t="shared" si="14"/>
        <v>20160</v>
      </c>
      <c r="E839" s="146" t="e">
        <f>#REF!</f>
        <v>#REF!</v>
      </c>
    </row>
    <row r="840" spans="1:5" s="7" customFormat="1" ht="15.75" hidden="1" outlineLevel="7">
      <c r="A840" s="141" t="s">
        <v>104</v>
      </c>
      <c r="B840" s="147" t="s">
        <v>143</v>
      </c>
      <c r="C840" s="148">
        <v>20160</v>
      </c>
      <c r="D840" s="145">
        <f t="shared" si="14"/>
        <v>20160</v>
      </c>
      <c r="E840" s="146" t="e">
        <f>#REF!</f>
        <v>#REF!</v>
      </c>
    </row>
    <row r="841" spans="1:5" s="7" customFormat="1" ht="22.5" hidden="1" outlineLevel="5">
      <c r="A841" s="151" t="s">
        <v>105</v>
      </c>
      <c r="B841" s="144" t="s">
        <v>143</v>
      </c>
      <c r="C841" s="139">
        <v>19662.8</v>
      </c>
      <c r="D841" s="145">
        <f t="shared" si="14"/>
        <v>19662.8</v>
      </c>
      <c r="E841" s="146" t="e">
        <f>#REF!</f>
        <v>#REF!</v>
      </c>
    </row>
    <row r="842" spans="1:5" s="7" customFormat="1" ht="15.75" hidden="1" outlineLevel="6">
      <c r="A842" s="141" t="s">
        <v>45</v>
      </c>
      <c r="B842" s="144" t="s">
        <v>143</v>
      </c>
      <c r="C842" s="139">
        <v>19662.8</v>
      </c>
      <c r="D842" s="145">
        <f t="shared" si="14"/>
        <v>19662.8</v>
      </c>
      <c r="E842" s="146" t="e">
        <f>#REF!</f>
        <v>#REF!</v>
      </c>
    </row>
    <row r="843" spans="1:5" s="7" customFormat="1" ht="21" hidden="1" outlineLevel="7">
      <c r="A843" s="141" t="s">
        <v>149</v>
      </c>
      <c r="B843" s="147" t="s">
        <v>143</v>
      </c>
      <c r="C843" s="148">
        <v>19662.8</v>
      </c>
      <c r="D843" s="145">
        <f t="shared" si="14"/>
        <v>19662.8</v>
      </c>
      <c r="E843" s="146" t="e">
        <f>#REF!</f>
        <v>#REF!</v>
      </c>
    </row>
    <row r="844" spans="1:5" s="7" customFormat="1" ht="22.5" hidden="1" outlineLevel="3">
      <c r="A844" s="151" t="s">
        <v>149</v>
      </c>
      <c r="B844" s="144" t="s">
        <v>143</v>
      </c>
      <c r="C844" s="139">
        <v>366263.2</v>
      </c>
      <c r="D844" s="145">
        <f t="shared" si="14"/>
        <v>366263.2</v>
      </c>
      <c r="E844" s="146" t="e">
        <f>#REF!</f>
        <v>#REF!</v>
      </c>
    </row>
    <row r="845" spans="1:5" s="7" customFormat="1" ht="15.75" hidden="1" outlineLevel="5">
      <c r="A845" s="141" t="s">
        <v>77</v>
      </c>
      <c r="B845" s="144" t="s">
        <v>143</v>
      </c>
      <c r="C845" s="139">
        <v>307933.5</v>
      </c>
      <c r="D845" s="145">
        <f t="shared" ref="D845:D916" si="15">C845</f>
        <v>307933.5</v>
      </c>
      <c r="E845" s="146" t="e">
        <f>#REF!</f>
        <v>#REF!</v>
      </c>
    </row>
    <row r="846" spans="1:5" s="7" customFormat="1" ht="31.5" hidden="1" outlineLevel="6">
      <c r="A846" s="141" t="s">
        <v>15</v>
      </c>
      <c r="B846" s="144" t="s">
        <v>143</v>
      </c>
      <c r="C846" s="139">
        <v>307933.5</v>
      </c>
      <c r="D846" s="145">
        <f t="shared" si="15"/>
        <v>307933.5</v>
      </c>
      <c r="E846" s="146" t="e">
        <f>#REF!</f>
        <v>#REF!</v>
      </c>
    </row>
    <row r="847" spans="1:5" s="7" customFormat="1" ht="15.75" hidden="1" outlineLevel="7">
      <c r="A847" s="141" t="s">
        <v>78</v>
      </c>
      <c r="B847" s="147" t="s">
        <v>143</v>
      </c>
      <c r="C847" s="148">
        <v>305362.7</v>
      </c>
      <c r="D847" s="145">
        <f t="shared" si="15"/>
        <v>305362.7</v>
      </c>
      <c r="E847" s="146" t="e">
        <f>#REF!</f>
        <v>#REF!</v>
      </c>
    </row>
    <row r="848" spans="1:5" s="7" customFormat="1" ht="15.75" hidden="1" outlineLevel="7">
      <c r="A848" s="151" t="s">
        <v>19</v>
      </c>
      <c r="B848" s="147" t="s">
        <v>143</v>
      </c>
      <c r="C848" s="148">
        <v>2570.8000000000002</v>
      </c>
      <c r="D848" s="145">
        <f t="shared" si="15"/>
        <v>2570.8000000000002</v>
      </c>
      <c r="E848" s="146" t="e">
        <f>#REF!</f>
        <v>#REF!</v>
      </c>
    </row>
    <row r="849" spans="1:5" s="7" customFormat="1" ht="15.75" hidden="1" outlineLevel="5">
      <c r="A849" s="151" t="s">
        <v>24</v>
      </c>
      <c r="B849" s="144" t="s">
        <v>143</v>
      </c>
      <c r="C849" s="139">
        <v>57534.1</v>
      </c>
      <c r="D849" s="145">
        <f t="shared" si="15"/>
        <v>57534.1</v>
      </c>
      <c r="E849" s="146" t="e">
        <f>#REF!</f>
        <v>#REF!</v>
      </c>
    </row>
    <row r="850" spans="1:5" s="7" customFormat="1" ht="15.75" hidden="1" outlineLevel="6">
      <c r="A850" s="141" t="s">
        <v>26</v>
      </c>
      <c r="B850" s="144" t="s">
        <v>143</v>
      </c>
      <c r="C850" s="139">
        <v>57534.1</v>
      </c>
      <c r="D850" s="145">
        <f t="shared" si="15"/>
        <v>57534.1</v>
      </c>
      <c r="E850" s="146" t="e">
        <f>#REF!</f>
        <v>#REF!</v>
      </c>
    </row>
    <row r="851" spans="1:5" s="7" customFormat="1" ht="15.75" hidden="1" outlineLevel="7">
      <c r="A851" s="141" t="s">
        <v>28</v>
      </c>
      <c r="B851" s="147" t="s">
        <v>143</v>
      </c>
      <c r="C851" s="148">
        <v>13970.6</v>
      </c>
      <c r="D851" s="145">
        <f t="shared" si="15"/>
        <v>13970.6</v>
      </c>
      <c r="E851" s="146" t="e">
        <f>#REF!</f>
        <v>#REF!</v>
      </c>
    </row>
    <row r="852" spans="1:5" s="7" customFormat="1" ht="15.75" hidden="1" outlineLevel="7">
      <c r="A852" s="151" t="s">
        <v>30</v>
      </c>
      <c r="B852" s="147" t="s">
        <v>143</v>
      </c>
      <c r="C852" s="148">
        <v>43563.5</v>
      </c>
      <c r="D852" s="145">
        <f t="shared" si="15"/>
        <v>43563.5</v>
      </c>
      <c r="E852" s="146" t="e">
        <f>#REF!</f>
        <v>#REF!</v>
      </c>
    </row>
    <row r="853" spans="1:5" s="7" customFormat="1" ht="15.75" hidden="1" outlineLevel="5">
      <c r="A853" s="151" t="s">
        <v>32</v>
      </c>
      <c r="B853" s="144" t="s">
        <v>143</v>
      </c>
      <c r="C853" s="139">
        <v>795.6</v>
      </c>
      <c r="D853" s="145">
        <f t="shared" si="15"/>
        <v>795.6</v>
      </c>
      <c r="E853" s="146" t="e">
        <f>#REF!</f>
        <v>#REF!</v>
      </c>
    </row>
    <row r="854" spans="1:5" s="7" customFormat="1" ht="15.75" hidden="1" outlineLevel="6">
      <c r="A854" s="141" t="s">
        <v>45</v>
      </c>
      <c r="B854" s="144" t="s">
        <v>143</v>
      </c>
      <c r="C854" s="139">
        <v>795.6</v>
      </c>
      <c r="D854" s="145">
        <f t="shared" si="15"/>
        <v>795.6</v>
      </c>
      <c r="E854" s="146" t="e">
        <f>#REF!</f>
        <v>#REF!</v>
      </c>
    </row>
    <row r="855" spans="1:5" s="7" customFormat="1" ht="15.75" hidden="1" outlineLevel="7">
      <c r="A855" s="141" t="s">
        <v>47</v>
      </c>
      <c r="B855" s="147" t="s">
        <v>143</v>
      </c>
      <c r="C855" s="148">
        <v>563.6</v>
      </c>
      <c r="D855" s="145">
        <f t="shared" si="15"/>
        <v>563.6</v>
      </c>
      <c r="E855" s="146" t="e">
        <f>#REF!</f>
        <v>#REF!</v>
      </c>
    </row>
    <row r="856" spans="1:5" s="7" customFormat="1" ht="15.75" hidden="1" outlineLevel="7">
      <c r="A856" s="151" t="s">
        <v>54</v>
      </c>
      <c r="B856" s="147" t="s">
        <v>143</v>
      </c>
      <c r="C856" s="148">
        <v>232</v>
      </c>
      <c r="D856" s="145">
        <f t="shared" si="15"/>
        <v>232</v>
      </c>
      <c r="E856" s="146" t="e">
        <f>#REF!</f>
        <v>#REF!</v>
      </c>
    </row>
    <row r="857" spans="1:5" s="7" customFormat="1" ht="15.75" hidden="1" outlineLevel="1">
      <c r="A857" s="151" t="s">
        <v>49</v>
      </c>
      <c r="B857" s="144" t="s">
        <v>152</v>
      </c>
      <c r="C857" s="139">
        <v>7000</v>
      </c>
      <c r="D857" s="145">
        <f t="shared" si="15"/>
        <v>7000</v>
      </c>
      <c r="E857" s="146" t="e">
        <f>#REF!</f>
        <v>#REF!</v>
      </c>
    </row>
    <row r="858" spans="1:5" s="7" customFormat="1" ht="15.75" hidden="1" outlineLevel="2">
      <c r="A858" s="141" t="s">
        <v>151</v>
      </c>
      <c r="B858" s="144" t="s">
        <v>152</v>
      </c>
      <c r="C858" s="139">
        <v>7000</v>
      </c>
      <c r="D858" s="145">
        <f t="shared" si="15"/>
        <v>7000</v>
      </c>
      <c r="E858" s="146" t="e">
        <f>#REF!</f>
        <v>#REF!</v>
      </c>
    </row>
    <row r="859" spans="1:5" s="7" customFormat="1" ht="15.75" hidden="1" outlineLevel="5">
      <c r="A859" s="141" t="s">
        <v>153</v>
      </c>
      <c r="B859" s="144" t="s">
        <v>152</v>
      </c>
      <c r="C859" s="139">
        <v>7000</v>
      </c>
      <c r="D859" s="145">
        <f t="shared" si="15"/>
        <v>7000</v>
      </c>
      <c r="E859" s="146" t="e">
        <f>#REF!</f>
        <v>#REF!</v>
      </c>
    </row>
    <row r="860" spans="1:5" s="7" customFormat="1" ht="15.75" hidden="1" outlineLevel="6">
      <c r="A860" s="141" t="s">
        <v>26</v>
      </c>
      <c r="B860" s="144" t="s">
        <v>152</v>
      </c>
      <c r="C860" s="139">
        <v>7000</v>
      </c>
      <c r="D860" s="145">
        <f t="shared" si="15"/>
        <v>7000</v>
      </c>
      <c r="E860" s="146" t="e">
        <f>#REF!</f>
        <v>#REF!</v>
      </c>
    </row>
    <row r="861" spans="1:5" s="7" customFormat="1" ht="15.75" hidden="1" outlineLevel="7">
      <c r="A861" s="141" t="s">
        <v>28</v>
      </c>
      <c r="B861" s="147" t="s">
        <v>152</v>
      </c>
      <c r="C861" s="148">
        <v>7000</v>
      </c>
      <c r="D861" s="145">
        <f t="shared" si="15"/>
        <v>7000</v>
      </c>
      <c r="E861" s="146" t="e">
        <f>#REF!</f>
        <v>#REF!</v>
      </c>
    </row>
    <row r="862" spans="1:5" s="7" customFormat="1" ht="15.75" hidden="1" outlineLevel="1">
      <c r="A862" s="151" t="s">
        <v>32</v>
      </c>
      <c r="B862" s="144" t="s">
        <v>155</v>
      </c>
      <c r="C862" s="139">
        <v>1902182.3</v>
      </c>
      <c r="D862" s="145">
        <f t="shared" si="15"/>
        <v>1902182.3</v>
      </c>
      <c r="E862" s="146" t="e">
        <f>#REF!</f>
        <v>#REF!</v>
      </c>
    </row>
    <row r="863" spans="1:5" s="7" customFormat="1" ht="15.75" hidden="1" outlineLevel="2">
      <c r="A863" s="141" t="s">
        <v>154</v>
      </c>
      <c r="B863" s="144" t="s">
        <v>155</v>
      </c>
      <c r="C863" s="139">
        <v>170476.3</v>
      </c>
      <c r="D863" s="145">
        <f t="shared" si="15"/>
        <v>170476.3</v>
      </c>
      <c r="E863" s="146" t="e">
        <f>#REF!</f>
        <v>#REF!</v>
      </c>
    </row>
    <row r="864" spans="1:5" s="7" customFormat="1" ht="21" hidden="1" outlineLevel="3">
      <c r="A864" s="141" t="s">
        <v>12</v>
      </c>
      <c r="B864" s="144" t="s">
        <v>155</v>
      </c>
      <c r="C864" s="139">
        <v>3487.8</v>
      </c>
      <c r="D864" s="145">
        <f t="shared" si="15"/>
        <v>3487.8</v>
      </c>
      <c r="E864" s="146" t="e">
        <f>#REF!</f>
        <v>#REF!</v>
      </c>
    </row>
    <row r="865" spans="1:5" s="7" customFormat="1" ht="21" hidden="1" outlineLevel="5">
      <c r="A865" s="141" t="s">
        <v>53</v>
      </c>
      <c r="B865" s="144" t="s">
        <v>155</v>
      </c>
      <c r="C865" s="139">
        <v>3487.8</v>
      </c>
      <c r="D865" s="145">
        <f t="shared" si="15"/>
        <v>3487.8</v>
      </c>
      <c r="E865" s="146" t="e">
        <f>#REF!</f>
        <v>#REF!</v>
      </c>
    </row>
    <row r="866" spans="1:5" s="7" customFormat="1" ht="31.5" hidden="1" outlineLevel="6">
      <c r="A866" s="141" t="s">
        <v>15</v>
      </c>
      <c r="B866" s="144" t="s">
        <v>155</v>
      </c>
      <c r="C866" s="139">
        <v>3487.8</v>
      </c>
      <c r="D866" s="145">
        <f t="shared" si="15"/>
        <v>3487.8</v>
      </c>
      <c r="E866" s="146" t="e">
        <f>#REF!</f>
        <v>#REF!</v>
      </c>
    </row>
    <row r="867" spans="1:5" s="7" customFormat="1" ht="15.75" hidden="1" outlineLevel="7">
      <c r="A867" s="141" t="s">
        <v>17</v>
      </c>
      <c r="B867" s="147" t="s">
        <v>155</v>
      </c>
      <c r="C867" s="148">
        <v>3487.8</v>
      </c>
      <c r="D867" s="145">
        <f t="shared" si="15"/>
        <v>3487.8</v>
      </c>
      <c r="E867" s="146" t="e">
        <f>#REF!</f>
        <v>#REF!</v>
      </c>
    </row>
    <row r="868" spans="1:5" s="7" customFormat="1" ht="15.75" hidden="1" outlineLevel="3">
      <c r="A868" s="151" t="s">
        <v>19</v>
      </c>
      <c r="B868" s="144" t="s">
        <v>155</v>
      </c>
      <c r="C868" s="139">
        <v>166988.5</v>
      </c>
      <c r="D868" s="145">
        <f t="shared" si="15"/>
        <v>166988.5</v>
      </c>
      <c r="E868" s="146" t="e">
        <f>#REF!</f>
        <v>#REF!</v>
      </c>
    </row>
    <row r="869" spans="1:5" s="7" customFormat="1" ht="15.75" hidden="1" outlineLevel="5">
      <c r="A869" s="141" t="s">
        <v>23</v>
      </c>
      <c r="B869" s="144" t="s">
        <v>155</v>
      </c>
      <c r="C869" s="139">
        <v>149931.79999999999</v>
      </c>
      <c r="D869" s="145">
        <f t="shared" si="15"/>
        <v>149931.79999999999</v>
      </c>
      <c r="E869" s="146" t="e">
        <f>#REF!</f>
        <v>#REF!</v>
      </c>
    </row>
    <row r="870" spans="1:5" s="7" customFormat="1" ht="31.5" hidden="1" outlineLevel="6">
      <c r="A870" s="141" t="s">
        <v>15</v>
      </c>
      <c r="B870" s="144" t="s">
        <v>155</v>
      </c>
      <c r="C870" s="139">
        <v>149931.79999999999</v>
      </c>
      <c r="D870" s="145">
        <f t="shared" si="15"/>
        <v>149931.79999999999</v>
      </c>
      <c r="E870" s="146" t="e">
        <f>#REF!</f>
        <v>#REF!</v>
      </c>
    </row>
    <row r="871" spans="1:5" s="7" customFormat="1" ht="15.75" hidden="1" outlineLevel="7">
      <c r="A871" s="141" t="s">
        <v>17</v>
      </c>
      <c r="B871" s="147" t="s">
        <v>155</v>
      </c>
      <c r="C871" s="148">
        <v>149758</v>
      </c>
      <c r="D871" s="145">
        <f t="shared" si="15"/>
        <v>149758</v>
      </c>
      <c r="E871" s="146" t="e">
        <f>#REF!</f>
        <v>#REF!</v>
      </c>
    </row>
    <row r="872" spans="1:5" s="7" customFormat="1" ht="15.75" hidden="1" outlineLevel="7">
      <c r="A872" s="151" t="s">
        <v>19</v>
      </c>
      <c r="B872" s="147" t="s">
        <v>155</v>
      </c>
      <c r="C872" s="148">
        <v>173.8</v>
      </c>
      <c r="D872" s="145">
        <f t="shared" si="15"/>
        <v>173.8</v>
      </c>
      <c r="E872" s="146" t="e">
        <f>#REF!</f>
        <v>#REF!</v>
      </c>
    </row>
    <row r="873" spans="1:5" s="7" customFormat="1" ht="15.75" hidden="1" outlineLevel="5">
      <c r="A873" s="151" t="s">
        <v>24</v>
      </c>
      <c r="B873" s="144" t="s">
        <v>155</v>
      </c>
      <c r="C873" s="139">
        <v>17005.7</v>
      </c>
      <c r="D873" s="145">
        <f t="shared" si="15"/>
        <v>17005.7</v>
      </c>
      <c r="E873" s="146" t="e">
        <f>#REF!</f>
        <v>#REF!</v>
      </c>
    </row>
    <row r="874" spans="1:5" s="7" customFormat="1" ht="15.75" hidden="1" outlineLevel="6">
      <c r="A874" s="141" t="s">
        <v>26</v>
      </c>
      <c r="B874" s="144" t="s">
        <v>155</v>
      </c>
      <c r="C874" s="139">
        <v>17005.7</v>
      </c>
      <c r="D874" s="145">
        <f t="shared" si="15"/>
        <v>17005.7</v>
      </c>
      <c r="E874" s="146" t="e">
        <f>#REF!</f>
        <v>#REF!</v>
      </c>
    </row>
    <row r="875" spans="1:5" s="7" customFormat="1" ht="15.75" hidden="1" outlineLevel="7">
      <c r="A875" s="141" t="s">
        <v>28</v>
      </c>
      <c r="B875" s="147" t="s">
        <v>155</v>
      </c>
      <c r="C875" s="148">
        <v>1782.4</v>
      </c>
      <c r="D875" s="145">
        <f t="shared" si="15"/>
        <v>1782.4</v>
      </c>
      <c r="E875" s="146" t="e">
        <f>#REF!</f>
        <v>#REF!</v>
      </c>
    </row>
    <row r="876" spans="1:5" s="7" customFormat="1" ht="15.75" hidden="1" outlineLevel="7">
      <c r="A876" s="151" t="s">
        <v>30</v>
      </c>
      <c r="B876" s="147" t="s">
        <v>155</v>
      </c>
      <c r="C876" s="148">
        <v>15223.3</v>
      </c>
      <c r="D876" s="145">
        <f t="shared" si="15"/>
        <v>15223.3</v>
      </c>
      <c r="E876" s="146" t="e">
        <f>#REF!</f>
        <v>#REF!</v>
      </c>
    </row>
    <row r="877" spans="1:5" s="7" customFormat="1" ht="15.75" hidden="1" outlineLevel="5">
      <c r="A877" s="151" t="s">
        <v>32</v>
      </c>
      <c r="B877" s="144" t="s">
        <v>155</v>
      </c>
      <c r="C877" s="139">
        <v>51</v>
      </c>
      <c r="D877" s="145">
        <f t="shared" si="15"/>
        <v>51</v>
      </c>
      <c r="E877" s="146" t="e">
        <f>#REF!</f>
        <v>#REF!</v>
      </c>
    </row>
    <row r="878" spans="1:5" s="7" customFormat="1" ht="15.75" hidden="1" outlineLevel="6">
      <c r="A878" s="141" t="s">
        <v>45</v>
      </c>
      <c r="B878" s="144" t="s">
        <v>155</v>
      </c>
      <c r="C878" s="139">
        <v>51</v>
      </c>
      <c r="D878" s="145">
        <f t="shared" si="15"/>
        <v>51</v>
      </c>
      <c r="E878" s="146" t="e">
        <f>#REF!</f>
        <v>#REF!</v>
      </c>
    </row>
    <row r="879" spans="1:5" s="7" customFormat="1" ht="15.75" hidden="1" outlineLevel="7">
      <c r="A879" s="141" t="s">
        <v>47</v>
      </c>
      <c r="B879" s="147" t="s">
        <v>155</v>
      </c>
      <c r="C879" s="148">
        <v>51</v>
      </c>
      <c r="D879" s="145">
        <f t="shared" si="15"/>
        <v>51</v>
      </c>
      <c r="E879" s="146" t="e">
        <f>#REF!</f>
        <v>#REF!</v>
      </c>
    </row>
    <row r="880" spans="1:5" s="7" customFormat="1" ht="15.75" hidden="1" outlineLevel="2">
      <c r="A880" s="151" t="s">
        <v>49</v>
      </c>
      <c r="B880" s="144" t="s">
        <v>155</v>
      </c>
      <c r="C880" s="139">
        <v>1475750</v>
      </c>
      <c r="D880" s="145">
        <f t="shared" si="15"/>
        <v>1475750</v>
      </c>
      <c r="E880" s="146" t="e">
        <f>#REF!</f>
        <v>#REF!</v>
      </c>
    </row>
    <row r="881" spans="1:5" s="7" customFormat="1" ht="15.75" hidden="1" outlineLevel="3">
      <c r="A881" s="141" t="s">
        <v>156</v>
      </c>
      <c r="B881" s="144" t="s">
        <v>155</v>
      </c>
      <c r="C881" s="139">
        <v>240240</v>
      </c>
      <c r="D881" s="145">
        <f t="shared" si="15"/>
        <v>240240</v>
      </c>
      <c r="E881" s="146" t="e">
        <f>#REF!</f>
        <v>#REF!</v>
      </c>
    </row>
    <row r="882" spans="1:5" s="7" customFormat="1" ht="15.75" hidden="1" outlineLevel="5">
      <c r="A882" s="141" t="s">
        <v>157</v>
      </c>
      <c r="B882" s="144" t="s">
        <v>155</v>
      </c>
      <c r="C882" s="139">
        <v>240240</v>
      </c>
      <c r="D882" s="145">
        <f t="shared" si="15"/>
        <v>240240</v>
      </c>
      <c r="E882" s="146" t="e">
        <f>#REF!</f>
        <v>#REF!</v>
      </c>
    </row>
    <row r="883" spans="1:5" s="7" customFormat="1" ht="15.75" hidden="1" outlineLevel="6">
      <c r="A883" s="141" t="s">
        <v>45</v>
      </c>
      <c r="B883" s="144" t="s">
        <v>155</v>
      </c>
      <c r="C883" s="139">
        <v>240240</v>
      </c>
      <c r="D883" s="145">
        <f t="shared" si="15"/>
        <v>240240</v>
      </c>
      <c r="E883" s="146" t="e">
        <f>#REF!</f>
        <v>#REF!</v>
      </c>
    </row>
    <row r="884" spans="1:5" s="7" customFormat="1" ht="21" hidden="1" outlineLevel="7">
      <c r="A884" s="141" t="s">
        <v>149</v>
      </c>
      <c r="B884" s="147" t="s">
        <v>155</v>
      </c>
      <c r="C884" s="148">
        <v>240240</v>
      </c>
      <c r="D884" s="145">
        <f t="shared" si="15"/>
        <v>240240</v>
      </c>
      <c r="E884" s="146" t="e">
        <f>#REF!</f>
        <v>#REF!</v>
      </c>
    </row>
    <row r="885" spans="1:5" s="7" customFormat="1" ht="22.5" hidden="1" outlineLevel="3">
      <c r="A885" s="151" t="s">
        <v>149</v>
      </c>
      <c r="B885" s="144" t="s">
        <v>155</v>
      </c>
      <c r="C885" s="139">
        <v>192793</v>
      </c>
      <c r="D885" s="145">
        <f t="shared" si="15"/>
        <v>192793</v>
      </c>
      <c r="E885" s="146" t="e">
        <f>#REF!</f>
        <v>#REF!</v>
      </c>
    </row>
    <row r="886" spans="1:5" s="7" customFormat="1" ht="15.75" hidden="1" outlineLevel="5">
      <c r="A886" s="141" t="s">
        <v>158</v>
      </c>
      <c r="B886" s="144" t="s">
        <v>155</v>
      </c>
      <c r="C886" s="139">
        <v>192793</v>
      </c>
      <c r="D886" s="145">
        <f t="shared" si="15"/>
        <v>192793</v>
      </c>
      <c r="E886" s="146" t="e">
        <f>#REF!</f>
        <v>#REF!</v>
      </c>
    </row>
    <row r="887" spans="1:5" s="7" customFormat="1" ht="15.75" hidden="1" outlineLevel="6">
      <c r="A887" s="141" t="s">
        <v>45</v>
      </c>
      <c r="B887" s="144" t="s">
        <v>155</v>
      </c>
      <c r="C887" s="139">
        <v>192793</v>
      </c>
      <c r="D887" s="145">
        <f t="shared" si="15"/>
        <v>192793</v>
      </c>
      <c r="E887" s="146" t="e">
        <f>#REF!</f>
        <v>#REF!</v>
      </c>
    </row>
    <row r="888" spans="1:5" s="7" customFormat="1" ht="21" hidden="1" outlineLevel="7">
      <c r="A888" s="141" t="s">
        <v>149</v>
      </c>
      <c r="B888" s="147" t="s">
        <v>155</v>
      </c>
      <c r="C888" s="148">
        <v>192793</v>
      </c>
      <c r="D888" s="145">
        <f t="shared" si="15"/>
        <v>192793</v>
      </c>
      <c r="E888" s="146" t="e">
        <f>#REF!</f>
        <v>#REF!</v>
      </c>
    </row>
    <row r="889" spans="1:5" s="7" customFormat="1" ht="22.5" hidden="1" outlineLevel="3">
      <c r="A889" s="151" t="s">
        <v>149</v>
      </c>
      <c r="B889" s="144" t="s">
        <v>155</v>
      </c>
      <c r="C889" s="139">
        <v>102800</v>
      </c>
      <c r="D889" s="145">
        <f t="shared" si="15"/>
        <v>102800</v>
      </c>
      <c r="E889" s="146" t="e">
        <f>#REF!</f>
        <v>#REF!</v>
      </c>
    </row>
    <row r="890" spans="1:5" s="7" customFormat="1" ht="15.75" hidden="1" outlineLevel="5">
      <c r="A890" s="141" t="s">
        <v>159</v>
      </c>
      <c r="B890" s="144" t="s">
        <v>155</v>
      </c>
      <c r="C890" s="139">
        <v>102800</v>
      </c>
      <c r="D890" s="145">
        <f t="shared" si="15"/>
        <v>102800</v>
      </c>
      <c r="E890" s="146" t="e">
        <f>#REF!</f>
        <v>#REF!</v>
      </c>
    </row>
    <row r="891" spans="1:5" s="7" customFormat="1" ht="15.75" hidden="1" outlineLevel="6">
      <c r="A891" s="141" t="s">
        <v>45</v>
      </c>
      <c r="B891" s="144" t="s">
        <v>155</v>
      </c>
      <c r="C891" s="139">
        <v>102800</v>
      </c>
      <c r="D891" s="145">
        <f t="shared" si="15"/>
        <v>102800</v>
      </c>
      <c r="E891" s="146" t="e">
        <f>#REF!</f>
        <v>#REF!</v>
      </c>
    </row>
    <row r="892" spans="1:5" s="7" customFormat="1" ht="21" hidden="1" outlineLevel="7">
      <c r="A892" s="141" t="s">
        <v>149</v>
      </c>
      <c r="B892" s="147" t="s">
        <v>155</v>
      </c>
      <c r="C892" s="148">
        <v>102800</v>
      </c>
      <c r="D892" s="145">
        <f t="shared" si="15"/>
        <v>102800</v>
      </c>
      <c r="E892" s="146" t="e">
        <f>#REF!</f>
        <v>#REF!</v>
      </c>
    </row>
    <row r="893" spans="1:5" s="7" customFormat="1" ht="22.5" hidden="1" outlineLevel="3">
      <c r="A893" s="151" t="s">
        <v>149</v>
      </c>
      <c r="B893" s="144" t="s">
        <v>155</v>
      </c>
      <c r="C893" s="139">
        <v>90500</v>
      </c>
      <c r="D893" s="145">
        <f t="shared" si="15"/>
        <v>90500</v>
      </c>
      <c r="E893" s="146" t="e">
        <f>#REF!</f>
        <v>#REF!</v>
      </c>
    </row>
    <row r="894" spans="1:5" s="7" customFormat="1" ht="15.75" hidden="1" outlineLevel="5">
      <c r="A894" s="141" t="s">
        <v>160</v>
      </c>
      <c r="B894" s="144" t="s">
        <v>155</v>
      </c>
      <c r="C894" s="139">
        <v>90500</v>
      </c>
      <c r="D894" s="145">
        <f t="shared" si="15"/>
        <v>90500</v>
      </c>
      <c r="E894" s="146" t="e">
        <f>#REF!</f>
        <v>#REF!</v>
      </c>
    </row>
    <row r="895" spans="1:5" s="7" customFormat="1" ht="15.75" hidden="1" outlineLevel="6">
      <c r="A895" s="141" t="s">
        <v>45</v>
      </c>
      <c r="B895" s="144" t="s">
        <v>155</v>
      </c>
      <c r="C895" s="139">
        <v>90500</v>
      </c>
      <c r="D895" s="145">
        <f t="shared" si="15"/>
        <v>90500</v>
      </c>
      <c r="E895" s="146" t="e">
        <f>#REF!</f>
        <v>#REF!</v>
      </c>
    </row>
    <row r="896" spans="1:5" s="7" customFormat="1" ht="21" hidden="1" outlineLevel="7">
      <c r="A896" s="141" t="s">
        <v>149</v>
      </c>
      <c r="B896" s="147" t="s">
        <v>155</v>
      </c>
      <c r="C896" s="148">
        <v>90500</v>
      </c>
      <c r="D896" s="145">
        <f t="shared" si="15"/>
        <v>90500</v>
      </c>
      <c r="E896" s="146" t="e">
        <f>#REF!</f>
        <v>#REF!</v>
      </c>
    </row>
    <row r="897" spans="1:5" s="7" customFormat="1" ht="22.5" hidden="1" outlineLevel="3">
      <c r="A897" s="151" t="s">
        <v>149</v>
      </c>
      <c r="B897" s="144" t="s">
        <v>155</v>
      </c>
      <c r="C897" s="139">
        <v>614851</v>
      </c>
      <c r="D897" s="145">
        <f t="shared" si="15"/>
        <v>614851</v>
      </c>
      <c r="E897" s="146" t="e">
        <f>#REF!</f>
        <v>#REF!</v>
      </c>
    </row>
    <row r="898" spans="1:5" s="7" customFormat="1" ht="15.75" hidden="1" outlineLevel="5">
      <c r="A898" s="141" t="s">
        <v>161</v>
      </c>
      <c r="B898" s="144" t="s">
        <v>155</v>
      </c>
      <c r="C898" s="139">
        <v>614851</v>
      </c>
      <c r="D898" s="145">
        <f t="shared" si="15"/>
        <v>614851</v>
      </c>
      <c r="E898" s="146" t="e">
        <f>#REF!</f>
        <v>#REF!</v>
      </c>
    </row>
    <row r="899" spans="1:5" s="7" customFormat="1" ht="15.75" hidden="1" outlineLevel="6">
      <c r="A899" s="141" t="s">
        <v>45</v>
      </c>
      <c r="B899" s="144" t="s">
        <v>155</v>
      </c>
      <c r="C899" s="139">
        <v>614851</v>
      </c>
      <c r="D899" s="145">
        <f t="shared" si="15"/>
        <v>614851</v>
      </c>
      <c r="E899" s="146" t="e">
        <f>#REF!</f>
        <v>#REF!</v>
      </c>
    </row>
    <row r="900" spans="1:5" s="7" customFormat="1" ht="21" hidden="1" outlineLevel="7">
      <c r="A900" s="141" t="s">
        <v>149</v>
      </c>
      <c r="B900" s="147" t="s">
        <v>155</v>
      </c>
      <c r="C900" s="148">
        <v>614851</v>
      </c>
      <c r="D900" s="145">
        <f t="shared" si="15"/>
        <v>614851</v>
      </c>
      <c r="E900" s="146" t="e">
        <f>#REF!</f>
        <v>#REF!</v>
      </c>
    </row>
    <row r="901" spans="1:5" s="7" customFormat="1" ht="22.5" hidden="1" outlineLevel="3">
      <c r="A901" s="151" t="s">
        <v>149</v>
      </c>
      <c r="B901" s="144" t="s">
        <v>155</v>
      </c>
      <c r="C901" s="139">
        <v>60759</v>
      </c>
      <c r="D901" s="145">
        <f t="shared" si="15"/>
        <v>60759</v>
      </c>
      <c r="E901" s="146" t="e">
        <f>#REF!</f>
        <v>#REF!</v>
      </c>
    </row>
    <row r="902" spans="1:5" s="7" customFormat="1" ht="63" hidden="1" outlineLevel="5">
      <c r="A902" s="159" t="s">
        <v>162</v>
      </c>
      <c r="B902" s="144" t="s">
        <v>155</v>
      </c>
      <c r="C902" s="139">
        <v>60759</v>
      </c>
      <c r="D902" s="145">
        <f t="shared" si="15"/>
        <v>60759</v>
      </c>
      <c r="E902" s="146" t="e">
        <f>#REF!</f>
        <v>#REF!</v>
      </c>
    </row>
    <row r="903" spans="1:5" s="7" customFormat="1" ht="15.75" hidden="1" outlineLevel="6">
      <c r="A903" s="141" t="s">
        <v>45</v>
      </c>
      <c r="B903" s="144" t="s">
        <v>155</v>
      </c>
      <c r="C903" s="139">
        <v>60759</v>
      </c>
      <c r="D903" s="145">
        <f t="shared" si="15"/>
        <v>60759</v>
      </c>
      <c r="E903" s="146" t="e">
        <f>#REF!</f>
        <v>#REF!</v>
      </c>
    </row>
    <row r="904" spans="1:5" s="7" customFormat="1" ht="21" hidden="1" outlineLevel="7">
      <c r="A904" s="141" t="s">
        <v>149</v>
      </c>
      <c r="B904" s="147" t="s">
        <v>155</v>
      </c>
      <c r="C904" s="148">
        <v>60759</v>
      </c>
      <c r="D904" s="145">
        <f t="shared" si="15"/>
        <v>60759</v>
      </c>
      <c r="E904" s="146" t="e">
        <f>#REF!</f>
        <v>#REF!</v>
      </c>
    </row>
    <row r="905" spans="1:5" s="7" customFormat="1" ht="22.5" hidden="1" outlineLevel="3">
      <c r="A905" s="151" t="s">
        <v>149</v>
      </c>
      <c r="B905" s="144" t="s">
        <v>155</v>
      </c>
      <c r="C905" s="139">
        <v>35001</v>
      </c>
      <c r="D905" s="145">
        <f t="shared" si="15"/>
        <v>35001</v>
      </c>
      <c r="E905" s="146" t="e">
        <f>#REF!</f>
        <v>#REF!</v>
      </c>
    </row>
    <row r="906" spans="1:5" s="7" customFormat="1" ht="73.5" hidden="1" outlineLevel="5">
      <c r="A906" s="159" t="s">
        <v>163</v>
      </c>
      <c r="B906" s="144" t="s">
        <v>155</v>
      </c>
      <c r="C906" s="139">
        <v>35001</v>
      </c>
      <c r="D906" s="145">
        <f t="shared" si="15"/>
        <v>35001</v>
      </c>
      <c r="E906" s="146" t="e">
        <f>#REF!</f>
        <v>#REF!</v>
      </c>
    </row>
    <row r="907" spans="1:5" s="7" customFormat="1" ht="15.75" hidden="1" outlineLevel="6">
      <c r="A907" s="141" t="s">
        <v>45</v>
      </c>
      <c r="B907" s="144" t="s">
        <v>155</v>
      </c>
      <c r="C907" s="139">
        <v>35001</v>
      </c>
      <c r="D907" s="145">
        <f t="shared" si="15"/>
        <v>35001</v>
      </c>
      <c r="E907" s="146" t="e">
        <f>#REF!</f>
        <v>#REF!</v>
      </c>
    </row>
    <row r="908" spans="1:5" s="7" customFormat="1" ht="21" hidden="1" outlineLevel="7">
      <c r="A908" s="141" t="s">
        <v>149</v>
      </c>
      <c r="B908" s="147" t="s">
        <v>155</v>
      </c>
      <c r="C908" s="148">
        <v>35001</v>
      </c>
      <c r="D908" s="145">
        <f t="shared" si="15"/>
        <v>35001</v>
      </c>
      <c r="E908" s="146" t="e">
        <f>#REF!</f>
        <v>#REF!</v>
      </c>
    </row>
    <row r="909" spans="1:5" s="7" customFormat="1" ht="22.5" hidden="1" outlineLevel="3">
      <c r="A909" s="151" t="s">
        <v>149</v>
      </c>
      <c r="B909" s="144" t="s">
        <v>155</v>
      </c>
      <c r="C909" s="139">
        <v>5618</v>
      </c>
      <c r="D909" s="145">
        <f t="shared" si="15"/>
        <v>5618</v>
      </c>
      <c r="E909" s="146" t="e">
        <f>#REF!</f>
        <v>#REF!</v>
      </c>
    </row>
    <row r="910" spans="1:5" s="7" customFormat="1" ht="52.5" hidden="1" outlineLevel="5">
      <c r="A910" s="159" t="s">
        <v>164</v>
      </c>
      <c r="B910" s="144" t="s">
        <v>155</v>
      </c>
      <c r="C910" s="139">
        <v>5618</v>
      </c>
      <c r="D910" s="145">
        <f t="shared" si="15"/>
        <v>5618</v>
      </c>
      <c r="E910" s="146" t="e">
        <f>#REF!</f>
        <v>#REF!</v>
      </c>
    </row>
    <row r="911" spans="1:5" s="7" customFormat="1" ht="15.75" hidden="1" outlineLevel="6">
      <c r="A911" s="141" t="s">
        <v>45</v>
      </c>
      <c r="B911" s="144" t="s">
        <v>155</v>
      </c>
      <c r="C911" s="139">
        <v>5618</v>
      </c>
      <c r="D911" s="145">
        <f t="shared" si="15"/>
        <v>5618</v>
      </c>
      <c r="E911" s="146" t="e">
        <f>#REF!</f>
        <v>#REF!</v>
      </c>
    </row>
    <row r="912" spans="1:5" s="7" customFormat="1" ht="21" hidden="1" outlineLevel="7">
      <c r="A912" s="141" t="s">
        <v>149</v>
      </c>
      <c r="B912" s="147" t="s">
        <v>155</v>
      </c>
      <c r="C912" s="148">
        <v>5618</v>
      </c>
      <c r="D912" s="145">
        <f t="shared" si="15"/>
        <v>5618</v>
      </c>
      <c r="E912" s="146" t="e">
        <f>#REF!</f>
        <v>#REF!</v>
      </c>
    </row>
    <row r="913" spans="1:5" s="7" customFormat="1" ht="22.5" hidden="1" outlineLevel="3">
      <c r="A913" s="151" t="s">
        <v>149</v>
      </c>
      <c r="B913" s="144" t="s">
        <v>155</v>
      </c>
      <c r="C913" s="139">
        <v>68788</v>
      </c>
      <c r="D913" s="145">
        <f t="shared" si="15"/>
        <v>68788</v>
      </c>
      <c r="E913" s="146" t="e">
        <f>#REF!</f>
        <v>#REF!</v>
      </c>
    </row>
    <row r="914" spans="1:5" s="7" customFormat="1" ht="15.75" hidden="1" outlineLevel="5">
      <c r="A914" s="141" t="s">
        <v>165</v>
      </c>
      <c r="B914" s="144" t="s">
        <v>155</v>
      </c>
      <c r="C914" s="139">
        <v>68788</v>
      </c>
      <c r="D914" s="145">
        <f t="shared" si="15"/>
        <v>68788</v>
      </c>
      <c r="E914" s="146" t="e">
        <f>#REF!</f>
        <v>#REF!</v>
      </c>
    </row>
    <row r="915" spans="1:5" s="7" customFormat="1" ht="15.75" hidden="1" outlineLevel="6">
      <c r="A915" s="141" t="s">
        <v>45</v>
      </c>
      <c r="B915" s="144" t="s">
        <v>155</v>
      </c>
      <c r="C915" s="139">
        <v>68788</v>
      </c>
      <c r="D915" s="145">
        <f t="shared" si="15"/>
        <v>68788</v>
      </c>
      <c r="E915" s="146" t="e">
        <f>#REF!</f>
        <v>#REF!</v>
      </c>
    </row>
    <row r="916" spans="1:5" s="7" customFormat="1" ht="21" hidden="1" outlineLevel="7">
      <c r="A916" s="141" t="s">
        <v>149</v>
      </c>
      <c r="B916" s="147" t="s">
        <v>155</v>
      </c>
      <c r="C916" s="148">
        <v>68788</v>
      </c>
      <c r="D916" s="145">
        <f t="shared" si="15"/>
        <v>68788</v>
      </c>
      <c r="E916" s="146" t="e">
        <f>#REF!</f>
        <v>#REF!</v>
      </c>
    </row>
    <row r="917" spans="1:5" s="7" customFormat="1" ht="22.5" hidden="1" outlineLevel="3">
      <c r="A917" s="151" t="s">
        <v>149</v>
      </c>
      <c r="B917" s="144" t="s">
        <v>155</v>
      </c>
      <c r="C917" s="139">
        <v>64400</v>
      </c>
      <c r="D917" s="145">
        <f t="shared" ref="D917:D980" si="16">C917</f>
        <v>64400</v>
      </c>
      <c r="E917" s="146" t="e">
        <f>#REF!</f>
        <v>#REF!</v>
      </c>
    </row>
    <row r="918" spans="1:5" s="7" customFormat="1" ht="15.75" hidden="1" outlineLevel="5">
      <c r="A918" s="141" t="s">
        <v>166</v>
      </c>
      <c r="B918" s="144" t="s">
        <v>155</v>
      </c>
      <c r="C918" s="139">
        <v>64400</v>
      </c>
      <c r="D918" s="145">
        <f t="shared" si="16"/>
        <v>64400</v>
      </c>
      <c r="E918" s="146" t="e">
        <f>#REF!</f>
        <v>#REF!</v>
      </c>
    </row>
    <row r="919" spans="1:5" s="7" customFormat="1" ht="15.75" hidden="1" outlineLevel="6">
      <c r="A919" s="141" t="s">
        <v>45</v>
      </c>
      <c r="B919" s="144" t="s">
        <v>155</v>
      </c>
      <c r="C919" s="139">
        <v>64400</v>
      </c>
      <c r="D919" s="145">
        <f t="shared" si="16"/>
        <v>64400</v>
      </c>
      <c r="E919" s="146" t="e">
        <f>#REF!</f>
        <v>#REF!</v>
      </c>
    </row>
    <row r="920" spans="1:5" s="7" customFormat="1" ht="21" hidden="1" outlineLevel="7">
      <c r="A920" s="141" t="s">
        <v>149</v>
      </c>
      <c r="B920" s="147" t="s">
        <v>155</v>
      </c>
      <c r="C920" s="148">
        <v>64400</v>
      </c>
      <c r="D920" s="145">
        <f t="shared" si="16"/>
        <v>64400</v>
      </c>
      <c r="E920" s="146" t="e">
        <f>#REF!</f>
        <v>#REF!</v>
      </c>
    </row>
    <row r="921" spans="1:5" s="7" customFormat="1" ht="22.5" hidden="1" outlineLevel="2">
      <c r="A921" s="151" t="s">
        <v>149</v>
      </c>
      <c r="B921" s="144" t="s">
        <v>155</v>
      </c>
      <c r="C921" s="139">
        <v>245915.9</v>
      </c>
      <c r="D921" s="145">
        <f t="shared" si="16"/>
        <v>245915.9</v>
      </c>
      <c r="E921" s="146" t="e">
        <f>#REF!</f>
        <v>#REF!</v>
      </c>
    </row>
    <row r="922" spans="1:5" s="7" customFormat="1" ht="21" hidden="1" outlineLevel="3">
      <c r="A922" s="141" t="s">
        <v>167</v>
      </c>
      <c r="B922" s="144" t="s">
        <v>155</v>
      </c>
      <c r="C922" s="139">
        <v>245915.9</v>
      </c>
      <c r="D922" s="145">
        <f t="shared" si="16"/>
        <v>245915.9</v>
      </c>
      <c r="E922" s="146" t="e">
        <f>#REF!</f>
        <v>#REF!</v>
      </c>
    </row>
    <row r="923" spans="1:5" s="7" customFormat="1" ht="15.75" hidden="1" outlineLevel="5">
      <c r="A923" s="141" t="s">
        <v>77</v>
      </c>
      <c r="B923" s="144" t="s">
        <v>155</v>
      </c>
      <c r="C923" s="139">
        <v>245915.9</v>
      </c>
      <c r="D923" s="145">
        <f t="shared" si="16"/>
        <v>245915.9</v>
      </c>
      <c r="E923" s="146" t="e">
        <f>#REF!</f>
        <v>#REF!</v>
      </c>
    </row>
    <row r="924" spans="1:5" s="7" customFormat="1" ht="21" hidden="1" outlineLevel="6">
      <c r="A924" s="141" t="s">
        <v>103</v>
      </c>
      <c r="B924" s="144" t="s">
        <v>155</v>
      </c>
      <c r="C924" s="139">
        <v>245915.9</v>
      </c>
      <c r="D924" s="145">
        <f t="shared" si="16"/>
        <v>245915.9</v>
      </c>
      <c r="E924" s="146" t="e">
        <f>#REF!</f>
        <v>#REF!</v>
      </c>
    </row>
    <row r="925" spans="1:5" s="7" customFormat="1" ht="15.75" hidden="1" outlineLevel="7">
      <c r="A925" s="141" t="s">
        <v>133</v>
      </c>
      <c r="B925" s="147" t="s">
        <v>155</v>
      </c>
      <c r="C925" s="148">
        <v>238915.9</v>
      </c>
      <c r="D925" s="145">
        <f t="shared" si="16"/>
        <v>238915.9</v>
      </c>
      <c r="E925" s="146" t="e">
        <f>#REF!</f>
        <v>#REF!</v>
      </c>
    </row>
    <row r="926" spans="1:5" s="7" customFormat="1" ht="22.5" hidden="1" outlineLevel="7">
      <c r="A926" s="151" t="s">
        <v>134</v>
      </c>
      <c r="B926" s="147" t="s">
        <v>155</v>
      </c>
      <c r="C926" s="148">
        <v>7000</v>
      </c>
      <c r="D926" s="145">
        <f t="shared" si="16"/>
        <v>7000</v>
      </c>
      <c r="E926" s="146" t="e">
        <f>#REF!</f>
        <v>#REF!</v>
      </c>
    </row>
    <row r="927" spans="1:5" s="7" customFormat="1" ht="15.75" hidden="1" outlineLevel="2">
      <c r="A927" s="151" t="s">
        <v>135</v>
      </c>
      <c r="B927" s="144" t="s">
        <v>155</v>
      </c>
      <c r="C927" s="139">
        <v>7941.4</v>
      </c>
      <c r="D927" s="145">
        <f t="shared" si="16"/>
        <v>7941.4</v>
      </c>
      <c r="E927" s="146" t="e">
        <f>#REF!</f>
        <v>#REF!</v>
      </c>
    </row>
    <row r="928" spans="1:5" s="7" customFormat="1" ht="15.75" hidden="1" outlineLevel="3">
      <c r="A928" s="141" t="s">
        <v>168</v>
      </c>
      <c r="B928" s="144" t="s">
        <v>155</v>
      </c>
      <c r="C928" s="139">
        <v>7941.4</v>
      </c>
      <c r="D928" s="145">
        <f t="shared" si="16"/>
        <v>7941.4</v>
      </c>
      <c r="E928" s="146" t="e">
        <f>#REF!</f>
        <v>#REF!</v>
      </c>
    </row>
    <row r="929" spans="1:5" s="7" customFormat="1" ht="15.75" hidden="1" outlineLevel="5">
      <c r="A929" s="141" t="s">
        <v>169</v>
      </c>
      <c r="B929" s="144" t="s">
        <v>155</v>
      </c>
      <c r="C929" s="139">
        <v>7941.4</v>
      </c>
      <c r="D929" s="145">
        <f t="shared" si="16"/>
        <v>7941.4</v>
      </c>
      <c r="E929" s="146" t="e">
        <f>#REF!</f>
        <v>#REF!</v>
      </c>
    </row>
    <row r="930" spans="1:5" s="7" customFormat="1" ht="15.75" hidden="1" outlineLevel="6">
      <c r="A930" s="141" t="s">
        <v>26</v>
      </c>
      <c r="B930" s="144" t="s">
        <v>155</v>
      </c>
      <c r="C930" s="139">
        <v>7941.4</v>
      </c>
      <c r="D930" s="145">
        <f t="shared" si="16"/>
        <v>7941.4</v>
      </c>
      <c r="E930" s="146" t="e">
        <f>#REF!</f>
        <v>#REF!</v>
      </c>
    </row>
    <row r="931" spans="1:5" s="7" customFormat="1" ht="15.75" hidden="1" outlineLevel="7">
      <c r="A931" s="141" t="s">
        <v>28</v>
      </c>
      <c r="B931" s="147" t="s">
        <v>155</v>
      </c>
      <c r="C931" s="148">
        <v>7941.4</v>
      </c>
      <c r="D931" s="145">
        <f t="shared" si="16"/>
        <v>7941.4</v>
      </c>
      <c r="E931" s="146" t="e">
        <f>#REF!</f>
        <v>#REF!</v>
      </c>
    </row>
    <row r="932" spans="1:5" s="7" customFormat="1" ht="15.75" hidden="1" outlineLevel="2">
      <c r="A932" s="151" t="s">
        <v>32</v>
      </c>
      <c r="B932" s="144" t="s">
        <v>155</v>
      </c>
      <c r="C932" s="139">
        <v>2098.6999999999998</v>
      </c>
      <c r="D932" s="145">
        <f t="shared" si="16"/>
        <v>2098.6999999999998</v>
      </c>
      <c r="E932" s="146" t="e">
        <f>#REF!</f>
        <v>#REF!</v>
      </c>
    </row>
    <row r="933" spans="1:5" s="7" customFormat="1" ht="15.75" hidden="1" outlineLevel="3">
      <c r="A933" s="141" t="s">
        <v>170</v>
      </c>
      <c r="B933" s="144" t="s">
        <v>155</v>
      </c>
      <c r="C933" s="139">
        <v>2098.6999999999998</v>
      </c>
      <c r="D933" s="145">
        <f t="shared" si="16"/>
        <v>2098.6999999999998</v>
      </c>
      <c r="E933" s="146" t="e">
        <f>#REF!</f>
        <v>#REF!</v>
      </c>
    </row>
    <row r="934" spans="1:5" s="7" customFormat="1" ht="15.75" hidden="1" outlineLevel="5">
      <c r="A934" s="141" t="s">
        <v>171</v>
      </c>
      <c r="B934" s="144" t="s">
        <v>155</v>
      </c>
      <c r="C934" s="139">
        <v>2098.6999999999998</v>
      </c>
      <c r="D934" s="145">
        <f t="shared" si="16"/>
        <v>2098.6999999999998</v>
      </c>
      <c r="E934" s="146" t="e">
        <f>#REF!</f>
        <v>#REF!</v>
      </c>
    </row>
    <row r="935" spans="1:5" s="7" customFormat="1" ht="15.75" hidden="1" outlineLevel="6">
      <c r="A935" s="141" t="s">
        <v>26</v>
      </c>
      <c r="B935" s="144" t="s">
        <v>155</v>
      </c>
      <c r="C935" s="139">
        <v>2098.6999999999998</v>
      </c>
      <c r="D935" s="145">
        <f t="shared" si="16"/>
        <v>2098.6999999999998</v>
      </c>
      <c r="E935" s="146" t="e">
        <f>#REF!</f>
        <v>#REF!</v>
      </c>
    </row>
    <row r="936" spans="1:5" s="7" customFormat="1" ht="15.75" hidden="1" outlineLevel="7">
      <c r="A936" s="141" t="s">
        <v>28</v>
      </c>
      <c r="B936" s="147" t="s">
        <v>155</v>
      </c>
      <c r="C936" s="148">
        <v>2098.6999999999998</v>
      </c>
      <c r="D936" s="145">
        <f t="shared" si="16"/>
        <v>2098.6999999999998</v>
      </c>
      <c r="E936" s="146" t="e">
        <f>#REF!</f>
        <v>#REF!</v>
      </c>
    </row>
    <row r="937" spans="1:5" s="7" customFormat="1" ht="15.75" hidden="1" outlineLevel="1">
      <c r="A937" s="151" t="s">
        <v>32</v>
      </c>
      <c r="B937" s="144" t="s">
        <v>173</v>
      </c>
      <c r="C937" s="139">
        <v>114453</v>
      </c>
      <c r="D937" s="145">
        <f t="shared" si="16"/>
        <v>114453</v>
      </c>
      <c r="E937" s="146" t="e">
        <f>#REF!</f>
        <v>#REF!</v>
      </c>
    </row>
    <row r="938" spans="1:5" s="7" customFormat="1" ht="15.75" hidden="1" outlineLevel="2">
      <c r="A938" s="141" t="s">
        <v>172</v>
      </c>
      <c r="B938" s="144" t="s">
        <v>173</v>
      </c>
      <c r="C938" s="139">
        <v>41507.199999999997</v>
      </c>
      <c r="D938" s="145">
        <f t="shared" si="16"/>
        <v>41507.199999999997</v>
      </c>
      <c r="E938" s="146" t="e">
        <f>#REF!</f>
        <v>#REF!</v>
      </c>
    </row>
    <row r="939" spans="1:5" s="7" customFormat="1" ht="15.75" hidden="1" outlineLevel="3">
      <c r="A939" s="141" t="s">
        <v>174</v>
      </c>
      <c r="B939" s="144" t="s">
        <v>173</v>
      </c>
      <c r="C939" s="139">
        <v>41507.199999999997</v>
      </c>
      <c r="D939" s="145">
        <f t="shared" si="16"/>
        <v>41507.199999999997</v>
      </c>
      <c r="E939" s="146" t="e">
        <f>#REF!</f>
        <v>#REF!</v>
      </c>
    </row>
    <row r="940" spans="1:5" s="7" customFormat="1" ht="15.75" hidden="1" outlineLevel="5">
      <c r="A940" s="141" t="s">
        <v>175</v>
      </c>
      <c r="B940" s="144" t="s">
        <v>173</v>
      </c>
      <c r="C940" s="139">
        <v>41507.199999999997</v>
      </c>
      <c r="D940" s="145">
        <f t="shared" si="16"/>
        <v>41507.199999999997</v>
      </c>
      <c r="E940" s="146" t="e">
        <f>#REF!</f>
        <v>#REF!</v>
      </c>
    </row>
    <row r="941" spans="1:5" s="7" customFormat="1" ht="15.75" hidden="1" outlineLevel="6">
      <c r="A941" s="141" t="s">
        <v>26</v>
      </c>
      <c r="B941" s="144" t="s">
        <v>173</v>
      </c>
      <c r="C941" s="139">
        <v>41507.199999999997</v>
      </c>
      <c r="D941" s="145">
        <f t="shared" si="16"/>
        <v>41507.199999999997</v>
      </c>
      <c r="E941" s="146" t="e">
        <f>#REF!</f>
        <v>#REF!</v>
      </c>
    </row>
    <row r="942" spans="1:5" s="7" customFormat="1" ht="15.75" hidden="1" outlineLevel="7">
      <c r="A942" s="141" t="s">
        <v>28</v>
      </c>
      <c r="B942" s="147" t="s">
        <v>173</v>
      </c>
      <c r="C942" s="148">
        <v>41507.199999999997</v>
      </c>
      <c r="D942" s="145">
        <f t="shared" si="16"/>
        <v>41507.199999999997</v>
      </c>
      <c r="E942" s="146" t="e">
        <f>#REF!</f>
        <v>#REF!</v>
      </c>
    </row>
    <row r="943" spans="1:5" s="7" customFormat="1" ht="15.75" hidden="1" outlineLevel="2">
      <c r="A943" s="151" t="s">
        <v>32</v>
      </c>
      <c r="B943" s="144" t="s">
        <v>173</v>
      </c>
      <c r="C943" s="139">
        <v>72945.8</v>
      </c>
      <c r="D943" s="145">
        <f t="shared" si="16"/>
        <v>72945.8</v>
      </c>
      <c r="E943" s="146" t="e">
        <f>#REF!</f>
        <v>#REF!</v>
      </c>
    </row>
    <row r="944" spans="1:5" s="7" customFormat="1" ht="15.75" hidden="1" outlineLevel="3">
      <c r="A944" s="141" t="s">
        <v>116</v>
      </c>
      <c r="B944" s="144" t="s">
        <v>173</v>
      </c>
      <c r="C944" s="139">
        <v>47319.8</v>
      </c>
      <c r="D944" s="145">
        <f t="shared" si="16"/>
        <v>47319.8</v>
      </c>
      <c r="E944" s="146" t="e">
        <f>#REF!</f>
        <v>#REF!</v>
      </c>
    </row>
    <row r="945" spans="1:5" s="7" customFormat="1" ht="21" hidden="1" outlineLevel="4">
      <c r="A945" s="141" t="s">
        <v>176</v>
      </c>
      <c r="B945" s="144" t="s">
        <v>173</v>
      </c>
      <c r="C945" s="139">
        <v>2000</v>
      </c>
      <c r="D945" s="145">
        <f t="shared" si="16"/>
        <v>2000</v>
      </c>
      <c r="E945" s="146" t="e">
        <f>#REF!</f>
        <v>#REF!</v>
      </c>
    </row>
    <row r="946" spans="1:5" s="7" customFormat="1" ht="21" hidden="1" outlineLevel="5">
      <c r="A946" s="141" t="s">
        <v>177</v>
      </c>
      <c r="B946" s="144" t="s">
        <v>173</v>
      </c>
      <c r="C946" s="139">
        <v>2000</v>
      </c>
      <c r="D946" s="145">
        <f t="shared" si="16"/>
        <v>2000</v>
      </c>
      <c r="E946" s="146" t="e">
        <f>#REF!</f>
        <v>#REF!</v>
      </c>
    </row>
    <row r="947" spans="1:5" s="7" customFormat="1" ht="15.75" hidden="1" outlineLevel="6">
      <c r="A947" s="141" t="s">
        <v>98</v>
      </c>
      <c r="B947" s="144" t="s">
        <v>173</v>
      </c>
      <c r="C947" s="139">
        <v>2000</v>
      </c>
      <c r="D947" s="145">
        <f t="shared" si="16"/>
        <v>2000</v>
      </c>
      <c r="E947" s="146" t="e">
        <f>#REF!</f>
        <v>#REF!</v>
      </c>
    </row>
    <row r="948" spans="1:5" s="7" customFormat="1" ht="15.75" hidden="1" outlineLevel="7">
      <c r="A948" s="141" t="s">
        <v>178</v>
      </c>
      <c r="B948" s="147" t="s">
        <v>173</v>
      </c>
      <c r="C948" s="148">
        <v>2000</v>
      </c>
      <c r="D948" s="145">
        <f t="shared" si="16"/>
        <v>2000</v>
      </c>
      <c r="E948" s="146" t="e">
        <f>#REF!</f>
        <v>#REF!</v>
      </c>
    </row>
    <row r="949" spans="1:5" s="7" customFormat="1" ht="22.5" hidden="1" outlineLevel="4">
      <c r="A949" s="151" t="s">
        <v>179</v>
      </c>
      <c r="B949" s="144" t="s">
        <v>173</v>
      </c>
      <c r="C949" s="139">
        <v>45319.8</v>
      </c>
      <c r="D949" s="145">
        <f t="shared" si="16"/>
        <v>45319.8</v>
      </c>
      <c r="E949" s="146" t="e">
        <f>#REF!</f>
        <v>#REF!</v>
      </c>
    </row>
    <row r="950" spans="1:5" s="7" customFormat="1" ht="21" hidden="1" outlineLevel="5">
      <c r="A950" s="141" t="s">
        <v>180</v>
      </c>
      <c r="B950" s="144" t="s">
        <v>173</v>
      </c>
      <c r="C950" s="139">
        <v>45319.8</v>
      </c>
      <c r="D950" s="145">
        <f t="shared" si="16"/>
        <v>45319.8</v>
      </c>
      <c r="E950" s="146" t="e">
        <f>#REF!</f>
        <v>#REF!</v>
      </c>
    </row>
    <row r="951" spans="1:5" s="7" customFormat="1" ht="15.75" hidden="1" outlineLevel="6">
      <c r="A951" s="141" t="s">
        <v>98</v>
      </c>
      <c r="B951" s="144" t="s">
        <v>173</v>
      </c>
      <c r="C951" s="139">
        <v>45319.8</v>
      </c>
      <c r="D951" s="145">
        <f t="shared" si="16"/>
        <v>45319.8</v>
      </c>
      <c r="E951" s="146" t="e">
        <f>#REF!</f>
        <v>#REF!</v>
      </c>
    </row>
    <row r="952" spans="1:5" s="7" customFormat="1" ht="15.75" hidden="1" outlineLevel="7">
      <c r="A952" s="141" t="s">
        <v>178</v>
      </c>
      <c r="B952" s="147" t="s">
        <v>173</v>
      </c>
      <c r="C952" s="148">
        <v>45319.8</v>
      </c>
      <c r="D952" s="145">
        <f t="shared" si="16"/>
        <v>45319.8</v>
      </c>
      <c r="E952" s="146" t="e">
        <f>#REF!</f>
        <v>#REF!</v>
      </c>
    </row>
    <row r="953" spans="1:5" s="7" customFormat="1" ht="22.5" hidden="1" outlineLevel="3">
      <c r="A953" s="151" t="s">
        <v>179</v>
      </c>
      <c r="B953" s="144" t="s">
        <v>173</v>
      </c>
      <c r="C953" s="139">
        <v>25626</v>
      </c>
      <c r="D953" s="145">
        <f t="shared" si="16"/>
        <v>25626</v>
      </c>
      <c r="E953" s="146" t="e">
        <f>#REF!</f>
        <v>#REF!</v>
      </c>
    </row>
    <row r="954" spans="1:5" s="7" customFormat="1" ht="21" hidden="1" outlineLevel="5">
      <c r="A954" s="141" t="s">
        <v>181</v>
      </c>
      <c r="B954" s="144" t="s">
        <v>173</v>
      </c>
      <c r="C954" s="139">
        <v>20000</v>
      </c>
      <c r="D954" s="145">
        <f t="shared" si="16"/>
        <v>20000</v>
      </c>
      <c r="E954" s="146" t="e">
        <f>#REF!</f>
        <v>#REF!</v>
      </c>
    </row>
    <row r="955" spans="1:5" s="7" customFormat="1" ht="15.75" hidden="1" outlineLevel="6">
      <c r="A955" s="141" t="s">
        <v>182</v>
      </c>
      <c r="B955" s="144" t="s">
        <v>173</v>
      </c>
      <c r="C955" s="139">
        <v>20000</v>
      </c>
      <c r="D955" s="145">
        <f t="shared" si="16"/>
        <v>20000</v>
      </c>
      <c r="E955" s="146" t="e">
        <f>#REF!</f>
        <v>#REF!</v>
      </c>
    </row>
    <row r="956" spans="1:5" s="7" customFormat="1" ht="21" hidden="1" outlineLevel="7">
      <c r="A956" s="141" t="s">
        <v>183</v>
      </c>
      <c r="B956" s="147" t="s">
        <v>173</v>
      </c>
      <c r="C956" s="148">
        <v>20000</v>
      </c>
      <c r="D956" s="145">
        <f t="shared" si="16"/>
        <v>20000</v>
      </c>
      <c r="E956" s="146" t="e">
        <f>#REF!</f>
        <v>#REF!</v>
      </c>
    </row>
    <row r="957" spans="1:5" s="7" customFormat="1" ht="22.5" hidden="1" outlineLevel="5">
      <c r="A957" s="151" t="s">
        <v>184</v>
      </c>
      <c r="B957" s="144" t="s">
        <v>173</v>
      </c>
      <c r="C957" s="139">
        <v>5626</v>
      </c>
      <c r="D957" s="145">
        <f t="shared" si="16"/>
        <v>5626</v>
      </c>
      <c r="E957" s="146" t="e">
        <f>#REF!</f>
        <v>#REF!</v>
      </c>
    </row>
    <row r="958" spans="1:5" s="7" customFormat="1" ht="15.75" hidden="1" outlineLevel="6">
      <c r="A958" s="141" t="s">
        <v>98</v>
      </c>
      <c r="B958" s="144" t="s">
        <v>173</v>
      </c>
      <c r="C958" s="139">
        <v>5626</v>
      </c>
      <c r="D958" s="145">
        <f t="shared" si="16"/>
        <v>5626</v>
      </c>
      <c r="E958" s="146" t="e">
        <f>#REF!</f>
        <v>#REF!</v>
      </c>
    </row>
    <row r="959" spans="1:5" s="7" customFormat="1" ht="15.75" hidden="1" outlineLevel="7">
      <c r="A959" s="141" t="s">
        <v>178</v>
      </c>
      <c r="B959" s="147" t="s">
        <v>173</v>
      </c>
      <c r="C959" s="148">
        <v>5626</v>
      </c>
      <c r="D959" s="145">
        <f t="shared" si="16"/>
        <v>5626</v>
      </c>
      <c r="E959" s="146" t="e">
        <f>#REF!</f>
        <v>#REF!</v>
      </c>
    </row>
    <row r="960" spans="1:5" s="7" customFormat="1" ht="22.5" hidden="1" outlineLevel="1">
      <c r="A960" s="151" t="s">
        <v>179</v>
      </c>
      <c r="B960" s="144" t="s">
        <v>186</v>
      </c>
      <c r="C960" s="139">
        <v>1164864.2</v>
      </c>
      <c r="D960" s="145">
        <f t="shared" si="16"/>
        <v>1164864.2</v>
      </c>
      <c r="E960" s="146" t="e">
        <f>#REF!</f>
        <v>#REF!</v>
      </c>
    </row>
    <row r="961" spans="1:5" s="7" customFormat="1" ht="15.75" hidden="1" outlineLevel="2">
      <c r="A961" s="141" t="s">
        <v>185</v>
      </c>
      <c r="B961" s="144" t="s">
        <v>186</v>
      </c>
      <c r="C961" s="139">
        <v>30049.200000000001</v>
      </c>
      <c r="D961" s="145">
        <f t="shared" si="16"/>
        <v>30049.200000000001</v>
      </c>
      <c r="E961" s="146" t="e">
        <f>#REF!</f>
        <v>#REF!</v>
      </c>
    </row>
    <row r="962" spans="1:5" s="7" customFormat="1" ht="21" hidden="1" outlineLevel="3">
      <c r="A962" s="141" t="s">
        <v>12</v>
      </c>
      <c r="B962" s="144" t="s">
        <v>186</v>
      </c>
      <c r="C962" s="139">
        <v>3698.1</v>
      </c>
      <c r="D962" s="145">
        <f t="shared" si="16"/>
        <v>3698.1</v>
      </c>
      <c r="E962" s="146" t="e">
        <f>#REF!</f>
        <v>#REF!</v>
      </c>
    </row>
    <row r="963" spans="1:5" s="7" customFormat="1" ht="21" hidden="1" outlineLevel="5">
      <c r="A963" s="141" t="s">
        <v>53</v>
      </c>
      <c r="B963" s="144" t="s">
        <v>186</v>
      </c>
      <c r="C963" s="139">
        <v>3698.1</v>
      </c>
      <c r="D963" s="145">
        <f t="shared" si="16"/>
        <v>3698.1</v>
      </c>
      <c r="E963" s="146" t="e">
        <f>#REF!</f>
        <v>#REF!</v>
      </c>
    </row>
    <row r="964" spans="1:5" s="7" customFormat="1" ht="31.5" hidden="1" outlineLevel="6">
      <c r="A964" s="141" t="s">
        <v>15</v>
      </c>
      <c r="B964" s="144" t="s">
        <v>186</v>
      </c>
      <c r="C964" s="139">
        <v>3698.1</v>
      </c>
      <c r="D964" s="145">
        <f t="shared" si="16"/>
        <v>3698.1</v>
      </c>
      <c r="E964" s="146" t="e">
        <f>#REF!</f>
        <v>#REF!</v>
      </c>
    </row>
    <row r="965" spans="1:5" s="7" customFormat="1" ht="15.75" hidden="1" outlineLevel="7">
      <c r="A965" s="141" t="s">
        <v>17</v>
      </c>
      <c r="B965" s="147" t="s">
        <v>186</v>
      </c>
      <c r="C965" s="148">
        <v>3698.1</v>
      </c>
      <c r="D965" s="145">
        <f t="shared" si="16"/>
        <v>3698.1</v>
      </c>
      <c r="E965" s="146" t="e">
        <f>#REF!</f>
        <v>#REF!</v>
      </c>
    </row>
    <row r="966" spans="1:5" s="7" customFormat="1" ht="15.75" hidden="1" outlineLevel="3">
      <c r="A966" s="151" t="s">
        <v>19</v>
      </c>
      <c r="B966" s="144" t="s">
        <v>186</v>
      </c>
      <c r="C966" s="139">
        <v>26351.1</v>
      </c>
      <c r="D966" s="145">
        <f t="shared" si="16"/>
        <v>26351.1</v>
      </c>
      <c r="E966" s="146" t="e">
        <f>#REF!</f>
        <v>#REF!</v>
      </c>
    </row>
    <row r="967" spans="1:5" s="7" customFormat="1" ht="15.75" hidden="1" outlineLevel="5">
      <c r="A967" s="141" t="s">
        <v>23</v>
      </c>
      <c r="B967" s="144" t="s">
        <v>186</v>
      </c>
      <c r="C967" s="139">
        <v>24748.799999999999</v>
      </c>
      <c r="D967" s="145">
        <f t="shared" si="16"/>
        <v>24748.799999999999</v>
      </c>
      <c r="E967" s="146" t="e">
        <f>#REF!</f>
        <v>#REF!</v>
      </c>
    </row>
    <row r="968" spans="1:5" s="7" customFormat="1" ht="31.5" hidden="1" outlineLevel="6">
      <c r="A968" s="141" t="s">
        <v>15</v>
      </c>
      <c r="B968" s="144" t="s">
        <v>186</v>
      </c>
      <c r="C968" s="139">
        <v>24748.799999999999</v>
      </c>
      <c r="D968" s="145">
        <f t="shared" si="16"/>
        <v>24748.799999999999</v>
      </c>
      <c r="E968" s="146" t="e">
        <f>#REF!</f>
        <v>#REF!</v>
      </c>
    </row>
    <row r="969" spans="1:5" s="7" customFormat="1" ht="15.75" hidden="1" outlineLevel="7">
      <c r="A969" s="141" t="s">
        <v>17</v>
      </c>
      <c r="B969" s="147" t="s">
        <v>186</v>
      </c>
      <c r="C969" s="148">
        <v>24739.200000000001</v>
      </c>
      <c r="D969" s="145">
        <f t="shared" si="16"/>
        <v>24739.200000000001</v>
      </c>
      <c r="E969" s="146" t="e">
        <f>#REF!</f>
        <v>#REF!</v>
      </c>
    </row>
    <row r="970" spans="1:5" s="7" customFormat="1" ht="15.75" hidden="1" outlineLevel="7">
      <c r="A970" s="151" t="s">
        <v>19</v>
      </c>
      <c r="B970" s="147" t="s">
        <v>186</v>
      </c>
      <c r="C970" s="148">
        <v>9.6</v>
      </c>
      <c r="D970" s="145">
        <f t="shared" si="16"/>
        <v>9.6</v>
      </c>
      <c r="E970" s="146" t="e">
        <f>#REF!</f>
        <v>#REF!</v>
      </c>
    </row>
    <row r="971" spans="1:5" s="7" customFormat="1" ht="15.75" hidden="1" outlineLevel="5">
      <c r="A971" s="151" t="s">
        <v>24</v>
      </c>
      <c r="B971" s="144" t="s">
        <v>186</v>
      </c>
      <c r="C971" s="139">
        <v>1599.4</v>
      </c>
      <c r="D971" s="145">
        <f t="shared" si="16"/>
        <v>1599.4</v>
      </c>
      <c r="E971" s="146" t="e">
        <f>#REF!</f>
        <v>#REF!</v>
      </c>
    </row>
    <row r="972" spans="1:5" s="7" customFormat="1" ht="15.75" hidden="1" outlineLevel="6">
      <c r="A972" s="141" t="s">
        <v>26</v>
      </c>
      <c r="B972" s="144" t="s">
        <v>186</v>
      </c>
      <c r="C972" s="139">
        <v>1599.4</v>
      </c>
      <c r="D972" s="145">
        <f t="shared" si="16"/>
        <v>1599.4</v>
      </c>
      <c r="E972" s="146" t="e">
        <f>#REF!</f>
        <v>#REF!</v>
      </c>
    </row>
    <row r="973" spans="1:5" s="7" customFormat="1" ht="15.75" hidden="1" outlineLevel="7">
      <c r="A973" s="141" t="s">
        <v>28</v>
      </c>
      <c r="B973" s="147" t="s">
        <v>186</v>
      </c>
      <c r="C973" s="148">
        <v>844.8</v>
      </c>
      <c r="D973" s="145">
        <f t="shared" si="16"/>
        <v>844.8</v>
      </c>
      <c r="E973" s="146" t="e">
        <f>#REF!</f>
        <v>#REF!</v>
      </c>
    </row>
    <row r="974" spans="1:5" s="7" customFormat="1" ht="15.75" hidden="1" outlineLevel="7">
      <c r="A974" s="151" t="s">
        <v>30</v>
      </c>
      <c r="B974" s="147" t="s">
        <v>186</v>
      </c>
      <c r="C974" s="148">
        <v>754.6</v>
      </c>
      <c r="D974" s="145">
        <f t="shared" si="16"/>
        <v>754.6</v>
      </c>
      <c r="E974" s="146" t="e">
        <f>#REF!</f>
        <v>#REF!</v>
      </c>
    </row>
    <row r="975" spans="1:5" s="7" customFormat="1" ht="15.75" hidden="1" outlineLevel="5">
      <c r="A975" s="151" t="s">
        <v>32</v>
      </c>
      <c r="B975" s="144" t="s">
        <v>186</v>
      </c>
      <c r="C975" s="139">
        <v>2.9</v>
      </c>
      <c r="D975" s="145">
        <f t="shared" si="16"/>
        <v>2.9</v>
      </c>
      <c r="E975" s="146" t="e">
        <f>#REF!</f>
        <v>#REF!</v>
      </c>
    </row>
    <row r="976" spans="1:5" s="7" customFormat="1" ht="15.75" hidden="1" outlineLevel="6">
      <c r="A976" s="141" t="s">
        <v>45</v>
      </c>
      <c r="B976" s="144" t="s">
        <v>186</v>
      </c>
      <c r="C976" s="139">
        <v>2.9</v>
      </c>
      <c r="D976" s="145">
        <f t="shared" si="16"/>
        <v>2.9</v>
      </c>
      <c r="E976" s="146" t="e">
        <f>#REF!</f>
        <v>#REF!</v>
      </c>
    </row>
    <row r="977" spans="1:5" s="7" customFormat="1" ht="15.75" hidden="1" outlineLevel="7">
      <c r="A977" s="141" t="s">
        <v>47</v>
      </c>
      <c r="B977" s="147" t="s">
        <v>186</v>
      </c>
      <c r="C977" s="148">
        <v>2.9</v>
      </c>
      <c r="D977" s="145">
        <f t="shared" si="16"/>
        <v>2.9</v>
      </c>
      <c r="E977" s="146" t="e">
        <f>#REF!</f>
        <v>#REF!</v>
      </c>
    </row>
    <row r="978" spans="1:5" s="7" customFormat="1" ht="15.75" hidden="1" outlineLevel="2">
      <c r="A978" s="151" t="s">
        <v>49</v>
      </c>
      <c r="B978" s="144" t="s">
        <v>186</v>
      </c>
      <c r="C978" s="139">
        <v>800303.2</v>
      </c>
      <c r="D978" s="145">
        <f t="shared" si="16"/>
        <v>800303.2</v>
      </c>
      <c r="E978" s="146" t="e">
        <f>#REF!</f>
        <v>#REF!</v>
      </c>
    </row>
    <row r="979" spans="1:5" s="7" customFormat="1" ht="15.75" hidden="1" outlineLevel="3">
      <c r="A979" s="141" t="s">
        <v>187</v>
      </c>
      <c r="B979" s="144" t="s">
        <v>186</v>
      </c>
      <c r="C979" s="139">
        <v>800303.2</v>
      </c>
      <c r="D979" s="145">
        <f t="shared" si="16"/>
        <v>800303.2</v>
      </c>
      <c r="E979" s="146" t="e">
        <f>#REF!</f>
        <v>#REF!</v>
      </c>
    </row>
    <row r="980" spans="1:5" s="7" customFormat="1" ht="15.75" hidden="1" outlineLevel="4">
      <c r="A980" s="141" t="s">
        <v>188</v>
      </c>
      <c r="B980" s="144" t="s">
        <v>186</v>
      </c>
      <c r="C980" s="139">
        <v>759493.1</v>
      </c>
      <c r="D980" s="145">
        <f t="shared" si="16"/>
        <v>759493.1</v>
      </c>
      <c r="E980" s="146" t="e">
        <f>#REF!</f>
        <v>#REF!</v>
      </c>
    </row>
    <row r="981" spans="1:5" s="7" customFormat="1" ht="21" hidden="1" outlineLevel="5">
      <c r="A981" s="141" t="s">
        <v>189</v>
      </c>
      <c r="B981" s="144" t="s">
        <v>186</v>
      </c>
      <c r="C981" s="139">
        <v>463005.3</v>
      </c>
      <c r="D981" s="145">
        <f t="shared" ref="D981:D1011" si="17">C981</f>
        <v>463005.3</v>
      </c>
      <c r="E981" s="146" t="e">
        <f>#REF!</f>
        <v>#REF!</v>
      </c>
    </row>
    <row r="982" spans="1:5" s="7" customFormat="1" ht="31.5" hidden="1" outlineLevel="6">
      <c r="A982" s="141" t="s">
        <v>15</v>
      </c>
      <c r="B982" s="144" t="s">
        <v>186</v>
      </c>
      <c r="C982" s="139">
        <v>463005.3</v>
      </c>
      <c r="D982" s="145">
        <f t="shared" si="17"/>
        <v>463005.3</v>
      </c>
      <c r="E982" s="146" t="e">
        <f>#REF!</f>
        <v>#REF!</v>
      </c>
    </row>
    <row r="983" spans="1:5" s="7" customFormat="1" ht="15.75" hidden="1" outlineLevel="7">
      <c r="A983" s="141" t="s">
        <v>17</v>
      </c>
      <c r="B983" s="147" t="s">
        <v>186</v>
      </c>
      <c r="C983" s="148">
        <v>460444.3</v>
      </c>
      <c r="D983" s="145">
        <f t="shared" si="17"/>
        <v>460444.3</v>
      </c>
      <c r="E983" s="146" t="e">
        <f>#REF!</f>
        <v>#REF!</v>
      </c>
    </row>
    <row r="984" spans="1:5" s="7" customFormat="1" ht="15.75" hidden="1" outlineLevel="7">
      <c r="A984" s="151" t="s">
        <v>19</v>
      </c>
      <c r="B984" s="147" t="s">
        <v>186</v>
      </c>
      <c r="C984" s="148">
        <v>2561</v>
      </c>
      <c r="D984" s="145">
        <f t="shared" si="17"/>
        <v>2561</v>
      </c>
      <c r="E984" s="146" t="e">
        <f>#REF!</f>
        <v>#REF!</v>
      </c>
    </row>
    <row r="985" spans="1:5" s="7" customFormat="1" ht="15.75" hidden="1" outlineLevel="5">
      <c r="A985" s="151" t="s">
        <v>24</v>
      </c>
      <c r="B985" s="144" t="s">
        <v>186</v>
      </c>
      <c r="C985" s="139">
        <v>83949</v>
      </c>
      <c r="D985" s="145">
        <f t="shared" si="17"/>
        <v>83949</v>
      </c>
      <c r="E985" s="146" t="e">
        <f>#REF!</f>
        <v>#REF!</v>
      </c>
    </row>
    <row r="986" spans="1:5" s="7" customFormat="1" ht="15.75" hidden="1" outlineLevel="6">
      <c r="A986" s="141" t="s">
        <v>26</v>
      </c>
      <c r="B986" s="144" t="s">
        <v>186</v>
      </c>
      <c r="C986" s="139">
        <v>83949</v>
      </c>
      <c r="D986" s="145">
        <f t="shared" si="17"/>
        <v>83949</v>
      </c>
      <c r="E986" s="146" t="e">
        <f>#REF!</f>
        <v>#REF!</v>
      </c>
    </row>
    <row r="987" spans="1:5" s="7" customFormat="1" ht="15.75" hidden="1" outlineLevel="7">
      <c r="A987" s="141" t="s">
        <v>28</v>
      </c>
      <c r="B987" s="147" t="s">
        <v>186</v>
      </c>
      <c r="C987" s="148">
        <v>11251.3</v>
      </c>
      <c r="D987" s="145">
        <f t="shared" si="17"/>
        <v>11251.3</v>
      </c>
      <c r="E987" s="146" t="e">
        <f>#REF!</f>
        <v>#REF!</v>
      </c>
    </row>
    <row r="988" spans="1:5" s="7" customFormat="1" ht="15.75" hidden="1" outlineLevel="7">
      <c r="A988" s="151" t="s">
        <v>30</v>
      </c>
      <c r="B988" s="147" t="s">
        <v>186</v>
      </c>
      <c r="C988" s="148">
        <v>72697.7</v>
      </c>
      <c r="D988" s="145">
        <f t="shared" si="17"/>
        <v>72697.7</v>
      </c>
      <c r="E988" s="146" t="e">
        <f>#REF!</f>
        <v>#REF!</v>
      </c>
    </row>
    <row r="989" spans="1:5" s="7" customFormat="1" ht="15.75" hidden="1" outlineLevel="5">
      <c r="A989" s="151" t="s">
        <v>32</v>
      </c>
      <c r="B989" s="144" t="s">
        <v>186</v>
      </c>
      <c r="C989" s="139">
        <v>211861.6</v>
      </c>
      <c r="D989" s="145">
        <f t="shared" si="17"/>
        <v>211861.6</v>
      </c>
      <c r="E989" s="146" t="e">
        <f>#REF!</f>
        <v>#REF!</v>
      </c>
    </row>
    <row r="990" spans="1:5" s="7" customFormat="1" ht="21" hidden="1" outlineLevel="6">
      <c r="A990" s="141" t="s">
        <v>103</v>
      </c>
      <c r="B990" s="144" t="s">
        <v>186</v>
      </c>
      <c r="C990" s="139">
        <v>154129.60000000001</v>
      </c>
      <c r="D990" s="145">
        <f t="shared" si="17"/>
        <v>154129.60000000001</v>
      </c>
      <c r="E990" s="146" t="e">
        <f>#REF!</f>
        <v>#REF!</v>
      </c>
    </row>
    <row r="991" spans="1:5" s="7" customFormat="1" ht="15.75" hidden="1" outlineLevel="7">
      <c r="A991" s="141" t="s">
        <v>133</v>
      </c>
      <c r="B991" s="147" t="s">
        <v>186</v>
      </c>
      <c r="C991" s="148">
        <v>154129.60000000001</v>
      </c>
      <c r="D991" s="145">
        <f t="shared" si="17"/>
        <v>154129.60000000001</v>
      </c>
      <c r="E991" s="146" t="e">
        <f>#REF!</f>
        <v>#REF!</v>
      </c>
    </row>
    <row r="992" spans="1:5" s="7" customFormat="1" ht="22.5" hidden="1" outlineLevel="6">
      <c r="A992" s="151" t="s">
        <v>134</v>
      </c>
      <c r="B992" s="144" t="s">
        <v>186</v>
      </c>
      <c r="C992" s="139">
        <v>57732</v>
      </c>
      <c r="D992" s="145">
        <f t="shared" si="17"/>
        <v>57732</v>
      </c>
      <c r="E992" s="146" t="e">
        <f>#REF!</f>
        <v>#REF!</v>
      </c>
    </row>
    <row r="993" spans="1:5" s="7" customFormat="1" ht="15.75" hidden="1" outlineLevel="7">
      <c r="A993" s="141" t="s">
        <v>104</v>
      </c>
      <c r="B993" s="147" t="s">
        <v>186</v>
      </c>
      <c r="C993" s="148">
        <v>57732</v>
      </c>
      <c r="D993" s="145">
        <f t="shared" si="17"/>
        <v>57732</v>
      </c>
      <c r="E993" s="146" t="e">
        <f>#REF!</f>
        <v>#REF!</v>
      </c>
    </row>
    <row r="994" spans="1:5" s="7" customFormat="1" ht="22.5" hidden="1" outlineLevel="5">
      <c r="A994" s="151" t="s">
        <v>105</v>
      </c>
      <c r="B994" s="144" t="s">
        <v>186</v>
      </c>
      <c r="C994" s="139">
        <v>677.2</v>
      </c>
      <c r="D994" s="145">
        <f t="shared" si="17"/>
        <v>677.2</v>
      </c>
      <c r="E994" s="146" t="e">
        <f>#REF!</f>
        <v>#REF!</v>
      </c>
    </row>
    <row r="995" spans="1:5" s="7" customFormat="1" ht="15.75" hidden="1" outlineLevel="6">
      <c r="A995" s="141" t="s">
        <v>45</v>
      </c>
      <c r="B995" s="144" t="s">
        <v>186</v>
      </c>
      <c r="C995" s="139">
        <v>677.2</v>
      </c>
      <c r="D995" s="145">
        <f t="shared" si="17"/>
        <v>677.2</v>
      </c>
      <c r="E995" s="146" t="e">
        <f>#REF!</f>
        <v>#REF!</v>
      </c>
    </row>
    <row r="996" spans="1:5" s="7" customFormat="1" ht="15.75" hidden="1" outlineLevel="7">
      <c r="A996" s="141" t="s">
        <v>47</v>
      </c>
      <c r="B996" s="147" t="s">
        <v>186</v>
      </c>
      <c r="C996" s="148">
        <v>677.2</v>
      </c>
      <c r="D996" s="145">
        <f t="shared" si="17"/>
        <v>677.2</v>
      </c>
      <c r="E996" s="146" t="e">
        <f>#REF!</f>
        <v>#REF!</v>
      </c>
    </row>
    <row r="997" spans="1:5" s="7" customFormat="1" ht="15.75" hidden="1" outlineLevel="4">
      <c r="A997" s="151" t="s">
        <v>49</v>
      </c>
      <c r="B997" s="144" t="s">
        <v>186</v>
      </c>
      <c r="C997" s="139">
        <v>40810.1</v>
      </c>
      <c r="D997" s="145">
        <f t="shared" si="17"/>
        <v>40810.1</v>
      </c>
      <c r="E997" s="146" t="e">
        <f>#REF!</f>
        <v>#REF!</v>
      </c>
    </row>
    <row r="998" spans="1:5" s="7" customFormat="1" ht="21" hidden="1" outlineLevel="5">
      <c r="A998" s="141" t="s">
        <v>190</v>
      </c>
      <c r="B998" s="144" t="s">
        <v>186</v>
      </c>
      <c r="C998" s="139">
        <v>40810.1</v>
      </c>
      <c r="D998" s="145">
        <f t="shared" si="17"/>
        <v>40810.1</v>
      </c>
      <c r="E998" s="146" t="e">
        <f>#REF!</f>
        <v>#REF!</v>
      </c>
    </row>
    <row r="999" spans="1:5" s="7" customFormat="1" ht="31.5" hidden="1" outlineLevel="6">
      <c r="A999" s="141" t="s">
        <v>15</v>
      </c>
      <c r="B999" s="144" t="s">
        <v>186</v>
      </c>
      <c r="C999" s="139">
        <v>40810.1</v>
      </c>
      <c r="D999" s="145">
        <f t="shared" si="17"/>
        <v>40810.1</v>
      </c>
      <c r="E999" s="146" t="e">
        <f>#REF!</f>
        <v>#REF!</v>
      </c>
    </row>
    <row r="1000" spans="1:5" s="7" customFormat="1" ht="15.75" hidden="1" outlineLevel="7">
      <c r="A1000" s="141" t="s">
        <v>17</v>
      </c>
      <c r="B1000" s="147" t="s">
        <v>186</v>
      </c>
      <c r="C1000" s="148">
        <v>40810.1</v>
      </c>
      <c r="D1000" s="145">
        <f t="shared" si="17"/>
        <v>40810.1</v>
      </c>
      <c r="E1000" s="146" t="e">
        <f>#REF!</f>
        <v>#REF!</v>
      </c>
    </row>
    <row r="1001" spans="1:5" s="7" customFormat="1" ht="15.75" hidden="1" outlineLevel="2">
      <c r="A1001" s="151" t="s">
        <v>19</v>
      </c>
      <c r="B1001" s="144" t="s">
        <v>186</v>
      </c>
      <c r="C1001" s="139">
        <v>334511.8</v>
      </c>
      <c r="D1001" s="145">
        <f t="shared" si="17"/>
        <v>334511.8</v>
      </c>
      <c r="E1001" s="146" t="e">
        <f>#REF!</f>
        <v>#REF!</v>
      </c>
    </row>
    <row r="1002" spans="1:5" s="7" customFormat="1" ht="15.75" hidden="1" outlineLevel="3">
      <c r="A1002" s="141" t="s">
        <v>116</v>
      </c>
      <c r="B1002" s="144" t="s">
        <v>186</v>
      </c>
      <c r="C1002" s="139">
        <v>334511.8</v>
      </c>
      <c r="D1002" s="145">
        <f t="shared" si="17"/>
        <v>334511.8</v>
      </c>
      <c r="E1002" s="146" t="e">
        <f>#REF!</f>
        <v>#REF!</v>
      </c>
    </row>
    <row r="1003" spans="1:5" s="7" customFormat="1" ht="21" hidden="1" outlineLevel="5">
      <c r="A1003" s="141" t="s">
        <v>191</v>
      </c>
      <c r="B1003" s="144" t="s">
        <v>186</v>
      </c>
      <c r="C1003" s="139">
        <v>115382.8</v>
      </c>
      <c r="D1003" s="145">
        <f t="shared" si="17"/>
        <v>115382.8</v>
      </c>
      <c r="E1003" s="146" t="e">
        <f>#REF!</f>
        <v>#REF!</v>
      </c>
    </row>
    <row r="1004" spans="1:5" s="7" customFormat="1" ht="15.75" hidden="1" outlineLevel="6">
      <c r="A1004" s="141" t="s">
        <v>26</v>
      </c>
      <c r="B1004" s="144" t="s">
        <v>186</v>
      </c>
      <c r="C1004" s="139">
        <v>115382.8</v>
      </c>
      <c r="D1004" s="145">
        <f t="shared" si="17"/>
        <v>115382.8</v>
      </c>
      <c r="E1004" s="146" t="e">
        <f>#REF!</f>
        <v>#REF!</v>
      </c>
    </row>
    <row r="1005" spans="1:5" s="7" customFormat="1" ht="15.75" hidden="1" outlineLevel="7">
      <c r="A1005" s="141" t="s">
        <v>28</v>
      </c>
      <c r="B1005" s="147" t="s">
        <v>186</v>
      </c>
      <c r="C1005" s="148">
        <v>989</v>
      </c>
      <c r="D1005" s="145">
        <f t="shared" si="17"/>
        <v>989</v>
      </c>
      <c r="E1005" s="146" t="e">
        <f>#REF!</f>
        <v>#REF!</v>
      </c>
    </row>
    <row r="1006" spans="1:5" s="7" customFormat="1" ht="15.75" hidden="1" outlineLevel="7">
      <c r="A1006" s="151" t="s">
        <v>30</v>
      </c>
      <c r="B1006" s="147" t="s">
        <v>186</v>
      </c>
      <c r="C1006" s="148">
        <v>114393.8</v>
      </c>
      <c r="D1006" s="145">
        <f t="shared" si="17"/>
        <v>114393.8</v>
      </c>
      <c r="E1006" s="146" t="e">
        <f>#REF!</f>
        <v>#REF!</v>
      </c>
    </row>
    <row r="1007" spans="1:5" s="7" customFormat="1" ht="15.75" hidden="1" outlineLevel="5">
      <c r="A1007" s="151" t="s">
        <v>32</v>
      </c>
      <c r="B1007" s="144" t="s">
        <v>186</v>
      </c>
      <c r="C1007" s="139">
        <v>219129</v>
      </c>
      <c r="D1007" s="145">
        <f t="shared" si="17"/>
        <v>219129</v>
      </c>
      <c r="E1007" s="146" t="e">
        <f>#REF!</f>
        <v>#REF!</v>
      </c>
    </row>
    <row r="1008" spans="1:5" s="7" customFormat="1" ht="21" hidden="1" outlineLevel="6">
      <c r="A1008" s="141" t="s">
        <v>103</v>
      </c>
      <c r="B1008" s="144" t="s">
        <v>186</v>
      </c>
      <c r="C1008" s="139">
        <v>154053</v>
      </c>
      <c r="D1008" s="145">
        <f t="shared" si="17"/>
        <v>154053</v>
      </c>
      <c r="E1008" s="146" t="e">
        <f>#REF!</f>
        <v>#REF!</v>
      </c>
    </row>
    <row r="1009" spans="1:5" s="7" customFormat="1" ht="15.75" hidden="1" outlineLevel="7">
      <c r="A1009" s="141" t="s">
        <v>133</v>
      </c>
      <c r="B1009" s="147" t="s">
        <v>186</v>
      </c>
      <c r="C1009" s="148">
        <v>154053</v>
      </c>
      <c r="D1009" s="145">
        <f t="shared" si="17"/>
        <v>154053</v>
      </c>
      <c r="E1009" s="146" t="e">
        <f>#REF!</f>
        <v>#REF!</v>
      </c>
    </row>
    <row r="1010" spans="1:5" s="7" customFormat="1" ht="22.5" hidden="1" outlineLevel="6">
      <c r="A1010" s="151" t="s">
        <v>134</v>
      </c>
      <c r="B1010" s="144" t="s">
        <v>186</v>
      </c>
      <c r="C1010" s="139">
        <v>65076</v>
      </c>
      <c r="D1010" s="145">
        <f t="shared" si="17"/>
        <v>65076</v>
      </c>
      <c r="E1010" s="146" t="e">
        <f>#REF!</f>
        <v>#REF!</v>
      </c>
    </row>
    <row r="1011" spans="1:5" s="7" customFormat="1" ht="15.75" hidden="1" customHeight="1" outlineLevel="7">
      <c r="A1011" s="141" t="s">
        <v>104</v>
      </c>
      <c r="B1011" s="147" t="s">
        <v>186</v>
      </c>
      <c r="C1011" s="148">
        <v>65076</v>
      </c>
      <c r="D1011" s="145">
        <f t="shared" si="17"/>
        <v>65076</v>
      </c>
      <c r="E1011" s="146" t="e">
        <f>#REF!</f>
        <v>#REF!</v>
      </c>
    </row>
    <row r="1012" spans="1:5" s="7" customFormat="1" ht="23.25" outlineLevel="7">
      <c r="A1012" s="153" t="s">
        <v>1087</v>
      </c>
      <c r="B1012" s="147" t="s">
        <v>143</v>
      </c>
      <c r="C1012" s="152" t="s">
        <v>619</v>
      </c>
      <c r="D1012" s="149"/>
      <c r="E1012" s="150">
        <f>E1014+E1018</f>
        <v>320.5</v>
      </c>
    </row>
    <row r="1013" spans="1:5" s="7" customFormat="1" ht="23.25" outlineLevel="7">
      <c r="A1013" s="165" t="s">
        <v>864</v>
      </c>
      <c r="B1013" s="147" t="s">
        <v>143</v>
      </c>
      <c r="C1013" s="152" t="s">
        <v>865</v>
      </c>
      <c r="D1013" s="149"/>
      <c r="E1013" s="150">
        <f>E1014+E1018</f>
        <v>320.5</v>
      </c>
    </row>
    <row r="1014" spans="1:5" s="7" customFormat="1" ht="33.75" outlineLevel="7">
      <c r="A1014" s="151" t="s">
        <v>847</v>
      </c>
      <c r="B1014" s="147" t="s">
        <v>143</v>
      </c>
      <c r="C1014" s="152" t="s">
        <v>865</v>
      </c>
      <c r="D1014" s="158">
        <v>100</v>
      </c>
      <c r="E1014" s="150">
        <f>E1015</f>
        <v>305.3</v>
      </c>
    </row>
    <row r="1015" spans="1:5" s="7" customFormat="1" ht="15.75" outlineLevel="7">
      <c r="A1015" s="151" t="s">
        <v>848</v>
      </c>
      <c r="B1015" s="147" t="s">
        <v>143</v>
      </c>
      <c r="C1015" s="152" t="s">
        <v>865</v>
      </c>
      <c r="D1015" s="158" t="s">
        <v>18</v>
      </c>
      <c r="E1015" s="150">
        <f>E1016+E1017</f>
        <v>305.3</v>
      </c>
    </row>
    <row r="1016" spans="1:5" s="7" customFormat="1" ht="15.75" outlineLevel="7">
      <c r="A1016" s="151" t="s">
        <v>620</v>
      </c>
      <c r="B1016" s="147" t="s">
        <v>143</v>
      </c>
      <c r="C1016" s="152" t="s">
        <v>865</v>
      </c>
      <c r="D1016" s="158" t="s">
        <v>20</v>
      </c>
      <c r="E1016" s="150">
        <v>234.5</v>
      </c>
    </row>
    <row r="1017" spans="1:5" s="7" customFormat="1" ht="22.5" outlineLevel="7">
      <c r="A1017" s="151" t="s">
        <v>621</v>
      </c>
      <c r="B1017" s="147" t="s">
        <v>143</v>
      </c>
      <c r="C1017" s="152" t="s">
        <v>865</v>
      </c>
      <c r="D1017" s="158" t="s">
        <v>624</v>
      </c>
      <c r="E1017" s="150">
        <v>70.8</v>
      </c>
    </row>
    <row r="1018" spans="1:5" s="7" customFormat="1" ht="24.75" customHeight="1" outlineLevel="7">
      <c r="A1018" s="151" t="s">
        <v>643</v>
      </c>
      <c r="B1018" s="147" t="s">
        <v>143</v>
      </c>
      <c r="C1018" s="152" t="s">
        <v>865</v>
      </c>
      <c r="D1018" s="158" t="s">
        <v>27</v>
      </c>
      <c r="E1018" s="150">
        <f>E1019</f>
        <v>15.2</v>
      </c>
    </row>
    <row r="1019" spans="1:5" s="7" customFormat="1" ht="15.75" outlineLevel="7">
      <c r="A1019" s="151" t="s">
        <v>644</v>
      </c>
      <c r="B1019" s="147" t="s">
        <v>143</v>
      </c>
      <c r="C1019" s="152" t="s">
        <v>865</v>
      </c>
      <c r="D1019" s="158" t="s">
        <v>29</v>
      </c>
      <c r="E1019" s="150">
        <f>E1020</f>
        <v>15.2</v>
      </c>
    </row>
    <row r="1020" spans="1:5" s="7" customFormat="1" ht="15.75" outlineLevel="7">
      <c r="A1020" s="151" t="s">
        <v>851</v>
      </c>
      <c r="B1020" s="147" t="s">
        <v>143</v>
      </c>
      <c r="C1020" s="152" t="s">
        <v>865</v>
      </c>
      <c r="D1020" s="158" t="s">
        <v>33</v>
      </c>
      <c r="E1020" s="150">
        <v>15.2</v>
      </c>
    </row>
    <row r="1021" spans="1:5" s="7" customFormat="1" ht="15.75" outlineLevel="7">
      <c r="A1021" s="141" t="s">
        <v>172</v>
      </c>
      <c r="B1021" s="144" t="s">
        <v>173</v>
      </c>
      <c r="C1021" s="161"/>
      <c r="D1021" s="162"/>
      <c r="E1021" s="146">
        <f>E1022</f>
        <v>0</v>
      </c>
    </row>
    <row r="1022" spans="1:5" s="7" customFormat="1" ht="23.25" outlineLevel="7">
      <c r="A1022" s="165" t="s">
        <v>1089</v>
      </c>
      <c r="B1022" s="147" t="s">
        <v>173</v>
      </c>
      <c r="C1022" s="152" t="s">
        <v>971</v>
      </c>
      <c r="D1022" s="158"/>
      <c r="E1022" s="150">
        <f>E1023</f>
        <v>0</v>
      </c>
    </row>
    <row r="1023" spans="1:5" s="7" customFormat="1" ht="15.75" outlineLevel="7">
      <c r="A1023" s="151" t="s">
        <v>851</v>
      </c>
      <c r="B1023" s="147" t="s">
        <v>173</v>
      </c>
      <c r="C1023" s="152" t="s">
        <v>971</v>
      </c>
      <c r="D1023" s="158" t="s">
        <v>33</v>
      </c>
      <c r="E1023" s="150">
        <v>0</v>
      </c>
    </row>
    <row r="1024" spans="1:5" s="7" customFormat="1" ht="15.75" outlineLevel="7">
      <c r="A1024" s="141" t="s">
        <v>192</v>
      </c>
      <c r="B1024" s="144" t="s">
        <v>193</v>
      </c>
      <c r="C1024" s="161"/>
      <c r="D1024" s="162"/>
      <c r="E1024" s="146">
        <f>E1025</f>
        <v>27084.5</v>
      </c>
    </row>
    <row r="1025" spans="1:5" s="7" customFormat="1" ht="23.25" outlineLevel="7">
      <c r="A1025" s="153" t="s">
        <v>1090</v>
      </c>
      <c r="B1025" s="147" t="s">
        <v>193</v>
      </c>
      <c r="C1025" s="152" t="s">
        <v>790</v>
      </c>
      <c r="D1025" s="158"/>
      <c r="E1025" s="150">
        <f>E1026+E1235+E1242+E1244</f>
        <v>27084.5</v>
      </c>
    </row>
    <row r="1026" spans="1:5" s="7" customFormat="1" ht="15.75" outlineLevel="7">
      <c r="A1026" s="157" t="s">
        <v>866</v>
      </c>
      <c r="B1026" s="147" t="s">
        <v>193</v>
      </c>
      <c r="C1026" s="152" t="s">
        <v>792</v>
      </c>
      <c r="D1026" s="158"/>
      <c r="E1026" s="150">
        <f>E1229+E1233+E1232+E1234</f>
        <v>23984.5</v>
      </c>
    </row>
    <row r="1027" spans="1:5" s="7" customFormat="1" ht="15.75" hidden="1" outlineLevel="2">
      <c r="A1027" s="141" t="s">
        <v>192</v>
      </c>
      <c r="B1027" s="144" t="s">
        <v>193</v>
      </c>
      <c r="C1027" s="152" t="s">
        <v>781</v>
      </c>
      <c r="D1027" s="145" t="str">
        <f t="shared" ref="D1027:D1090" si="18">C1027</f>
        <v>04001 29999</v>
      </c>
      <c r="E1027" s="146" t="e">
        <f>#REF!</f>
        <v>#REF!</v>
      </c>
    </row>
    <row r="1028" spans="1:5" s="7" customFormat="1" ht="21" hidden="1" outlineLevel="3">
      <c r="A1028" s="141" t="s">
        <v>12</v>
      </c>
      <c r="B1028" s="144" t="s">
        <v>193</v>
      </c>
      <c r="C1028" s="152" t="s">
        <v>781</v>
      </c>
      <c r="D1028" s="145" t="str">
        <f t="shared" si="18"/>
        <v>04001 29999</v>
      </c>
      <c r="E1028" s="146" t="e">
        <f>#REF!</f>
        <v>#REF!</v>
      </c>
    </row>
    <row r="1029" spans="1:5" s="7" customFormat="1" ht="15.75" hidden="1" outlineLevel="5">
      <c r="A1029" s="141" t="s">
        <v>77</v>
      </c>
      <c r="B1029" s="144" t="s">
        <v>193</v>
      </c>
      <c r="C1029" s="152" t="s">
        <v>781</v>
      </c>
      <c r="D1029" s="145" t="str">
        <f t="shared" si="18"/>
        <v>04001 29999</v>
      </c>
      <c r="E1029" s="146" t="e">
        <f>#REF!</f>
        <v>#REF!</v>
      </c>
    </row>
    <row r="1030" spans="1:5" s="7" customFormat="1" ht="31.5" hidden="1" outlineLevel="6">
      <c r="A1030" s="141" t="s">
        <v>15</v>
      </c>
      <c r="B1030" s="144" t="s">
        <v>193</v>
      </c>
      <c r="C1030" s="152" t="s">
        <v>781</v>
      </c>
      <c r="D1030" s="145" t="str">
        <f t="shared" si="18"/>
        <v>04001 29999</v>
      </c>
      <c r="E1030" s="146" t="e">
        <f>#REF!</f>
        <v>#REF!</v>
      </c>
    </row>
    <row r="1031" spans="1:5" s="7" customFormat="1" ht="15.75" hidden="1" outlineLevel="7">
      <c r="A1031" s="141" t="s">
        <v>78</v>
      </c>
      <c r="B1031" s="147" t="s">
        <v>193</v>
      </c>
      <c r="C1031" s="152" t="s">
        <v>781</v>
      </c>
      <c r="D1031" s="145" t="str">
        <f t="shared" si="18"/>
        <v>04001 29999</v>
      </c>
      <c r="E1031" s="146" t="e">
        <f>#REF!</f>
        <v>#REF!</v>
      </c>
    </row>
    <row r="1032" spans="1:5" s="7" customFormat="1" ht="15.75" hidden="1" outlineLevel="7">
      <c r="A1032" s="151" t="s">
        <v>19</v>
      </c>
      <c r="B1032" s="147" t="s">
        <v>193</v>
      </c>
      <c r="C1032" s="152" t="s">
        <v>781</v>
      </c>
      <c r="D1032" s="145" t="str">
        <f t="shared" si="18"/>
        <v>04001 29999</v>
      </c>
      <c r="E1032" s="146" t="e">
        <f>#REF!</f>
        <v>#REF!</v>
      </c>
    </row>
    <row r="1033" spans="1:5" s="7" customFormat="1" ht="15.75" hidden="1" outlineLevel="5">
      <c r="A1033" s="151" t="s">
        <v>24</v>
      </c>
      <c r="B1033" s="144" t="s">
        <v>193</v>
      </c>
      <c r="C1033" s="152" t="s">
        <v>781</v>
      </c>
      <c r="D1033" s="145" t="str">
        <f t="shared" si="18"/>
        <v>04001 29999</v>
      </c>
      <c r="E1033" s="146" t="e">
        <f>#REF!</f>
        <v>#REF!</v>
      </c>
    </row>
    <row r="1034" spans="1:5" s="7" customFormat="1" ht="15.75" hidden="1" outlineLevel="6">
      <c r="A1034" s="141" t="s">
        <v>26</v>
      </c>
      <c r="B1034" s="144" t="s">
        <v>193</v>
      </c>
      <c r="C1034" s="152" t="s">
        <v>781</v>
      </c>
      <c r="D1034" s="145" t="str">
        <f t="shared" si="18"/>
        <v>04001 29999</v>
      </c>
      <c r="E1034" s="146" t="e">
        <f>#REF!</f>
        <v>#REF!</v>
      </c>
    </row>
    <row r="1035" spans="1:5" s="7" customFormat="1" ht="15.75" hidden="1" outlineLevel="7">
      <c r="A1035" s="141" t="s">
        <v>28</v>
      </c>
      <c r="B1035" s="147" t="s">
        <v>193</v>
      </c>
      <c r="C1035" s="152" t="s">
        <v>781</v>
      </c>
      <c r="D1035" s="145" t="str">
        <f t="shared" si="18"/>
        <v>04001 29999</v>
      </c>
      <c r="E1035" s="146" t="e">
        <f>#REF!</f>
        <v>#REF!</v>
      </c>
    </row>
    <row r="1036" spans="1:5" s="7" customFormat="1" ht="15.75" hidden="1" outlineLevel="2" collapsed="1">
      <c r="A1036" s="151" t="s">
        <v>32</v>
      </c>
      <c r="B1036" s="144" t="s">
        <v>193</v>
      </c>
      <c r="C1036" s="152" t="s">
        <v>781</v>
      </c>
      <c r="D1036" s="145" t="str">
        <f t="shared" si="18"/>
        <v>04001 29999</v>
      </c>
      <c r="E1036" s="146" t="e">
        <f>#REF!</f>
        <v>#REF!</v>
      </c>
    </row>
    <row r="1037" spans="1:5" s="7" customFormat="1" ht="15.75" hidden="1" outlineLevel="3">
      <c r="A1037" s="141" t="s">
        <v>194</v>
      </c>
      <c r="B1037" s="144" t="s">
        <v>193</v>
      </c>
      <c r="C1037" s="152" t="s">
        <v>781</v>
      </c>
      <c r="D1037" s="145" t="str">
        <f t="shared" si="18"/>
        <v>04001 29999</v>
      </c>
      <c r="E1037" s="146" t="e">
        <f>#REF!</f>
        <v>#REF!</v>
      </c>
    </row>
    <row r="1038" spans="1:5" s="7" customFormat="1" ht="15.75" hidden="1" outlineLevel="4">
      <c r="A1038" s="141" t="s">
        <v>195</v>
      </c>
      <c r="B1038" s="144" t="s">
        <v>193</v>
      </c>
      <c r="C1038" s="152" t="s">
        <v>781</v>
      </c>
      <c r="D1038" s="145" t="str">
        <f t="shared" si="18"/>
        <v>04001 29999</v>
      </c>
      <c r="E1038" s="146" t="e">
        <f>#REF!</f>
        <v>#REF!</v>
      </c>
    </row>
    <row r="1039" spans="1:5" s="7" customFormat="1" ht="21" hidden="1" outlineLevel="5">
      <c r="A1039" s="141" t="s">
        <v>196</v>
      </c>
      <c r="B1039" s="144" t="s">
        <v>193</v>
      </c>
      <c r="C1039" s="152" t="s">
        <v>781</v>
      </c>
      <c r="D1039" s="145" t="str">
        <f t="shared" si="18"/>
        <v>04001 29999</v>
      </c>
      <c r="E1039" s="146" t="e">
        <f>#REF!</f>
        <v>#REF!</v>
      </c>
    </row>
    <row r="1040" spans="1:5" s="7" customFormat="1" ht="15.75" hidden="1" outlineLevel="6">
      <c r="A1040" s="141" t="s">
        <v>45</v>
      </c>
      <c r="B1040" s="144" t="s">
        <v>193</v>
      </c>
      <c r="C1040" s="152" t="s">
        <v>781</v>
      </c>
      <c r="D1040" s="145" t="str">
        <f t="shared" si="18"/>
        <v>04001 29999</v>
      </c>
      <c r="E1040" s="146" t="e">
        <f>#REF!</f>
        <v>#REF!</v>
      </c>
    </row>
    <row r="1041" spans="1:5" s="7" customFormat="1" ht="21" hidden="1" outlineLevel="7">
      <c r="A1041" s="141" t="s">
        <v>149</v>
      </c>
      <c r="B1041" s="147" t="s">
        <v>193</v>
      </c>
      <c r="C1041" s="152" t="s">
        <v>781</v>
      </c>
      <c r="D1041" s="145" t="str">
        <f t="shared" si="18"/>
        <v>04001 29999</v>
      </c>
      <c r="E1041" s="146" t="e">
        <f>#REF!</f>
        <v>#REF!</v>
      </c>
    </row>
    <row r="1042" spans="1:5" s="7" customFormat="1" ht="22.5" hidden="1" outlineLevel="2" collapsed="1">
      <c r="A1042" s="151" t="s">
        <v>149</v>
      </c>
      <c r="B1042" s="144" t="s">
        <v>193</v>
      </c>
      <c r="C1042" s="152" t="s">
        <v>781</v>
      </c>
      <c r="D1042" s="145" t="str">
        <f t="shared" si="18"/>
        <v>04001 29999</v>
      </c>
      <c r="E1042" s="146" t="e">
        <f>#REF!</f>
        <v>#REF!</v>
      </c>
    </row>
    <row r="1043" spans="1:5" s="7" customFormat="1" ht="15.75" hidden="1" outlineLevel="3">
      <c r="A1043" s="141" t="s">
        <v>197</v>
      </c>
      <c r="B1043" s="144" t="s">
        <v>193</v>
      </c>
      <c r="C1043" s="152" t="s">
        <v>781</v>
      </c>
      <c r="D1043" s="145" t="str">
        <f t="shared" si="18"/>
        <v>04001 29999</v>
      </c>
      <c r="E1043" s="146" t="e">
        <f>#REF!</f>
        <v>#REF!</v>
      </c>
    </row>
    <row r="1044" spans="1:5" s="7" customFormat="1" ht="15.75" hidden="1" outlineLevel="4">
      <c r="A1044" s="141" t="s">
        <v>198</v>
      </c>
      <c r="B1044" s="144" t="s">
        <v>193</v>
      </c>
      <c r="C1044" s="152" t="s">
        <v>781</v>
      </c>
      <c r="D1044" s="145" t="str">
        <f t="shared" si="18"/>
        <v>04001 29999</v>
      </c>
      <c r="E1044" s="146" t="e">
        <f>#REF!</f>
        <v>#REF!</v>
      </c>
    </row>
    <row r="1045" spans="1:5" s="7" customFormat="1" ht="21" hidden="1" outlineLevel="5">
      <c r="A1045" s="141" t="s">
        <v>199</v>
      </c>
      <c r="B1045" s="144" t="s">
        <v>193</v>
      </c>
      <c r="C1045" s="152" t="s">
        <v>781</v>
      </c>
      <c r="D1045" s="145" t="str">
        <f t="shared" si="18"/>
        <v>04001 29999</v>
      </c>
      <c r="E1045" s="146" t="e">
        <f>#REF!</f>
        <v>#REF!</v>
      </c>
    </row>
    <row r="1046" spans="1:5" s="7" customFormat="1" ht="15.75" hidden="1" outlineLevel="6">
      <c r="A1046" s="141" t="s">
        <v>45</v>
      </c>
      <c r="B1046" s="144" t="s">
        <v>193</v>
      </c>
      <c r="C1046" s="152" t="s">
        <v>781</v>
      </c>
      <c r="D1046" s="145" t="str">
        <f t="shared" si="18"/>
        <v>04001 29999</v>
      </c>
      <c r="E1046" s="146" t="e">
        <f>#REF!</f>
        <v>#REF!</v>
      </c>
    </row>
    <row r="1047" spans="1:5" s="7" customFormat="1" ht="21" hidden="1" outlineLevel="7">
      <c r="A1047" s="141" t="s">
        <v>149</v>
      </c>
      <c r="B1047" s="147" t="s">
        <v>193</v>
      </c>
      <c r="C1047" s="152" t="s">
        <v>781</v>
      </c>
      <c r="D1047" s="145" t="str">
        <f t="shared" si="18"/>
        <v>04001 29999</v>
      </c>
      <c r="E1047" s="146" t="e">
        <f>#REF!</f>
        <v>#REF!</v>
      </c>
    </row>
    <row r="1048" spans="1:5" s="7" customFormat="1" ht="22.5" hidden="1" outlineLevel="2">
      <c r="A1048" s="151" t="s">
        <v>149</v>
      </c>
      <c r="B1048" s="144" t="s">
        <v>193</v>
      </c>
      <c r="C1048" s="152" t="s">
        <v>781</v>
      </c>
      <c r="D1048" s="145" t="str">
        <f t="shared" si="18"/>
        <v>04001 29999</v>
      </c>
      <c r="E1048" s="146" t="e">
        <f>#REF!</f>
        <v>#REF!</v>
      </c>
    </row>
    <row r="1049" spans="1:5" s="7" customFormat="1" ht="15.75" hidden="1" outlineLevel="3">
      <c r="A1049" s="141" t="s">
        <v>200</v>
      </c>
      <c r="B1049" s="144" t="s">
        <v>193</v>
      </c>
      <c r="C1049" s="152" t="s">
        <v>781</v>
      </c>
      <c r="D1049" s="145" t="str">
        <f t="shared" si="18"/>
        <v>04001 29999</v>
      </c>
      <c r="E1049" s="146" t="e">
        <f>#REF!</f>
        <v>#REF!</v>
      </c>
    </row>
    <row r="1050" spans="1:5" s="7" customFormat="1" ht="15.75" hidden="1" outlineLevel="4">
      <c r="A1050" s="141" t="s">
        <v>201</v>
      </c>
      <c r="B1050" s="144" t="s">
        <v>193</v>
      </c>
      <c r="C1050" s="152" t="s">
        <v>781</v>
      </c>
      <c r="D1050" s="145" t="str">
        <f t="shared" si="18"/>
        <v>04001 29999</v>
      </c>
      <c r="E1050" s="146" t="e">
        <f>#REF!</f>
        <v>#REF!</v>
      </c>
    </row>
    <row r="1051" spans="1:5" s="7" customFormat="1" ht="21" hidden="1" outlineLevel="5">
      <c r="A1051" s="141" t="s">
        <v>199</v>
      </c>
      <c r="B1051" s="144" t="s">
        <v>193</v>
      </c>
      <c r="C1051" s="152" t="s">
        <v>781</v>
      </c>
      <c r="D1051" s="145" t="str">
        <f t="shared" si="18"/>
        <v>04001 29999</v>
      </c>
      <c r="E1051" s="146" t="e">
        <f>#REF!</f>
        <v>#REF!</v>
      </c>
    </row>
    <row r="1052" spans="1:5" s="7" customFormat="1" ht="15.75" hidden="1" outlineLevel="6">
      <c r="A1052" s="141" t="s">
        <v>45</v>
      </c>
      <c r="B1052" s="144" t="s">
        <v>193</v>
      </c>
      <c r="C1052" s="152" t="s">
        <v>781</v>
      </c>
      <c r="D1052" s="145" t="str">
        <f t="shared" si="18"/>
        <v>04001 29999</v>
      </c>
      <c r="E1052" s="146" t="e">
        <f>#REF!</f>
        <v>#REF!</v>
      </c>
    </row>
    <row r="1053" spans="1:5" s="7" customFormat="1" ht="21" hidden="1" outlineLevel="7">
      <c r="A1053" s="141" t="s">
        <v>149</v>
      </c>
      <c r="B1053" s="147" t="s">
        <v>193</v>
      </c>
      <c r="C1053" s="152" t="s">
        <v>781</v>
      </c>
      <c r="D1053" s="145" t="str">
        <f t="shared" si="18"/>
        <v>04001 29999</v>
      </c>
      <c r="E1053" s="146" t="e">
        <f>#REF!</f>
        <v>#REF!</v>
      </c>
    </row>
    <row r="1054" spans="1:5" s="7" customFormat="1" ht="22.5" hidden="1" outlineLevel="3">
      <c r="A1054" s="151" t="s">
        <v>149</v>
      </c>
      <c r="B1054" s="144" t="s">
        <v>193</v>
      </c>
      <c r="C1054" s="152" t="s">
        <v>781</v>
      </c>
      <c r="D1054" s="145" t="str">
        <f t="shared" si="18"/>
        <v>04001 29999</v>
      </c>
      <c r="E1054" s="146" t="e">
        <f>#REF!</f>
        <v>#REF!</v>
      </c>
    </row>
    <row r="1055" spans="1:5" s="7" customFormat="1" ht="15.75" hidden="1" outlineLevel="4">
      <c r="A1055" s="141"/>
      <c r="B1055" s="144" t="s">
        <v>193</v>
      </c>
      <c r="C1055" s="152" t="s">
        <v>781</v>
      </c>
      <c r="D1055" s="145" t="str">
        <f t="shared" si="18"/>
        <v>04001 29999</v>
      </c>
      <c r="E1055" s="146" t="e">
        <f>#REF!</f>
        <v>#REF!</v>
      </c>
    </row>
    <row r="1056" spans="1:5" s="7" customFormat="1" ht="21" hidden="1" outlineLevel="5">
      <c r="A1056" s="141" t="s">
        <v>202</v>
      </c>
      <c r="B1056" s="144" t="s">
        <v>193</v>
      </c>
      <c r="C1056" s="152" t="s">
        <v>781</v>
      </c>
      <c r="D1056" s="145" t="str">
        <f t="shared" si="18"/>
        <v>04001 29999</v>
      </c>
      <c r="E1056" s="146" t="e">
        <f>#REF!</f>
        <v>#REF!</v>
      </c>
    </row>
    <row r="1057" spans="1:5" s="7" customFormat="1" ht="15.75" hidden="1" outlineLevel="6">
      <c r="A1057" s="141" t="s">
        <v>45</v>
      </c>
      <c r="B1057" s="144" t="s">
        <v>193</v>
      </c>
      <c r="C1057" s="152" t="s">
        <v>781</v>
      </c>
      <c r="D1057" s="145" t="str">
        <f t="shared" si="18"/>
        <v>04001 29999</v>
      </c>
      <c r="E1057" s="146" t="e">
        <f>#REF!</f>
        <v>#REF!</v>
      </c>
    </row>
    <row r="1058" spans="1:5" s="7" customFormat="1" ht="21" hidden="1" outlineLevel="7">
      <c r="A1058" s="141" t="s">
        <v>149</v>
      </c>
      <c r="B1058" s="147" t="s">
        <v>193</v>
      </c>
      <c r="C1058" s="152" t="s">
        <v>781</v>
      </c>
      <c r="D1058" s="145" t="str">
        <f t="shared" si="18"/>
        <v>04001 29999</v>
      </c>
      <c r="E1058" s="146" t="e">
        <f>#REF!</f>
        <v>#REF!</v>
      </c>
    </row>
    <row r="1059" spans="1:5" s="7" customFormat="1" ht="22.5" hidden="1" outlineLevel="4">
      <c r="A1059" s="151" t="s">
        <v>149</v>
      </c>
      <c r="B1059" s="144" t="s">
        <v>193</v>
      </c>
      <c r="C1059" s="152" t="s">
        <v>781</v>
      </c>
      <c r="D1059" s="145" t="str">
        <f t="shared" si="18"/>
        <v>04001 29999</v>
      </c>
      <c r="E1059" s="146" t="e">
        <f>#REF!</f>
        <v>#REF!</v>
      </c>
    </row>
    <row r="1060" spans="1:5" s="7" customFormat="1" ht="21" hidden="1" outlineLevel="5">
      <c r="A1060" s="141" t="s">
        <v>203</v>
      </c>
      <c r="B1060" s="144" t="s">
        <v>193</v>
      </c>
      <c r="C1060" s="152" t="s">
        <v>781</v>
      </c>
      <c r="D1060" s="145" t="str">
        <f t="shared" si="18"/>
        <v>04001 29999</v>
      </c>
      <c r="E1060" s="146" t="e">
        <f>#REF!</f>
        <v>#REF!</v>
      </c>
    </row>
    <row r="1061" spans="1:5" s="7" customFormat="1" ht="15.75" hidden="1" outlineLevel="6">
      <c r="A1061" s="141" t="s">
        <v>45</v>
      </c>
      <c r="B1061" s="144" t="s">
        <v>193</v>
      </c>
      <c r="C1061" s="152" t="s">
        <v>781</v>
      </c>
      <c r="D1061" s="145" t="str">
        <f t="shared" si="18"/>
        <v>04001 29999</v>
      </c>
      <c r="E1061" s="146" t="e">
        <f>#REF!</f>
        <v>#REF!</v>
      </c>
    </row>
    <row r="1062" spans="1:5" s="7" customFormat="1" ht="21" hidden="1" outlineLevel="7">
      <c r="A1062" s="141" t="s">
        <v>149</v>
      </c>
      <c r="B1062" s="147" t="s">
        <v>193</v>
      </c>
      <c r="C1062" s="152" t="s">
        <v>781</v>
      </c>
      <c r="D1062" s="145" t="str">
        <f t="shared" si="18"/>
        <v>04001 29999</v>
      </c>
      <c r="E1062" s="146" t="e">
        <f>#REF!</f>
        <v>#REF!</v>
      </c>
    </row>
    <row r="1063" spans="1:5" s="7" customFormat="1" ht="22.5" hidden="1" outlineLevel="2">
      <c r="A1063" s="151" t="s">
        <v>149</v>
      </c>
      <c r="B1063" s="144" t="s">
        <v>193</v>
      </c>
      <c r="C1063" s="152" t="s">
        <v>781</v>
      </c>
      <c r="D1063" s="145" t="str">
        <f t="shared" si="18"/>
        <v>04001 29999</v>
      </c>
      <c r="E1063" s="146" t="e">
        <f>#REF!</f>
        <v>#REF!</v>
      </c>
    </row>
    <row r="1064" spans="1:5" s="7" customFormat="1" ht="15.75" hidden="1" outlineLevel="3">
      <c r="A1064" s="141" t="s">
        <v>204</v>
      </c>
      <c r="B1064" s="144" t="s">
        <v>193</v>
      </c>
      <c r="C1064" s="152" t="s">
        <v>781</v>
      </c>
      <c r="D1064" s="145" t="str">
        <f t="shared" si="18"/>
        <v>04001 29999</v>
      </c>
      <c r="E1064" s="146" t="e">
        <f>#REF!</f>
        <v>#REF!</v>
      </c>
    </row>
    <row r="1065" spans="1:5" s="7" customFormat="1" ht="15.75" hidden="1" outlineLevel="4">
      <c r="A1065" s="141" t="s">
        <v>205</v>
      </c>
      <c r="B1065" s="144" t="s">
        <v>193</v>
      </c>
      <c r="C1065" s="152" t="s">
        <v>781</v>
      </c>
      <c r="D1065" s="145" t="str">
        <f t="shared" si="18"/>
        <v>04001 29999</v>
      </c>
      <c r="E1065" s="146" t="e">
        <f>#REF!</f>
        <v>#REF!</v>
      </c>
    </row>
    <row r="1066" spans="1:5" s="7" customFormat="1" ht="31.5" hidden="1" outlineLevel="5">
      <c r="A1066" s="141" t="s">
        <v>206</v>
      </c>
      <c r="B1066" s="144" t="s">
        <v>193</v>
      </c>
      <c r="C1066" s="152" t="s">
        <v>781</v>
      </c>
      <c r="D1066" s="145" t="str">
        <f t="shared" si="18"/>
        <v>04001 29999</v>
      </c>
      <c r="E1066" s="146" t="e">
        <f>#REF!</f>
        <v>#REF!</v>
      </c>
    </row>
    <row r="1067" spans="1:5" s="7" customFormat="1" ht="21" hidden="1" outlineLevel="6">
      <c r="A1067" s="141" t="s">
        <v>103</v>
      </c>
      <c r="B1067" s="144" t="s">
        <v>193</v>
      </c>
      <c r="C1067" s="152" t="s">
        <v>781</v>
      </c>
      <c r="D1067" s="145" t="str">
        <f t="shared" si="18"/>
        <v>04001 29999</v>
      </c>
      <c r="E1067" s="146" t="e">
        <f>#REF!</f>
        <v>#REF!</v>
      </c>
    </row>
    <row r="1068" spans="1:5" s="7" customFormat="1" ht="15.75" hidden="1" outlineLevel="7">
      <c r="A1068" s="141" t="s">
        <v>111</v>
      </c>
      <c r="B1068" s="147" t="s">
        <v>193</v>
      </c>
      <c r="C1068" s="152" t="s">
        <v>781</v>
      </c>
      <c r="D1068" s="145" t="str">
        <f t="shared" si="18"/>
        <v>04001 29999</v>
      </c>
      <c r="E1068" s="146" t="e">
        <f>#REF!</f>
        <v>#REF!</v>
      </c>
    </row>
    <row r="1069" spans="1:5" s="7" customFormat="1" ht="15.75" hidden="1" outlineLevel="5">
      <c r="A1069" s="151" t="s">
        <v>111</v>
      </c>
      <c r="B1069" s="144" t="s">
        <v>193</v>
      </c>
      <c r="C1069" s="152" t="s">
        <v>781</v>
      </c>
      <c r="D1069" s="145" t="str">
        <f t="shared" si="18"/>
        <v>04001 29999</v>
      </c>
      <c r="E1069" s="146" t="e">
        <f>#REF!</f>
        <v>#REF!</v>
      </c>
    </row>
    <row r="1070" spans="1:5" s="7" customFormat="1" ht="15.75" hidden="1" outlineLevel="6">
      <c r="A1070" s="141" t="s">
        <v>45</v>
      </c>
      <c r="B1070" s="144" t="s">
        <v>193</v>
      </c>
      <c r="C1070" s="152" t="s">
        <v>781</v>
      </c>
      <c r="D1070" s="145" t="str">
        <f t="shared" si="18"/>
        <v>04001 29999</v>
      </c>
      <c r="E1070" s="146" t="e">
        <f>#REF!</f>
        <v>#REF!</v>
      </c>
    </row>
    <row r="1071" spans="1:5" s="7" customFormat="1" ht="21" hidden="1" outlineLevel="7">
      <c r="A1071" s="141" t="s">
        <v>149</v>
      </c>
      <c r="B1071" s="147" t="s">
        <v>193</v>
      </c>
      <c r="C1071" s="152" t="s">
        <v>781</v>
      </c>
      <c r="D1071" s="145" t="str">
        <f t="shared" si="18"/>
        <v>04001 29999</v>
      </c>
      <c r="E1071" s="146" t="e">
        <f>#REF!</f>
        <v>#REF!</v>
      </c>
    </row>
    <row r="1072" spans="1:5" s="7" customFormat="1" ht="22.5" hidden="1" outlineLevel="2">
      <c r="A1072" s="151" t="s">
        <v>149</v>
      </c>
      <c r="B1072" s="144" t="s">
        <v>193</v>
      </c>
      <c r="C1072" s="152" t="s">
        <v>781</v>
      </c>
      <c r="D1072" s="145" t="str">
        <f t="shared" si="18"/>
        <v>04001 29999</v>
      </c>
      <c r="E1072" s="146" t="e">
        <f>#REF!</f>
        <v>#REF!</v>
      </c>
    </row>
    <row r="1073" spans="1:5" s="7" customFormat="1" ht="15.75" hidden="1" outlineLevel="3">
      <c r="A1073" s="141" t="s">
        <v>116</v>
      </c>
      <c r="B1073" s="144" t="s">
        <v>193</v>
      </c>
      <c r="C1073" s="152" t="s">
        <v>781</v>
      </c>
      <c r="D1073" s="145" t="str">
        <f t="shared" si="18"/>
        <v>04001 29999</v>
      </c>
      <c r="E1073" s="146" t="e">
        <f>#REF!</f>
        <v>#REF!</v>
      </c>
    </row>
    <row r="1074" spans="1:5" s="7" customFormat="1" ht="21" hidden="1" outlineLevel="5">
      <c r="A1074" s="141" t="s">
        <v>207</v>
      </c>
      <c r="B1074" s="144" t="s">
        <v>193</v>
      </c>
      <c r="C1074" s="152" t="s">
        <v>781</v>
      </c>
      <c r="D1074" s="145" t="str">
        <f t="shared" si="18"/>
        <v>04001 29999</v>
      </c>
      <c r="E1074" s="146" t="e">
        <f>#REF!</f>
        <v>#REF!</v>
      </c>
    </row>
    <row r="1075" spans="1:5" s="7" customFormat="1" ht="15.75" hidden="1" outlineLevel="6">
      <c r="A1075" s="141" t="s">
        <v>26</v>
      </c>
      <c r="B1075" s="144" t="s">
        <v>193</v>
      </c>
      <c r="C1075" s="152" t="s">
        <v>781</v>
      </c>
      <c r="D1075" s="145" t="str">
        <f t="shared" si="18"/>
        <v>04001 29999</v>
      </c>
      <c r="E1075" s="146" t="e">
        <f>#REF!</f>
        <v>#REF!</v>
      </c>
    </row>
    <row r="1076" spans="1:5" s="7" customFormat="1" ht="15.75" hidden="1" outlineLevel="7">
      <c r="A1076" s="141" t="s">
        <v>28</v>
      </c>
      <c r="B1076" s="147" t="s">
        <v>193</v>
      </c>
      <c r="C1076" s="152" t="s">
        <v>781</v>
      </c>
      <c r="D1076" s="145" t="str">
        <f t="shared" si="18"/>
        <v>04001 29999</v>
      </c>
      <c r="E1076" s="146" t="e">
        <f>#REF!</f>
        <v>#REF!</v>
      </c>
    </row>
    <row r="1077" spans="1:5" s="7" customFormat="1" ht="15.75" hidden="1" outlineLevel="5">
      <c r="A1077" s="151" t="s">
        <v>32</v>
      </c>
      <c r="B1077" s="144" t="s">
        <v>193</v>
      </c>
      <c r="C1077" s="152" t="s">
        <v>781</v>
      </c>
      <c r="D1077" s="145" t="str">
        <f t="shared" si="18"/>
        <v>04001 29999</v>
      </c>
      <c r="E1077" s="146" t="e">
        <f>#REF!</f>
        <v>#REF!</v>
      </c>
    </row>
    <row r="1078" spans="1:5" s="7" customFormat="1" ht="15.75" hidden="1" outlineLevel="6">
      <c r="A1078" s="141" t="s">
        <v>182</v>
      </c>
      <c r="B1078" s="144" t="s">
        <v>193</v>
      </c>
      <c r="C1078" s="152" t="s">
        <v>781</v>
      </c>
      <c r="D1078" s="145" t="str">
        <f t="shared" si="18"/>
        <v>04001 29999</v>
      </c>
      <c r="E1078" s="146" t="e">
        <f>#REF!</f>
        <v>#REF!</v>
      </c>
    </row>
    <row r="1079" spans="1:5" s="7" customFormat="1" ht="15.75" hidden="1" outlineLevel="7">
      <c r="A1079" s="141" t="s">
        <v>208</v>
      </c>
      <c r="B1079" s="147" t="s">
        <v>193</v>
      </c>
      <c r="C1079" s="152" t="s">
        <v>781</v>
      </c>
      <c r="D1079" s="145" t="str">
        <f t="shared" si="18"/>
        <v>04001 29999</v>
      </c>
      <c r="E1079" s="146" t="e">
        <f>#REF!</f>
        <v>#REF!</v>
      </c>
    </row>
    <row r="1080" spans="1:5" s="7" customFormat="1" ht="15.75" hidden="1" outlineLevel="5">
      <c r="A1080" s="151" t="s">
        <v>208</v>
      </c>
      <c r="B1080" s="144" t="s">
        <v>193</v>
      </c>
      <c r="C1080" s="152" t="s">
        <v>781</v>
      </c>
      <c r="D1080" s="145" t="str">
        <f t="shared" si="18"/>
        <v>04001 29999</v>
      </c>
      <c r="E1080" s="146" t="e">
        <f>#REF!</f>
        <v>#REF!</v>
      </c>
    </row>
    <row r="1081" spans="1:5" s="7" customFormat="1" ht="15.75" hidden="1" outlineLevel="6">
      <c r="A1081" s="141" t="s">
        <v>45</v>
      </c>
      <c r="B1081" s="144" t="s">
        <v>193</v>
      </c>
      <c r="C1081" s="152" t="s">
        <v>781</v>
      </c>
      <c r="D1081" s="145" t="str">
        <f t="shared" si="18"/>
        <v>04001 29999</v>
      </c>
      <c r="E1081" s="146" t="e">
        <f>#REF!</f>
        <v>#REF!</v>
      </c>
    </row>
    <row r="1082" spans="1:5" s="7" customFormat="1" ht="21" hidden="1" outlineLevel="7">
      <c r="A1082" s="141" t="s">
        <v>149</v>
      </c>
      <c r="B1082" s="147" t="s">
        <v>193</v>
      </c>
      <c r="C1082" s="152" t="s">
        <v>781</v>
      </c>
      <c r="D1082" s="145" t="str">
        <f t="shared" si="18"/>
        <v>04001 29999</v>
      </c>
      <c r="E1082" s="146" t="e">
        <f>#REF!</f>
        <v>#REF!</v>
      </c>
    </row>
    <row r="1083" spans="1:5" s="7" customFormat="1" ht="22.5" hidden="1" outlineLevel="1">
      <c r="A1083" s="151" t="s">
        <v>149</v>
      </c>
      <c r="B1083" s="144" t="s">
        <v>210</v>
      </c>
      <c r="C1083" s="152" t="s">
        <v>781</v>
      </c>
      <c r="D1083" s="145" t="str">
        <f t="shared" si="18"/>
        <v>04001 29999</v>
      </c>
      <c r="E1083" s="146" t="e">
        <f>#REF!</f>
        <v>#REF!</v>
      </c>
    </row>
    <row r="1084" spans="1:5" s="7" customFormat="1" ht="15.75" hidden="1" outlineLevel="2">
      <c r="A1084" s="141" t="s">
        <v>209</v>
      </c>
      <c r="B1084" s="144" t="s">
        <v>210</v>
      </c>
      <c r="C1084" s="152" t="s">
        <v>781</v>
      </c>
      <c r="D1084" s="145" t="str">
        <f t="shared" si="18"/>
        <v>04001 29999</v>
      </c>
      <c r="E1084" s="146" t="e">
        <f>#REF!</f>
        <v>#REF!</v>
      </c>
    </row>
    <row r="1085" spans="1:5" s="7" customFormat="1" ht="15.75" hidden="1" outlineLevel="3">
      <c r="A1085" s="141" t="s">
        <v>211</v>
      </c>
      <c r="B1085" s="144" t="s">
        <v>210</v>
      </c>
      <c r="C1085" s="152" t="s">
        <v>781</v>
      </c>
      <c r="D1085" s="145" t="str">
        <f t="shared" si="18"/>
        <v>04001 29999</v>
      </c>
      <c r="E1085" s="146" t="e">
        <f>#REF!</f>
        <v>#REF!</v>
      </c>
    </row>
    <row r="1086" spans="1:5" s="7" customFormat="1" ht="15.75" hidden="1" outlineLevel="5">
      <c r="A1086" s="141" t="s">
        <v>212</v>
      </c>
      <c r="B1086" s="144" t="s">
        <v>210</v>
      </c>
      <c r="C1086" s="152" t="s">
        <v>781</v>
      </c>
      <c r="D1086" s="145" t="str">
        <f t="shared" si="18"/>
        <v>04001 29999</v>
      </c>
      <c r="E1086" s="146" t="e">
        <f>#REF!</f>
        <v>#REF!</v>
      </c>
    </row>
    <row r="1087" spans="1:5" s="7" customFormat="1" ht="31.5" hidden="1" outlineLevel="6">
      <c r="A1087" s="141" t="s">
        <v>15</v>
      </c>
      <c r="B1087" s="144" t="s">
        <v>210</v>
      </c>
      <c r="C1087" s="152" t="s">
        <v>781</v>
      </c>
      <c r="D1087" s="145" t="str">
        <f t="shared" si="18"/>
        <v>04001 29999</v>
      </c>
      <c r="E1087" s="146" t="e">
        <f>#REF!</f>
        <v>#REF!</v>
      </c>
    </row>
    <row r="1088" spans="1:5" s="7" customFormat="1" ht="15.75" hidden="1" outlineLevel="7">
      <c r="A1088" s="141" t="s">
        <v>78</v>
      </c>
      <c r="B1088" s="147" t="s">
        <v>210</v>
      </c>
      <c r="C1088" s="152" t="s">
        <v>781</v>
      </c>
      <c r="D1088" s="145" t="str">
        <f t="shared" si="18"/>
        <v>04001 29999</v>
      </c>
      <c r="E1088" s="146" t="e">
        <f>#REF!</f>
        <v>#REF!</v>
      </c>
    </row>
    <row r="1089" spans="1:5" s="7" customFormat="1" ht="15.75" hidden="1" outlineLevel="7">
      <c r="A1089" s="151" t="s">
        <v>19</v>
      </c>
      <c r="B1089" s="147" t="s">
        <v>210</v>
      </c>
      <c r="C1089" s="152" t="s">
        <v>781</v>
      </c>
      <c r="D1089" s="145" t="str">
        <f t="shared" si="18"/>
        <v>04001 29999</v>
      </c>
      <c r="E1089" s="146" t="e">
        <f>#REF!</f>
        <v>#REF!</v>
      </c>
    </row>
    <row r="1090" spans="1:5" s="7" customFormat="1" ht="15.75" hidden="1" outlineLevel="5">
      <c r="A1090" s="151" t="s">
        <v>24</v>
      </c>
      <c r="B1090" s="144" t="s">
        <v>210</v>
      </c>
      <c r="C1090" s="152" t="s">
        <v>781</v>
      </c>
      <c r="D1090" s="145" t="str">
        <f t="shared" si="18"/>
        <v>04001 29999</v>
      </c>
      <c r="E1090" s="146" t="e">
        <f>#REF!</f>
        <v>#REF!</v>
      </c>
    </row>
    <row r="1091" spans="1:5" s="7" customFormat="1" ht="15.75" hidden="1" outlineLevel="6">
      <c r="A1091" s="141" t="s">
        <v>26</v>
      </c>
      <c r="B1091" s="144" t="s">
        <v>210</v>
      </c>
      <c r="C1091" s="152" t="s">
        <v>781</v>
      </c>
      <c r="D1091" s="145" t="str">
        <f t="shared" ref="D1091:D1154" si="19">C1091</f>
        <v>04001 29999</v>
      </c>
      <c r="E1091" s="146" t="e">
        <f>#REF!</f>
        <v>#REF!</v>
      </c>
    </row>
    <row r="1092" spans="1:5" s="7" customFormat="1" ht="15.75" hidden="1" outlineLevel="7">
      <c r="A1092" s="141" t="s">
        <v>28</v>
      </c>
      <c r="B1092" s="147" t="s">
        <v>210</v>
      </c>
      <c r="C1092" s="152" t="s">
        <v>781</v>
      </c>
      <c r="D1092" s="145" t="str">
        <f t="shared" si="19"/>
        <v>04001 29999</v>
      </c>
      <c r="E1092" s="146" t="e">
        <f>#REF!</f>
        <v>#REF!</v>
      </c>
    </row>
    <row r="1093" spans="1:5" s="7" customFormat="1" ht="15.75" hidden="1" outlineLevel="7">
      <c r="A1093" s="151" t="s">
        <v>30</v>
      </c>
      <c r="B1093" s="147" t="s">
        <v>210</v>
      </c>
      <c r="C1093" s="152" t="s">
        <v>781</v>
      </c>
      <c r="D1093" s="145" t="str">
        <f t="shared" si="19"/>
        <v>04001 29999</v>
      </c>
      <c r="E1093" s="146" t="e">
        <f>#REF!</f>
        <v>#REF!</v>
      </c>
    </row>
    <row r="1094" spans="1:5" s="7" customFormat="1" ht="15.75" hidden="1" outlineLevel="5">
      <c r="A1094" s="151" t="s">
        <v>32</v>
      </c>
      <c r="B1094" s="144" t="s">
        <v>210</v>
      </c>
      <c r="C1094" s="152" t="s">
        <v>781</v>
      </c>
      <c r="D1094" s="145" t="str">
        <f t="shared" si="19"/>
        <v>04001 29999</v>
      </c>
      <c r="E1094" s="146" t="e">
        <f>#REF!</f>
        <v>#REF!</v>
      </c>
    </row>
    <row r="1095" spans="1:5" s="7" customFormat="1" ht="15.75" hidden="1" outlineLevel="6">
      <c r="A1095" s="141" t="s">
        <v>45</v>
      </c>
      <c r="B1095" s="144" t="s">
        <v>210</v>
      </c>
      <c r="C1095" s="152" t="s">
        <v>781</v>
      </c>
      <c r="D1095" s="145" t="str">
        <f t="shared" si="19"/>
        <v>04001 29999</v>
      </c>
      <c r="E1095" s="146" t="e">
        <f>#REF!</f>
        <v>#REF!</v>
      </c>
    </row>
    <row r="1096" spans="1:5" s="7" customFormat="1" ht="15.75" hidden="1" outlineLevel="7">
      <c r="A1096" s="141" t="s">
        <v>47</v>
      </c>
      <c r="B1096" s="147" t="s">
        <v>210</v>
      </c>
      <c r="C1096" s="152" t="s">
        <v>781</v>
      </c>
      <c r="D1096" s="145" t="str">
        <f t="shared" si="19"/>
        <v>04001 29999</v>
      </c>
      <c r="E1096" s="146" t="e">
        <f>#REF!</f>
        <v>#REF!</v>
      </c>
    </row>
    <row r="1097" spans="1:5" s="7" customFormat="1" ht="15.75" hidden="1" outlineLevel="2">
      <c r="A1097" s="151" t="s">
        <v>49</v>
      </c>
      <c r="B1097" s="144" t="s">
        <v>210</v>
      </c>
      <c r="C1097" s="152" t="s">
        <v>781</v>
      </c>
      <c r="D1097" s="145" t="str">
        <f t="shared" si="19"/>
        <v>04001 29999</v>
      </c>
      <c r="E1097" s="146" t="e">
        <f>#REF!</f>
        <v>#REF!</v>
      </c>
    </row>
    <row r="1098" spans="1:5" s="7" customFormat="1" ht="15.75" hidden="1" outlineLevel="3">
      <c r="A1098" s="141" t="s">
        <v>116</v>
      </c>
      <c r="B1098" s="144" t="s">
        <v>210</v>
      </c>
      <c r="C1098" s="152" t="s">
        <v>781</v>
      </c>
      <c r="D1098" s="145" t="str">
        <f t="shared" si="19"/>
        <v>04001 29999</v>
      </c>
      <c r="E1098" s="146" t="e">
        <f>#REF!</f>
        <v>#REF!</v>
      </c>
    </row>
    <row r="1099" spans="1:5" s="7" customFormat="1" ht="31.5" hidden="1" outlineLevel="5">
      <c r="A1099" s="141" t="s">
        <v>213</v>
      </c>
      <c r="B1099" s="144" t="s">
        <v>210</v>
      </c>
      <c r="C1099" s="152" t="s">
        <v>781</v>
      </c>
      <c r="D1099" s="145" t="str">
        <f t="shared" si="19"/>
        <v>04001 29999</v>
      </c>
      <c r="E1099" s="146" t="e">
        <f>#REF!</f>
        <v>#REF!</v>
      </c>
    </row>
    <row r="1100" spans="1:5" s="7" customFormat="1" ht="15.75" hidden="1" outlineLevel="6">
      <c r="A1100" s="141" t="s">
        <v>26</v>
      </c>
      <c r="B1100" s="144" t="s">
        <v>210</v>
      </c>
      <c r="C1100" s="152" t="s">
        <v>781</v>
      </c>
      <c r="D1100" s="145" t="str">
        <f t="shared" si="19"/>
        <v>04001 29999</v>
      </c>
      <c r="E1100" s="146" t="e">
        <f>#REF!</f>
        <v>#REF!</v>
      </c>
    </row>
    <row r="1101" spans="1:5" s="7" customFormat="1" ht="15.75" hidden="1" outlineLevel="7">
      <c r="A1101" s="141" t="s">
        <v>28</v>
      </c>
      <c r="B1101" s="147" t="s">
        <v>210</v>
      </c>
      <c r="C1101" s="152" t="s">
        <v>781</v>
      </c>
      <c r="D1101" s="145" t="str">
        <f t="shared" si="19"/>
        <v>04001 29999</v>
      </c>
      <c r="E1101" s="146" t="e">
        <f>#REF!</f>
        <v>#REF!</v>
      </c>
    </row>
    <row r="1102" spans="1:5" s="7" customFormat="1" ht="15.75" hidden="1" outlineLevel="5">
      <c r="A1102" s="151" t="s">
        <v>32</v>
      </c>
      <c r="B1102" s="144" t="s">
        <v>210</v>
      </c>
      <c r="C1102" s="152" t="s">
        <v>781</v>
      </c>
      <c r="D1102" s="145" t="str">
        <f t="shared" si="19"/>
        <v>04001 29999</v>
      </c>
      <c r="E1102" s="146" t="e">
        <f>#REF!</f>
        <v>#REF!</v>
      </c>
    </row>
    <row r="1103" spans="1:5" s="7" customFormat="1" ht="15.75" hidden="1" outlineLevel="6">
      <c r="A1103" s="141" t="s">
        <v>182</v>
      </c>
      <c r="B1103" s="144" t="s">
        <v>210</v>
      </c>
      <c r="C1103" s="152" t="s">
        <v>781</v>
      </c>
      <c r="D1103" s="145" t="str">
        <f t="shared" si="19"/>
        <v>04001 29999</v>
      </c>
      <c r="E1103" s="146" t="e">
        <f>#REF!</f>
        <v>#REF!</v>
      </c>
    </row>
    <row r="1104" spans="1:5" s="7" customFormat="1" ht="21" hidden="1" outlineLevel="7">
      <c r="A1104" s="141" t="s">
        <v>183</v>
      </c>
      <c r="B1104" s="147" t="s">
        <v>210</v>
      </c>
      <c r="C1104" s="152" t="s">
        <v>781</v>
      </c>
      <c r="D1104" s="145" t="str">
        <f t="shared" si="19"/>
        <v>04001 29999</v>
      </c>
      <c r="E1104" s="146" t="e">
        <f>#REF!</f>
        <v>#REF!</v>
      </c>
    </row>
    <row r="1105" spans="1:5" s="7" customFormat="1" ht="22.5" hidden="1" outlineLevel="5">
      <c r="A1105" s="151" t="s">
        <v>184</v>
      </c>
      <c r="B1105" s="144" t="s">
        <v>210</v>
      </c>
      <c r="C1105" s="152" t="s">
        <v>781</v>
      </c>
      <c r="D1105" s="145" t="str">
        <f t="shared" si="19"/>
        <v>04001 29999</v>
      </c>
      <c r="E1105" s="146" t="e">
        <f>#REF!</f>
        <v>#REF!</v>
      </c>
    </row>
    <row r="1106" spans="1:5" s="7" customFormat="1" ht="15.75" hidden="1" outlineLevel="6">
      <c r="A1106" s="141" t="s">
        <v>98</v>
      </c>
      <c r="B1106" s="144" t="s">
        <v>210</v>
      </c>
      <c r="C1106" s="152" t="s">
        <v>781</v>
      </c>
      <c r="D1106" s="145" t="str">
        <f t="shared" si="19"/>
        <v>04001 29999</v>
      </c>
      <c r="E1106" s="146" t="e">
        <f>#REF!</f>
        <v>#REF!</v>
      </c>
    </row>
    <row r="1107" spans="1:5" s="7" customFormat="1" ht="15.75" hidden="1" outlineLevel="7">
      <c r="A1107" s="141" t="s">
        <v>178</v>
      </c>
      <c r="B1107" s="147" t="s">
        <v>210</v>
      </c>
      <c r="C1107" s="152" t="s">
        <v>781</v>
      </c>
      <c r="D1107" s="145" t="str">
        <f t="shared" si="19"/>
        <v>04001 29999</v>
      </c>
      <c r="E1107" s="146" t="e">
        <f>#REF!</f>
        <v>#REF!</v>
      </c>
    </row>
    <row r="1108" spans="1:5" s="7" customFormat="1" ht="22.5" hidden="1" outlineLevel="7">
      <c r="A1108" s="151" t="s">
        <v>214</v>
      </c>
      <c r="B1108" s="147" t="s">
        <v>210</v>
      </c>
      <c r="C1108" s="152" t="s">
        <v>781</v>
      </c>
      <c r="D1108" s="145" t="str">
        <f t="shared" si="19"/>
        <v>04001 29999</v>
      </c>
      <c r="E1108" s="146" t="e">
        <f>#REF!</f>
        <v>#REF!</v>
      </c>
    </row>
    <row r="1109" spans="1:5" s="7" customFormat="1" ht="22.5" hidden="1" outlineLevel="3">
      <c r="A1109" s="151" t="s">
        <v>179</v>
      </c>
      <c r="B1109" s="144" t="s">
        <v>210</v>
      </c>
      <c r="C1109" s="152" t="s">
        <v>781</v>
      </c>
      <c r="D1109" s="145" t="str">
        <f t="shared" si="19"/>
        <v>04001 29999</v>
      </c>
      <c r="E1109" s="146" t="e">
        <f>#REF!</f>
        <v>#REF!</v>
      </c>
    </row>
    <row r="1110" spans="1:5" s="7" customFormat="1" ht="21" hidden="1" outlineLevel="4">
      <c r="A1110" s="141" t="s">
        <v>215</v>
      </c>
      <c r="B1110" s="144" t="s">
        <v>210</v>
      </c>
      <c r="C1110" s="152" t="s">
        <v>781</v>
      </c>
      <c r="D1110" s="145" t="str">
        <f t="shared" si="19"/>
        <v>04001 29999</v>
      </c>
      <c r="E1110" s="146" t="e">
        <f>#REF!</f>
        <v>#REF!</v>
      </c>
    </row>
    <row r="1111" spans="1:5" s="7" customFormat="1" ht="21" hidden="1" outlineLevel="5">
      <c r="A1111" s="141" t="s">
        <v>216</v>
      </c>
      <c r="B1111" s="144" t="s">
        <v>210</v>
      </c>
      <c r="C1111" s="152" t="s">
        <v>781</v>
      </c>
      <c r="D1111" s="145" t="str">
        <f t="shared" si="19"/>
        <v>04001 29999</v>
      </c>
      <c r="E1111" s="146" t="e">
        <f>#REF!</f>
        <v>#REF!</v>
      </c>
    </row>
    <row r="1112" spans="1:5" s="7" customFormat="1" ht="15.75" hidden="1" outlineLevel="6">
      <c r="A1112" s="141" t="s">
        <v>98</v>
      </c>
      <c r="B1112" s="144" t="s">
        <v>210</v>
      </c>
      <c r="C1112" s="152" t="s">
        <v>781</v>
      </c>
      <c r="D1112" s="145" t="str">
        <f t="shared" si="19"/>
        <v>04001 29999</v>
      </c>
      <c r="E1112" s="146" t="e">
        <f>#REF!</f>
        <v>#REF!</v>
      </c>
    </row>
    <row r="1113" spans="1:5" s="7" customFormat="1" ht="15.75" hidden="1" outlineLevel="7">
      <c r="A1113" s="141" t="s">
        <v>178</v>
      </c>
      <c r="B1113" s="147" t="s">
        <v>210</v>
      </c>
      <c r="C1113" s="152" t="s">
        <v>781</v>
      </c>
      <c r="D1113" s="145" t="str">
        <f t="shared" si="19"/>
        <v>04001 29999</v>
      </c>
      <c r="E1113" s="146" t="e">
        <f>#REF!</f>
        <v>#REF!</v>
      </c>
    </row>
    <row r="1114" spans="1:5" s="7" customFormat="1" ht="22.5" hidden="1" outlineLevel="3">
      <c r="A1114" s="151" t="s">
        <v>179</v>
      </c>
      <c r="B1114" s="144" t="s">
        <v>210</v>
      </c>
      <c r="C1114" s="152" t="s">
        <v>781</v>
      </c>
      <c r="D1114" s="145" t="str">
        <f t="shared" si="19"/>
        <v>04001 29999</v>
      </c>
      <c r="E1114" s="146" t="e">
        <f>#REF!</f>
        <v>#REF!</v>
      </c>
    </row>
    <row r="1115" spans="1:5" s="7" customFormat="1" ht="21" hidden="1" outlineLevel="5">
      <c r="A1115" s="141" t="s">
        <v>217</v>
      </c>
      <c r="B1115" s="144" t="s">
        <v>210</v>
      </c>
      <c r="C1115" s="152" t="s">
        <v>781</v>
      </c>
      <c r="D1115" s="145" t="str">
        <f t="shared" si="19"/>
        <v>04001 29999</v>
      </c>
      <c r="E1115" s="146" t="e">
        <f>#REF!</f>
        <v>#REF!</v>
      </c>
    </row>
    <row r="1116" spans="1:5" s="7" customFormat="1" ht="15.75" hidden="1" outlineLevel="6">
      <c r="A1116" s="141" t="s">
        <v>98</v>
      </c>
      <c r="B1116" s="144" t="s">
        <v>210</v>
      </c>
      <c r="C1116" s="152" t="s">
        <v>781</v>
      </c>
      <c r="D1116" s="145" t="str">
        <f t="shared" si="19"/>
        <v>04001 29999</v>
      </c>
      <c r="E1116" s="146" t="e">
        <f>#REF!</f>
        <v>#REF!</v>
      </c>
    </row>
    <row r="1117" spans="1:5" s="7" customFormat="1" ht="15.75" hidden="1" outlineLevel="7">
      <c r="A1117" s="141" t="s">
        <v>178</v>
      </c>
      <c r="B1117" s="147" t="s">
        <v>210</v>
      </c>
      <c r="C1117" s="152" t="s">
        <v>781</v>
      </c>
      <c r="D1117" s="145" t="str">
        <f t="shared" si="19"/>
        <v>04001 29999</v>
      </c>
      <c r="E1117" s="146" t="e">
        <f>#REF!</f>
        <v>#REF!</v>
      </c>
    </row>
    <row r="1118" spans="1:5" s="7" customFormat="1" ht="22.5" hidden="1" outlineLevel="1">
      <c r="A1118" s="151" t="s">
        <v>179</v>
      </c>
      <c r="B1118" s="144" t="s">
        <v>219</v>
      </c>
      <c r="C1118" s="152" t="s">
        <v>781</v>
      </c>
      <c r="D1118" s="145" t="str">
        <f t="shared" si="19"/>
        <v>04001 29999</v>
      </c>
      <c r="E1118" s="146" t="e">
        <f>#REF!</f>
        <v>#REF!</v>
      </c>
    </row>
    <row r="1119" spans="1:5" s="7" customFormat="1" ht="15.75" hidden="1" outlineLevel="2">
      <c r="A1119" s="141" t="s">
        <v>218</v>
      </c>
      <c r="B1119" s="144" t="s">
        <v>219</v>
      </c>
      <c r="C1119" s="152" t="s">
        <v>781</v>
      </c>
      <c r="D1119" s="145" t="str">
        <f t="shared" si="19"/>
        <v>04001 29999</v>
      </c>
      <c r="E1119" s="146" t="e">
        <f>#REF!</f>
        <v>#REF!</v>
      </c>
    </row>
    <row r="1120" spans="1:5" s="7" customFormat="1" ht="15.75" hidden="1" outlineLevel="3">
      <c r="A1120" s="141" t="s">
        <v>220</v>
      </c>
      <c r="B1120" s="144" t="s">
        <v>219</v>
      </c>
      <c r="C1120" s="152" t="s">
        <v>781</v>
      </c>
      <c r="D1120" s="145" t="str">
        <f t="shared" si="19"/>
        <v>04001 29999</v>
      </c>
      <c r="E1120" s="146" t="e">
        <f>#REF!</f>
        <v>#REF!</v>
      </c>
    </row>
    <row r="1121" spans="1:5" s="7" customFormat="1" ht="15.75" hidden="1" outlineLevel="5">
      <c r="A1121" s="141" t="s">
        <v>221</v>
      </c>
      <c r="B1121" s="144" t="s">
        <v>219</v>
      </c>
      <c r="C1121" s="152" t="s">
        <v>781</v>
      </c>
      <c r="D1121" s="145" t="str">
        <f t="shared" si="19"/>
        <v>04001 29999</v>
      </c>
      <c r="E1121" s="146" t="e">
        <f>#REF!</f>
        <v>#REF!</v>
      </c>
    </row>
    <row r="1122" spans="1:5" s="7" customFormat="1" ht="15.75" hidden="1" outlineLevel="6">
      <c r="A1122" s="141" t="s">
        <v>26</v>
      </c>
      <c r="B1122" s="144" t="s">
        <v>219</v>
      </c>
      <c r="C1122" s="152" t="s">
        <v>781</v>
      </c>
      <c r="D1122" s="145" t="str">
        <f t="shared" si="19"/>
        <v>04001 29999</v>
      </c>
      <c r="E1122" s="146" t="e">
        <f>#REF!</f>
        <v>#REF!</v>
      </c>
    </row>
    <row r="1123" spans="1:5" s="7" customFormat="1" ht="15.75" hidden="1" outlineLevel="7">
      <c r="A1123" s="141" t="s">
        <v>28</v>
      </c>
      <c r="B1123" s="147" t="s">
        <v>219</v>
      </c>
      <c r="C1123" s="152" t="s">
        <v>781</v>
      </c>
      <c r="D1123" s="145" t="str">
        <f t="shared" si="19"/>
        <v>04001 29999</v>
      </c>
      <c r="E1123" s="146" t="e">
        <f>#REF!</f>
        <v>#REF!</v>
      </c>
    </row>
    <row r="1124" spans="1:5" s="7" customFormat="1" ht="15.75" hidden="1" outlineLevel="7">
      <c r="A1124" s="151" t="s">
        <v>30</v>
      </c>
      <c r="B1124" s="147" t="s">
        <v>219</v>
      </c>
      <c r="C1124" s="152" t="s">
        <v>781</v>
      </c>
      <c r="D1124" s="145" t="str">
        <f t="shared" si="19"/>
        <v>04001 29999</v>
      </c>
      <c r="E1124" s="146" t="e">
        <f>#REF!</f>
        <v>#REF!</v>
      </c>
    </row>
    <row r="1125" spans="1:5" s="7" customFormat="1" ht="15.75" hidden="1" outlineLevel="1">
      <c r="A1125" s="151" t="s">
        <v>32</v>
      </c>
      <c r="B1125" s="144" t="s">
        <v>223</v>
      </c>
      <c r="C1125" s="152" t="s">
        <v>781</v>
      </c>
      <c r="D1125" s="145" t="str">
        <f t="shared" si="19"/>
        <v>04001 29999</v>
      </c>
      <c r="E1125" s="146" t="e">
        <f>#REF!</f>
        <v>#REF!</v>
      </c>
    </row>
    <row r="1126" spans="1:5" s="7" customFormat="1" ht="15.75" hidden="1" outlineLevel="2">
      <c r="A1126" s="141" t="s">
        <v>222</v>
      </c>
      <c r="B1126" s="144" t="s">
        <v>223</v>
      </c>
      <c r="C1126" s="152" t="s">
        <v>781</v>
      </c>
      <c r="D1126" s="145" t="str">
        <f t="shared" si="19"/>
        <v>04001 29999</v>
      </c>
      <c r="E1126" s="146" t="e">
        <f>#REF!</f>
        <v>#REF!</v>
      </c>
    </row>
    <row r="1127" spans="1:5" s="7" customFormat="1" ht="15.75" hidden="1" outlineLevel="3">
      <c r="A1127" s="141" t="s">
        <v>224</v>
      </c>
      <c r="B1127" s="144" t="s">
        <v>223</v>
      </c>
      <c r="C1127" s="152" t="s">
        <v>781</v>
      </c>
      <c r="D1127" s="145" t="str">
        <f t="shared" si="19"/>
        <v>04001 29999</v>
      </c>
      <c r="E1127" s="146" t="e">
        <f>#REF!</f>
        <v>#REF!</v>
      </c>
    </row>
    <row r="1128" spans="1:5" s="7" customFormat="1" ht="21" hidden="1" outlineLevel="5">
      <c r="A1128" s="141" t="s">
        <v>225</v>
      </c>
      <c r="B1128" s="144" t="s">
        <v>223</v>
      </c>
      <c r="C1128" s="152" t="s">
        <v>781</v>
      </c>
      <c r="D1128" s="145" t="str">
        <f t="shared" si="19"/>
        <v>04001 29999</v>
      </c>
      <c r="E1128" s="146" t="e">
        <f>#REF!</f>
        <v>#REF!</v>
      </c>
    </row>
    <row r="1129" spans="1:5" s="7" customFormat="1" ht="15.75" hidden="1" outlineLevel="6">
      <c r="A1129" s="141" t="s">
        <v>26</v>
      </c>
      <c r="B1129" s="144" t="s">
        <v>223</v>
      </c>
      <c r="C1129" s="152" t="s">
        <v>781</v>
      </c>
      <c r="D1129" s="145" t="str">
        <f t="shared" si="19"/>
        <v>04001 29999</v>
      </c>
      <c r="E1129" s="146" t="e">
        <f>#REF!</f>
        <v>#REF!</v>
      </c>
    </row>
    <row r="1130" spans="1:5" s="7" customFormat="1" ht="15.75" hidden="1" outlineLevel="7">
      <c r="A1130" s="141" t="s">
        <v>28</v>
      </c>
      <c r="B1130" s="147" t="s">
        <v>223</v>
      </c>
      <c r="C1130" s="152" t="s">
        <v>781</v>
      </c>
      <c r="D1130" s="145" t="str">
        <f t="shared" si="19"/>
        <v>04001 29999</v>
      </c>
      <c r="E1130" s="146" t="e">
        <f>#REF!</f>
        <v>#REF!</v>
      </c>
    </row>
    <row r="1131" spans="1:5" s="7" customFormat="1" ht="15.75" hidden="1" outlineLevel="1">
      <c r="A1131" s="151" t="s">
        <v>226</v>
      </c>
      <c r="B1131" s="144" t="s">
        <v>228</v>
      </c>
      <c r="C1131" s="152" t="s">
        <v>781</v>
      </c>
      <c r="D1131" s="145" t="str">
        <f t="shared" si="19"/>
        <v>04001 29999</v>
      </c>
      <c r="E1131" s="146" t="e">
        <f>#REF!</f>
        <v>#REF!</v>
      </c>
    </row>
    <row r="1132" spans="1:5" s="7" customFormat="1" ht="15.75" hidden="1" outlineLevel="2">
      <c r="A1132" s="141" t="s">
        <v>227</v>
      </c>
      <c r="B1132" s="144" t="s">
        <v>228</v>
      </c>
      <c r="C1132" s="152" t="s">
        <v>781</v>
      </c>
      <c r="D1132" s="145" t="str">
        <f t="shared" si="19"/>
        <v>04001 29999</v>
      </c>
      <c r="E1132" s="146" t="e">
        <f>#REF!</f>
        <v>#REF!</v>
      </c>
    </row>
    <row r="1133" spans="1:5" s="7" customFormat="1" ht="21" hidden="1" outlineLevel="3">
      <c r="A1133" s="141" t="s">
        <v>12</v>
      </c>
      <c r="B1133" s="144" t="s">
        <v>228</v>
      </c>
      <c r="C1133" s="152" t="s">
        <v>781</v>
      </c>
      <c r="D1133" s="145" t="str">
        <f t="shared" si="19"/>
        <v>04001 29999</v>
      </c>
      <c r="E1133" s="146" t="e">
        <f>#REF!</f>
        <v>#REF!</v>
      </c>
    </row>
    <row r="1134" spans="1:5" s="7" customFormat="1" ht="21" hidden="1" outlineLevel="5">
      <c r="A1134" s="141" t="s">
        <v>53</v>
      </c>
      <c r="B1134" s="144" t="s">
        <v>228</v>
      </c>
      <c r="C1134" s="152" t="s">
        <v>781</v>
      </c>
      <c r="D1134" s="145" t="str">
        <f t="shared" si="19"/>
        <v>04001 29999</v>
      </c>
      <c r="E1134" s="146" t="e">
        <f>#REF!</f>
        <v>#REF!</v>
      </c>
    </row>
    <row r="1135" spans="1:5" s="7" customFormat="1" ht="31.5" hidden="1" outlineLevel="6">
      <c r="A1135" s="141" t="s">
        <v>15</v>
      </c>
      <c r="B1135" s="144" t="s">
        <v>228</v>
      </c>
      <c r="C1135" s="152" t="s">
        <v>781</v>
      </c>
      <c r="D1135" s="145" t="str">
        <f t="shared" si="19"/>
        <v>04001 29999</v>
      </c>
      <c r="E1135" s="146" t="e">
        <f>#REF!</f>
        <v>#REF!</v>
      </c>
    </row>
    <row r="1136" spans="1:5" s="7" customFormat="1" ht="15.75" hidden="1" outlineLevel="7">
      <c r="A1136" s="141" t="s">
        <v>17</v>
      </c>
      <c r="B1136" s="147" t="s">
        <v>228</v>
      </c>
      <c r="C1136" s="152" t="s">
        <v>781</v>
      </c>
      <c r="D1136" s="145" t="str">
        <f t="shared" si="19"/>
        <v>04001 29999</v>
      </c>
      <c r="E1136" s="146" t="e">
        <f>#REF!</f>
        <v>#REF!</v>
      </c>
    </row>
    <row r="1137" spans="1:5" s="7" customFormat="1" ht="15.75" hidden="1" outlineLevel="3">
      <c r="A1137" s="151" t="s">
        <v>19</v>
      </c>
      <c r="B1137" s="144" t="s">
        <v>228</v>
      </c>
      <c r="C1137" s="152" t="s">
        <v>781</v>
      </c>
      <c r="D1137" s="145" t="str">
        <f t="shared" si="19"/>
        <v>04001 29999</v>
      </c>
      <c r="E1137" s="146" t="e">
        <f>#REF!</f>
        <v>#REF!</v>
      </c>
    </row>
    <row r="1138" spans="1:5" s="7" customFormat="1" ht="15.75" hidden="1" outlineLevel="5">
      <c r="A1138" s="141" t="s">
        <v>23</v>
      </c>
      <c r="B1138" s="144" t="s">
        <v>228</v>
      </c>
      <c r="C1138" s="152" t="s">
        <v>781</v>
      </c>
      <c r="D1138" s="145" t="str">
        <f t="shared" si="19"/>
        <v>04001 29999</v>
      </c>
      <c r="E1138" s="146" t="e">
        <f>#REF!</f>
        <v>#REF!</v>
      </c>
    </row>
    <row r="1139" spans="1:5" s="7" customFormat="1" ht="31.5" hidden="1" outlineLevel="6">
      <c r="A1139" s="141" t="s">
        <v>15</v>
      </c>
      <c r="B1139" s="144" t="s">
        <v>228</v>
      </c>
      <c r="C1139" s="152" t="s">
        <v>781</v>
      </c>
      <c r="D1139" s="145" t="str">
        <f t="shared" si="19"/>
        <v>04001 29999</v>
      </c>
      <c r="E1139" s="146" t="e">
        <f>#REF!</f>
        <v>#REF!</v>
      </c>
    </row>
    <row r="1140" spans="1:5" s="7" customFormat="1" ht="15.75" hidden="1" outlineLevel="7">
      <c r="A1140" s="141" t="s">
        <v>17</v>
      </c>
      <c r="B1140" s="147" t="s">
        <v>228</v>
      </c>
      <c r="C1140" s="152" t="s">
        <v>781</v>
      </c>
      <c r="D1140" s="145" t="str">
        <f t="shared" si="19"/>
        <v>04001 29999</v>
      </c>
      <c r="E1140" s="146" t="e">
        <f>#REF!</f>
        <v>#REF!</v>
      </c>
    </row>
    <row r="1141" spans="1:5" s="7" customFormat="1" ht="15.75" hidden="1" outlineLevel="7">
      <c r="A1141" s="151" t="s">
        <v>19</v>
      </c>
      <c r="B1141" s="147" t="s">
        <v>228</v>
      </c>
      <c r="C1141" s="152" t="s">
        <v>781</v>
      </c>
      <c r="D1141" s="145" t="str">
        <f t="shared" si="19"/>
        <v>04001 29999</v>
      </c>
      <c r="E1141" s="146" t="e">
        <f>#REF!</f>
        <v>#REF!</v>
      </c>
    </row>
    <row r="1142" spans="1:5" s="7" customFormat="1" ht="15.75" hidden="1" outlineLevel="5">
      <c r="A1142" s="151" t="s">
        <v>24</v>
      </c>
      <c r="B1142" s="144" t="s">
        <v>228</v>
      </c>
      <c r="C1142" s="152" t="s">
        <v>781</v>
      </c>
      <c r="D1142" s="145" t="str">
        <f t="shared" si="19"/>
        <v>04001 29999</v>
      </c>
      <c r="E1142" s="146" t="e">
        <f>#REF!</f>
        <v>#REF!</v>
      </c>
    </row>
    <row r="1143" spans="1:5" s="7" customFormat="1" ht="15.75" hidden="1" outlineLevel="6">
      <c r="A1143" s="141" t="s">
        <v>26</v>
      </c>
      <c r="B1143" s="144" t="s">
        <v>228</v>
      </c>
      <c r="C1143" s="152" t="s">
        <v>781</v>
      </c>
      <c r="D1143" s="145" t="str">
        <f t="shared" si="19"/>
        <v>04001 29999</v>
      </c>
      <c r="E1143" s="146" t="e">
        <f>#REF!</f>
        <v>#REF!</v>
      </c>
    </row>
    <row r="1144" spans="1:5" s="7" customFormat="1" ht="15.75" hidden="1" outlineLevel="7">
      <c r="A1144" s="141" t="s">
        <v>28</v>
      </c>
      <c r="B1144" s="147" t="s">
        <v>228</v>
      </c>
      <c r="C1144" s="152" t="s">
        <v>781</v>
      </c>
      <c r="D1144" s="145" t="str">
        <f t="shared" si="19"/>
        <v>04001 29999</v>
      </c>
      <c r="E1144" s="146" t="e">
        <f>#REF!</f>
        <v>#REF!</v>
      </c>
    </row>
    <row r="1145" spans="1:5" s="7" customFormat="1" ht="15.75" hidden="1" outlineLevel="7">
      <c r="A1145" s="151" t="s">
        <v>30</v>
      </c>
      <c r="B1145" s="147" t="s">
        <v>228</v>
      </c>
      <c r="C1145" s="152" t="s">
        <v>781</v>
      </c>
      <c r="D1145" s="145" t="str">
        <f t="shared" si="19"/>
        <v>04001 29999</v>
      </c>
      <c r="E1145" s="146" t="e">
        <f>#REF!</f>
        <v>#REF!</v>
      </c>
    </row>
    <row r="1146" spans="1:5" s="7" customFormat="1" ht="15.75" hidden="1" outlineLevel="5">
      <c r="A1146" s="151" t="s">
        <v>32</v>
      </c>
      <c r="B1146" s="144" t="s">
        <v>228</v>
      </c>
      <c r="C1146" s="152" t="s">
        <v>781</v>
      </c>
      <c r="D1146" s="145" t="str">
        <f t="shared" si="19"/>
        <v>04001 29999</v>
      </c>
      <c r="E1146" s="146" t="e">
        <f>#REF!</f>
        <v>#REF!</v>
      </c>
    </row>
    <row r="1147" spans="1:5" s="7" customFormat="1" ht="15.75" hidden="1" outlineLevel="6">
      <c r="A1147" s="141" t="s">
        <v>45</v>
      </c>
      <c r="B1147" s="144" t="s">
        <v>228</v>
      </c>
      <c r="C1147" s="152" t="s">
        <v>781</v>
      </c>
      <c r="D1147" s="145" t="str">
        <f t="shared" si="19"/>
        <v>04001 29999</v>
      </c>
      <c r="E1147" s="146" t="e">
        <f>#REF!</f>
        <v>#REF!</v>
      </c>
    </row>
    <row r="1148" spans="1:5" s="7" customFormat="1" ht="15.75" hidden="1" outlineLevel="7">
      <c r="A1148" s="141" t="s">
        <v>47</v>
      </c>
      <c r="B1148" s="147" t="s">
        <v>228</v>
      </c>
      <c r="C1148" s="152" t="s">
        <v>781</v>
      </c>
      <c r="D1148" s="145" t="str">
        <f t="shared" si="19"/>
        <v>04001 29999</v>
      </c>
      <c r="E1148" s="146" t="e">
        <f>#REF!</f>
        <v>#REF!</v>
      </c>
    </row>
    <row r="1149" spans="1:5" s="7" customFormat="1" ht="15.75" hidden="1" outlineLevel="2">
      <c r="A1149" s="151" t="s">
        <v>49</v>
      </c>
      <c r="B1149" s="144" t="s">
        <v>228</v>
      </c>
      <c r="C1149" s="152" t="s">
        <v>781</v>
      </c>
      <c r="D1149" s="145" t="str">
        <f t="shared" si="19"/>
        <v>04001 29999</v>
      </c>
      <c r="E1149" s="146" t="e">
        <f>#REF!</f>
        <v>#REF!</v>
      </c>
    </row>
    <row r="1150" spans="1:5" s="7" customFormat="1" ht="15.75" hidden="1" outlineLevel="5">
      <c r="A1150" s="141" t="s">
        <v>229</v>
      </c>
      <c r="B1150" s="144" t="s">
        <v>228</v>
      </c>
      <c r="C1150" s="152" t="s">
        <v>781</v>
      </c>
      <c r="D1150" s="145" t="str">
        <f t="shared" si="19"/>
        <v>04001 29999</v>
      </c>
      <c r="E1150" s="146" t="e">
        <f>#REF!</f>
        <v>#REF!</v>
      </c>
    </row>
    <row r="1151" spans="1:5" s="7" customFormat="1" ht="15.75" hidden="1" outlineLevel="6">
      <c r="A1151" s="141" t="s">
        <v>26</v>
      </c>
      <c r="B1151" s="144" t="s">
        <v>228</v>
      </c>
      <c r="C1151" s="152" t="s">
        <v>781</v>
      </c>
      <c r="D1151" s="145" t="str">
        <f t="shared" si="19"/>
        <v>04001 29999</v>
      </c>
      <c r="E1151" s="146" t="e">
        <f>#REF!</f>
        <v>#REF!</v>
      </c>
    </row>
    <row r="1152" spans="1:5" s="7" customFormat="1" ht="15.75" hidden="1" outlineLevel="7">
      <c r="A1152" s="141" t="s">
        <v>28</v>
      </c>
      <c r="B1152" s="147" t="s">
        <v>228</v>
      </c>
      <c r="C1152" s="152" t="s">
        <v>781</v>
      </c>
      <c r="D1152" s="145" t="str">
        <f t="shared" si="19"/>
        <v>04001 29999</v>
      </c>
      <c r="E1152" s="146" t="e">
        <f>#REF!</f>
        <v>#REF!</v>
      </c>
    </row>
    <row r="1153" spans="1:5" s="7" customFormat="1" ht="15.75" hidden="1" outlineLevel="2">
      <c r="A1153" s="151" t="s">
        <v>32</v>
      </c>
      <c r="B1153" s="144" t="s">
        <v>228</v>
      </c>
      <c r="C1153" s="152" t="s">
        <v>781</v>
      </c>
      <c r="D1153" s="145" t="str">
        <f t="shared" si="19"/>
        <v>04001 29999</v>
      </c>
      <c r="E1153" s="146" t="e">
        <f>#REF!</f>
        <v>#REF!</v>
      </c>
    </row>
    <row r="1154" spans="1:5" s="7" customFormat="1" ht="15.75" hidden="1" outlineLevel="3">
      <c r="A1154" s="141" t="s">
        <v>230</v>
      </c>
      <c r="B1154" s="144" t="s">
        <v>228</v>
      </c>
      <c r="C1154" s="152" t="s">
        <v>781</v>
      </c>
      <c r="D1154" s="145" t="str">
        <f t="shared" si="19"/>
        <v>04001 29999</v>
      </c>
      <c r="E1154" s="146" t="e">
        <f>#REF!</f>
        <v>#REF!</v>
      </c>
    </row>
    <row r="1155" spans="1:5" s="7" customFormat="1" ht="15.75" hidden="1" outlineLevel="5">
      <c r="A1155" s="141" t="s">
        <v>231</v>
      </c>
      <c r="B1155" s="144" t="s">
        <v>228</v>
      </c>
      <c r="C1155" s="152" t="s">
        <v>781</v>
      </c>
      <c r="D1155" s="145" t="str">
        <f t="shared" ref="D1155:D1218" si="20">C1155</f>
        <v>04001 29999</v>
      </c>
      <c r="E1155" s="146" t="e">
        <f>#REF!</f>
        <v>#REF!</v>
      </c>
    </row>
    <row r="1156" spans="1:5" s="7" customFormat="1" ht="15.75" hidden="1" outlineLevel="6">
      <c r="A1156" s="141" t="s">
        <v>26</v>
      </c>
      <c r="B1156" s="144" t="s">
        <v>228</v>
      </c>
      <c r="C1156" s="152" t="s">
        <v>781</v>
      </c>
      <c r="D1156" s="145" t="str">
        <f t="shared" si="20"/>
        <v>04001 29999</v>
      </c>
      <c r="E1156" s="146" t="e">
        <f>#REF!</f>
        <v>#REF!</v>
      </c>
    </row>
    <row r="1157" spans="1:5" s="7" customFormat="1" ht="15.75" hidden="1" outlineLevel="7">
      <c r="A1157" s="141" t="s">
        <v>28</v>
      </c>
      <c r="B1157" s="147" t="s">
        <v>228</v>
      </c>
      <c r="C1157" s="152" t="s">
        <v>781</v>
      </c>
      <c r="D1157" s="145" t="str">
        <f t="shared" si="20"/>
        <v>04001 29999</v>
      </c>
      <c r="E1157" s="146" t="e">
        <f>#REF!</f>
        <v>#REF!</v>
      </c>
    </row>
    <row r="1158" spans="1:5" s="7" customFormat="1" ht="15.75" hidden="1" outlineLevel="3">
      <c r="A1158" s="151" t="s">
        <v>32</v>
      </c>
      <c r="B1158" s="144" t="s">
        <v>228</v>
      </c>
      <c r="C1158" s="152" t="s">
        <v>781</v>
      </c>
      <c r="D1158" s="145" t="str">
        <f t="shared" si="20"/>
        <v>04001 29999</v>
      </c>
      <c r="E1158" s="146" t="e">
        <f>#REF!</f>
        <v>#REF!</v>
      </c>
    </row>
    <row r="1159" spans="1:5" s="7" customFormat="1" ht="31.5" hidden="1" outlineLevel="5">
      <c r="A1159" s="141" t="s">
        <v>232</v>
      </c>
      <c r="B1159" s="144" t="s">
        <v>228</v>
      </c>
      <c r="C1159" s="152" t="s">
        <v>781</v>
      </c>
      <c r="D1159" s="145" t="str">
        <f t="shared" si="20"/>
        <v>04001 29999</v>
      </c>
      <c r="E1159" s="146" t="e">
        <f>#REF!</f>
        <v>#REF!</v>
      </c>
    </row>
    <row r="1160" spans="1:5" s="7" customFormat="1" ht="15.75" hidden="1" outlineLevel="6">
      <c r="A1160" s="141" t="s">
        <v>26</v>
      </c>
      <c r="B1160" s="144" t="s">
        <v>228</v>
      </c>
      <c r="C1160" s="152" t="s">
        <v>781</v>
      </c>
      <c r="D1160" s="145" t="str">
        <f t="shared" si="20"/>
        <v>04001 29999</v>
      </c>
      <c r="E1160" s="146" t="e">
        <f>#REF!</f>
        <v>#REF!</v>
      </c>
    </row>
    <row r="1161" spans="1:5" s="7" customFormat="1" ht="15.75" hidden="1" outlineLevel="7">
      <c r="A1161" s="141" t="s">
        <v>28</v>
      </c>
      <c r="B1161" s="147" t="s">
        <v>228</v>
      </c>
      <c r="C1161" s="152" t="s">
        <v>781</v>
      </c>
      <c r="D1161" s="145" t="str">
        <f t="shared" si="20"/>
        <v>04001 29999</v>
      </c>
      <c r="E1161" s="146" t="e">
        <f>#REF!</f>
        <v>#REF!</v>
      </c>
    </row>
    <row r="1162" spans="1:5" s="7" customFormat="1" ht="15.75" hidden="1" outlineLevel="3">
      <c r="A1162" s="151" t="s">
        <v>32</v>
      </c>
      <c r="B1162" s="144" t="s">
        <v>228</v>
      </c>
      <c r="C1162" s="152" t="s">
        <v>781</v>
      </c>
      <c r="D1162" s="145" t="str">
        <f t="shared" si="20"/>
        <v>04001 29999</v>
      </c>
      <c r="E1162" s="146" t="e">
        <f>#REF!</f>
        <v>#REF!</v>
      </c>
    </row>
    <row r="1163" spans="1:5" s="7" customFormat="1" ht="15.75" hidden="1" outlineLevel="5">
      <c r="A1163" s="141" t="s">
        <v>233</v>
      </c>
      <c r="B1163" s="144" t="s">
        <v>228</v>
      </c>
      <c r="C1163" s="152" t="s">
        <v>781</v>
      </c>
      <c r="D1163" s="145" t="str">
        <f t="shared" si="20"/>
        <v>04001 29999</v>
      </c>
      <c r="E1163" s="146" t="e">
        <f>#REF!</f>
        <v>#REF!</v>
      </c>
    </row>
    <row r="1164" spans="1:5" s="7" customFormat="1" ht="15.75" hidden="1" outlineLevel="6">
      <c r="A1164" s="141" t="s">
        <v>26</v>
      </c>
      <c r="B1164" s="144" t="s">
        <v>228</v>
      </c>
      <c r="C1164" s="152" t="s">
        <v>781</v>
      </c>
      <c r="D1164" s="145" t="str">
        <f t="shared" si="20"/>
        <v>04001 29999</v>
      </c>
      <c r="E1164" s="146" t="e">
        <f>#REF!</f>
        <v>#REF!</v>
      </c>
    </row>
    <row r="1165" spans="1:5" s="7" customFormat="1" ht="15.75" hidden="1" outlineLevel="7">
      <c r="A1165" s="141" t="s">
        <v>28</v>
      </c>
      <c r="B1165" s="147" t="s">
        <v>228</v>
      </c>
      <c r="C1165" s="152" t="s">
        <v>781</v>
      </c>
      <c r="D1165" s="145" t="str">
        <f t="shared" si="20"/>
        <v>04001 29999</v>
      </c>
      <c r="E1165" s="146" t="e">
        <f>#REF!</f>
        <v>#REF!</v>
      </c>
    </row>
    <row r="1166" spans="1:5" s="7" customFormat="1" ht="15.75" hidden="1" outlineLevel="3">
      <c r="A1166" s="151" t="s">
        <v>32</v>
      </c>
      <c r="B1166" s="144" t="s">
        <v>228</v>
      </c>
      <c r="C1166" s="152" t="s">
        <v>781</v>
      </c>
      <c r="D1166" s="145" t="str">
        <f t="shared" si="20"/>
        <v>04001 29999</v>
      </c>
      <c r="E1166" s="146" t="e">
        <f>#REF!</f>
        <v>#REF!</v>
      </c>
    </row>
    <row r="1167" spans="1:5" s="7" customFormat="1" ht="21" hidden="1" outlineLevel="5">
      <c r="A1167" s="141" t="s">
        <v>234</v>
      </c>
      <c r="B1167" s="144" t="s">
        <v>228</v>
      </c>
      <c r="C1167" s="152" t="s">
        <v>781</v>
      </c>
      <c r="D1167" s="145" t="str">
        <f t="shared" si="20"/>
        <v>04001 29999</v>
      </c>
      <c r="E1167" s="146" t="e">
        <f>#REF!</f>
        <v>#REF!</v>
      </c>
    </row>
    <row r="1168" spans="1:5" s="7" customFormat="1" ht="15.75" hidden="1" outlineLevel="6">
      <c r="A1168" s="141" t="s">
        <v>45</v>
      </c>
      <c r="B1168" s="144" t="s">
        <v>228</v>
      </c>
      <c r="C1168" s="152" t="s">
        <v>781</v>
      </c>
      <c r="D1168" s="145" t="str">
        <f t="shared" si="20"/>
        <v>04001 29999</v>
      </c>
      <c r="E1168" s="146" t="e">
        <f>#REF!</f>
        <v>#REF!</v>
      </c>
    </row>
    <row r="1169" spans="1:5" s="7" customFormat="1" ht="21" hidden="1" outlineLevel="7">
      <c r="A1169" s="141" t="s">
        <v>149</v>
      </c>
      <c r="B1169" s="147" t="s">
        <v>228</v>
      </c>
      <c r="C1169" s="152" t="s">
        <v>781</v>
      </c>
      <c r="D1169" s="145" t="str">
        <f t="shared" si="20"/>
        <v>04001 29999</v>
      </c>
      <c r="E1169" s="146" t="e">
        <f>#REF!</f>
        <v>#REF!</v>
      </c>
    </row>
    <row r="1170" spans="1:5" s="7" customFormat="1" ht="22.5" hidden="1" outlineLevel="3">
      <c r="A1170" s="151" t="s">
        <v>149</v>
      </c>
      <c r="B1170" s="144" t="s">
        <v>228</v>
      </c>
      <c r="C1170" s="152" t="s">
        <v>781</v>
      </c>
      <c r="D1170" s="145" t="str">
        <f t="shared" si="20"/>
        <v>04001 29999</v>
      </c>
      <c r="E1170" s="146" t="e">
        <f>#REF!</f>
        <v>#REF!</v>
      </c>
    </row>
    <row r="1171" spans="1:5" s="7" customFormat="1" ht="15.75" hidden="1" outlineLevel="5">
      <c r="A1171" s="141" t="s">
        <v>77</v>
      </c>
      <c r="B1171" s="144" t="s">
        <v>228</v>
      </c>
      <c r="C1171" s="152" t="s">
        <v>781</v>
      </c>
      <c r="D1171" s="145" t="str">
        <f t="shared" si="20"/>
        <v>04001 29999</v>
      </c>
      <c r="E1171" s="146" t="e">
        <f>#REF!</f>
        <v>#REF!</v>
      </c>
    </row>
    <row r="1172" spans="1:5" s="7" customFormat="1" ht="31.5" hidden="1" outlineLevel="6">
      <c r="A1172" s="141" t="s">
        <v>15</v>
      </c>
      <c r="B1172" s="144" t="s">
        <v>228</v>
      </c>
      <c r="C1172" s="152" t="s">
        <v>781</v>
      </c>
      <c r="D1172" s="145" t="str">
        <f t="shared" si="20"/>
        <v>04001 29999</v>
      </c>
      <c r="E1172" s="146" t="e">
        <f>#REF!</f>
        <v>#REF!</v>
      </c>
    </row>
    <row r="1173" spans="1:5" s="7" customFormat="1" ht="15.75" hidden="1" outlineLevel="7">
      <c r="A1173" s="141" t="s">
        <v>78</v>
      </c>
      <c r="B1173" s="147" t="s">
        <v>228</v>
      </c>
      <c r="C1173" s="152" t="s">
        <v>781</v>
      </c>
      <c r="D1173" s="145" t="str">
        <f t="shared" si="20"/>
        <v>04001 29999</v>
      </c>
      <c r="E1173" s="146" t="e">
        <f>#REF!</f>
        <v>#REF!</v>
      </c>
    </row>
    <row r="1174" spans="1:5" s="7" customFormat="1" ht="15.75" hidden="1" outlineLevel="7">
      <c r="A1174" s="151" t="s">
        <v>19</v>
      </c>
      <c r="B1174" s="147" t="s">
        <v>228</v>
      </c>
      <c r="C1174" s="152" t="s">
        <v>781</v>
      </c>
      <c r="D1174" s="145" t="str">
        <f t="shared" si="20"/>
        <v>04001 29999</v>
      </c>
      <c r="E1174" s="146" t="e">
        <f>#REF!</f>
        <v>#REF!</v>
      </c>
    </row>
    <row r="1175" spans="1:5" s="7" customFormat="1" ht="15.75" hidden="1" outlineLevel="5">
      <c r="A1175" s="151" t="s">
        <v>24</v>
      </c>
      <c r="B1175" s="144" t="s">
        <v>228</v>
      </c>
      <c r="C1175" s="152" t="s">
        <v>781</v>
      </c>
      <c r="D1175" s="145" t="str">
        <f t="shared" si="20"/>
        <v>04001 29999</v>
      </c>
      <c r="E1175" s="146" t="e">
        <f>#REF!</f>
        <v>#REF!</v>
      </c>
    </row>
    <row r="1176" spans="1:5" s="7" customFormat="1" ht="15.75" hidden="1" outlineLevel="6">
      <c r="A1176" s="141" t="s">
        <v>26</v>
      </c>
      <c r="B1176" s="144" t="s">
        <v>228</v>
      </c>
      <c r="C1176" s="152" t="s">
        <v>781</v>
      </c>
      <c r="D1176" s="145" t="str">
        <f t="shared" si="20"/>
        <v>04001 29999</v>
      </c>
      <c r="E1176" s="146" t="e">
        <f>#REF!</f>
        <v>#REF!</v>
      </c>
    </row>
    <row r="1177" spans="1:5" s="7" customFormat="1" ht="15.75" hidden="1" outlineLevel="7">
      <c r="A1177" s="141" t="s">
        <v>28</v>
      </c>
      <c r="B1177" s="147" t="s">
        <v>228</v>
      </c>
      <c r="C1177" s="152" t="s">
        <v>781</v>
      </c>
      <c r="D1177" s="145" t="str">
        <f t="shared" si="20"/>
        <v>04001 29999</v>
      </c>
      <c r="E1177" s="146" t="e">
        <f>#REF!</f>
        <v>#REF!</v>
      </c>
    </row>
    <row r="1178" spans="1:5" s="7" customFormat="1" ht="15.75" hidden="1" outlineLevel="7">
      <c r="A1178" s="151" t="s">
        <v>30</v>
      </c>
      <c r="B1178" s="147" t="s">
        <v>228</v>
      </c>
      <c r="C1178" s="152" t="s">
        <v>781</v>
      </c>
      <c r="D1178" s="145" t="str">
        <f t="shared" si="20"/>
        <v>04001 29999</v>
      </c>
      <c r="E1178" s="146" t="e">
        <f>#REF!</f>
        <v>#REF!</v>
      </c>
    </row>
    <row r="1179" spans="1:5" s="7" customFormat="1" ht="15.75" hidden="1" outlineLevel="5">
      <c r="A1179" s="151" t="s">
        <v>32</v>
      </c>
      <c r="B1179" s="144" t="s">
        <v>228</v>
      </c>
      <c r="C1179" s="152" t="s">
        <v>781</v>
      </c>
      <c r="D1179" s="145" t="str">
        <f t="shared" si="20"/>
        <v>04001 29999</v>
      </c>
      <c r="E1179" s="146" t="e">
        <f>#REF!</f>
        <v>#REF!</v>
      </c>
    </row>
    <row r="1180" spans="1:5" s="7" customFormat="1" ht="21" hidden="1" outlineLevel="6">
      <c r="A1180" s="141" t="s">
        <v>103</v>
      </c>
      <c r="B1180" s="144" t="s">
        <v>228</v>
      </c>
      <c r="C1180" s="152" t="s">
        <v>781</v>
      </c>
      <c r="D1180" s="145" t="str">
        <f t="shared" si="20"/>
        <v>04001 29999</v>
      </c>
      <c r="E1180" s="146" t="e">
        <f>#REF!</f>
        <v>#REF!</v>
      </c>
    </row>
    <row r="1181" spans="1:5" s="7" customFormat="1" ht="15.75" hidden="1" outlineLevel="7">
      <c r="A1181" s="141" t="s">
        <v>104</v>
      </c>
      <c r="B1181" s="147" t="s">
        <v>228</v>
      </c>
      <c r="C1181" s="152" t="s">
        <v>781</v>
      </c>
      <c r="D1181" s="145" t="str">
        <f t="shared" si="20"/>
        <v>04001 29999</v>
      </c>
      <c r="E1181" s="146" t="e">
        <f>#REF!</f>
        <v>#REF!</v>
      </c>
    </row>
    <row r="1182" spans="1:5" s="7" customFormat="1" ht="22.5" hidden="1" outlineLevel="5">
      <c r="A1182" s="151" t="s">
        <v>105</v>
      </c>
      <c r="B1182" s="144" t="s">
        <v>228</v>
      </c>
      <c r="C1182" s="152" t="s">
        <v>781</v>
      </c>
      <c r="D1182" s="145" t="str">
        <f t="shared" si="20"/>
        <v>04001 29999</v>
      </c>
      <c r="E1182" s="146" t="e">
        <f>#REF!</f>
        <v>#REF!</v>
      </c>
    </row>
    <row r="1183" spans="1:5" s="7" customFormat="1" ht="15.75" hidden="1" outlineLevel="6">
      <c r="A1183" s="141" t="s">
        <v>45</v>
      </c>
      <c r="B1183" s="144" t="s">
        <v>228</v>
      </c>
      <c r="C1183" s="152" t="s">
        <v>781</v>
      </c>
      <c r="D1183" s="145" t="str">
        <f t="shared" si="20"/>
        <v>04001 29999</v>
      </c>
      <c r="E1183" s="146" t="e">
        <f>#REF!</f>
        <v>#REF!</v>
      </c>
    </row>
    <row r="1184" spans="1:5" s="7" customFormat="1" ht="15.75" hidden="1" outlineLevel="7">
      <c r="A1184" s="141" t="s">
        <v>47</v>
      </c>
      <c r="B1184" s="147" t="s">
        <v>228</v>
      </c>
      <c r="C1184" s="152" t="s">
        <v>781</v>
      </c>
      <c r="D1184" s="145" t="str">
        <f t="shared" si="20"/>
        <v>04001 29999</v>
      </c>
      <c r="E1184" s="146" t="e">
        <f>#REF!</f>
        <v>#REF!</v>
      </c>
    </row>
    <row r="1185" spans="1:5" s="7" customFormat="1" ht="15.75" hidden="1" outlineLevel="7">
      <c r="A1185" s="151" t="s">
        <v>54</v>
      </c>
      <c r="B1185" s="147" t="s">
        <v>228</v>
      </c>
      <c r="C1185" s="152" t="s">
        <v>781</v>
      </c>
      <c r="D1185" s="145" t="str">
        <f t="shared" si="20"/>
        <v>04001 29999</v>
      </c>
      <c r="E1185" s="146" t="e">
        <f>#REF!</f>
        <v>#REF!</v>
      </c>
    </row>
    <row r="1186" spans="1:5" s="7" customFormat="1" ht="15.75" hidden="1" outlineLevel="2">
      <c r="A1186" s="151" t="s">
        <v>49</v>
      </c>
      <c r="B1186" s="144" t="s">
        <v>228</v>
      </c>
      <c r="C1186" s="152" t="s">
        <v>781</v>
      </c>
      <c r="D1186" s="145" t="str">
        <f t="shared" si="20"/>
        <v>04001 29999</v>
      </c>
      <c r="E1186" s="146" t="e">
        <f>#REF!</f>
        <v>#REF!</v>
      </c>
    </row>
    <row r="1187" spans="1:5" s="7" customFormat="1" ht="15.75" hidden="1" outlineLevel="3">
      <c r="A1187" s="141" t="s">
        <v>116</v>
      </c>
      <c r="B1187" s="144" t="s">
        <v>228</v>
      </c>
      <c r="C1187" s="152" t="s">
        <v>781</v>
      </c>
      <c r="D1187" s="145" t="str">
        <f t="shared" si="20"/>
        <v>04001 29999</v>
      </c>
      <c r="E1187" s="146" t="e">
        <f>#REF!</f>
        <v>#REF!</v>
      </c>
    </row>
    <row r="1188" spans="1:5" s="7" customFormat="1" ht="21" hidden="1" outlineLevel="5">
      <c r="A1188" s="141" t="s">
        <v>235</v>
      </c>
      <c r="B1188" s="144" t="s">
        <v>228</v>
      </c>
      <c r="C1188" s="152" t="s">
        <v>781</v>
      </c>
      <c r="D1188" s="145" t="str">
        <f t="shared" si="20"/>
        <v>04001 29999</v>
      </c>
      <c r="E1188" s="146" t="e">
        <f>#REF!</f>
        <v>#REF!</v>
      </c>
    </row>
    <row r="1189" spans="1:5" s="7" customFormat="1" ht="15.75" hidden="1" outlineLevel="6">
      <c r="A1189" s="141" t="s">
        <v>26</v>
      </c>
      <c r="B1189" s="144" t="s">
        <v>228</v>
      </c>
      <c r="C1189" s="152" t="s">
        <v>781</v>
      </c>
      <c r="D1189" s="145" t="str">
        <f t="shared" si="20"/>
        <v>04001 29999</v>
      </c>
      <c r="E1189" s="146" t="e">
        <f>#REF!</f>
        <v>#REF!</v>
      </c>
    </row>
    <row r="1190" spans="1:5" s="7" customFormat="1" ht="15.75" hidden="1" outlineLevel="7">
      <c r="A1190" s="141" t="s">
        <v>28</v>
      </c>
      <c r="B1190" s="147" t="s">
        <v>228</v>
      </c>
      <c r="C1190" s="152" t="s">
        <v>781</v>
      </c>
      <c r="D1190" s="145" t="str">
        <f t="shared" si="20"/>
        <v>04001 29999</v>
      </c>
      <c r="E1190" s="146" t="e">
        <f>#REF!</f>
        <v>#REF!</v>
      </c>
    </row>
    <row r="1191" spans="1:5" s="7" customFormat="1" ht="15.75" hidden="1" outlineLevel="5">
      <c r="A1191" s="151" t="s">
        <v>32</v>
      </c>
      <c r="B1191" s="144" t="s">
        <v>228</v>
      </c>
      <c r="C1191" s="152" t="s">
        <v>781</v>
      </c>
      <c r="D1191" s="145" t="str">
        <f t="shared" si="20"/>
        <v>04001 29999</v>
      </c>
      <c r="E1191" s="146" t="e">
        <f>#REF!</f>
        <v>#REF!</v>
      </c>
    </row>
    <row r="1192" spans="1:5" s="7" customFormat="1" ht="15.75" hidden="1" outlineLevel="6">
      <c r="A1192" s="141" t="s">
        <v>98</v>
      </c>
      <c r="B1192" s="144" t="s">
        <v>228</v>
      </c>
      <c r="C1192" s="152" t="s">
        <v>781</v>
      </c>
      <c r="D1192" s="145" t="str">
        <f t="shared" si="20"/>
        <v>04001 29999</v>
      </c>
      <c r="E1192" s="146" t="e">
        <f>#REF!</f>
        <v>#REF!</v>
      </c>
    </row>
    <row r="1193" spans="1:5" s="7" customFormat="1" ht="15.75" hidden="1" outlineLevel="7">
      <c r="A1193" s="141" t="s">
        <v>178</v>
      </c>
      <c r="B1193" s="147" t="s">
        <v>228</v>
      </c>
      <c r="C1193" s="152" t="s">
        <v>781</v>
      </c>
      <c r="D1193" s="145" t="str">
        <f t="shared" si="20"/>
        <v>04001 29999</v>
      </c>
      <c r="E1193" s="146" t="e">
        <f>#REF!</f>
        <v>#REF!</v>
      </c>
    </row>
    <row r="1194" spans="1:5" s="7" customFormat="1" ht="22.5" hidden="1" outlineLevel="5">
      <c r="A1194" s="151" t="s">
        <v>214</v>
      </c>
      <c r="B1194" s="144" t="s">
        <v>228</v>
      </c>
      <c r="C1194" s="152" t="s">
        <v>781</v>
      </c>
      <c r="D1194" s="145" t="str">
        <f t="shared" si="20"/>
        <v>04001 29999</v>
      </c>
      <c r="E1194" s="146" t="e">
        <f>#REF!</f>
        <v>#REF!</v>
      </c>
    </row>
    <row r="1195" spans="1:5" s="7" customFormat="1" ht="15.75" hidden="1" outlineLevel="6">
      <c r="A1195" s="141" t="s">
        <v>45</v>
      </c>
      <c r="B1195" s="144" t="s">
        <v>228</v>
      </c>
      <c r="C1195" s="152" t="s">
        <v>781</v>
      </c>
      <c r="D1195" s="145" t="str">
        <f t="shared" si="20"/>
        <v>04001 29999</v>
      </c>
      <c r="E1195" s="146" t="e">
        <f>#REF!</f>
        <v>#REF!</v>
      </c>
    </row>
    <row r="1196" spans="1:5" s="7" customFormat="1" ht="21" hidden="1" outlineLevel="7">
      <c r="A1196" s="141" t="s">
        <v>149</v>
      </c>
      <c r="B1196" s="147" t="s">
        <v>228</v>
      </c>
      <c r="C1196" s="152" t="s">
        <v>781</v>
      </c>
      <c r="D1196" s="145" t="str">
        <f t="shared" si="20"/>
        <v>04001 29999</v>
      </c>
      <c r="E1196" s="146" t="e">
        <f>#REF!</f>
        <v>#REF!</v>
      </c>
    </row>
    <row r="1197" spans="1:5" s="7" customFormat="1" ht="22.5" hidden="1" outlineLevel="3">
      <c r="A1197" s="151" t="s">
        <v>149</v>
      </c>
      <c r="B1197" s="144" t="s">
        <v>228</v>
      </c>
      <c r="C1197" s="152" t="s">
        <v>781</v>
      </c>
      <c r="D1197" s="145" t="str">
        <f t="shared" si="20"/>
        <v>04001 29999</v>
      </c>
      <c r="E1197" s="146" t="e">
        <f>#REF!</f>
        <v>#REF!</v>
      </c>
    </row>
    <row r="1198" spans="1:5" s="7" customFormat="1" ht="15.75" hidden="1" outlineLevel="5">
      <c r="A1198" s="141" t="s">
        <v>236</v>
      </c>
      <c r="B1198" s="144" t="s">
        <v>228</v>
      </c>
      <c r="C1198" s="152" t="s">
        <v>781</v>
      </c>
      <c r="D1198" s="145" t="str">
        <f t="shared" si="20"/>
        <v>04001 29999</v>
      </c>
      <c r="E1198" s="146" t="e">
        <f>#REF!</f>
        <v>#REF!</v>
      </c>
    </row>
    <row r="1199" spans="1:5" s="7" customFormat="1" ht="15.75" hidden="1" outlineLevel="6">
      <c r="A1199" s="141" t="s">
        <v>98</v>
      </c>
      <c r="B1199" s="144" t="s">
        <v>228</v>
      </c>
      <c r="C1199" s="152" t="s">
        <v>781</v>
      </c>
      <c r="D1199" s="145" t="str">
        <f t="shared" si="20"/>
        <v>04001 29999</v>
      </c>
      <c r="E1199" s="146" t="e">
        <f>#REF!</f>
        <v>#REF!</v>
      </c>
    </row>
    <row r="1200" spans="1:5" s="7" customFormat="1" ht="15.75" hidden="1" outlineLevel="7">
      <c r="A1200" s="141" t="s">
        <v>178</v>
      </c>
      <c r="B1200" s="147" t="s">
        <v>228</v>
      </c>
      <c r="C1200" s="152" t="s">
        <v>781</v>
      </c>
      <c r="D1200" s="145" t="str">
        <f t="shared" si="20"/>
        <v>04001 29999</v>
      </c>
      <c r="E1200" s="146" t="e">
        <f>#REF!</f>
        <v>#REF!</v>
      </c>
    </row>
    <row r="1201" spans="1:5" s="7" customFormat="1" ht="22.5" hidden="1" outlineLevel="3">
      <c r="A1201" s="151" t="s">
        <v>179</v>
      </c>
      <c r="B1201" s="144" t="s">
        <v>228</v>
      </c>
      <c r="C1201" s="152" t="s">
        <v>781</v>
      </c>
      <c r="D1201" s="145" t="str">
        <f t="shared" si="20"/>
        <v>04001 29999</v>
      </c>
      <c r="E1201" s="146" t="e">
        <f>#REF!</f>
        <v>#REF!</v>
      </c>
    </row>
    <row r="1202" spans="1:5" s="7" customFormat="1" ht="31.5" hidden="1" outlineLevel="5">
      <c r="A1202" s="141" t="s">
        <v>237</v>
      </c>
      <c r="B1202" s="144" t="s">
        <v>228</v>
      </c>
      <c r="C1202" s="152" t="s">
        <v>781</v>
      </c>
      <c r="D1202" s="145" t="str">
        <f t="shared" si="20"/>
        <v>04001 29999</v>
      </c>
      <c r="E1202" s="146" t="e">
        <f>#REF!</f>
        <v>#REF!</v>
      </c>
    </row>
    <row r="1203" spans="1:5" s="7" customFormat="1" ht="15.75" hidden="1" outlineLevel="6">
      <c r="A1203" s="141" t="s">
        <v>26</v>
      </c>
      <c r="B1203" s="144" t="s">
        <v>228</v>
      </c>
      <c r="C1203" s="152" t="s">
        <v>781</v>
      </c>
      <c r="D1203" s="145" t="str">
        <f t="shared" si="20"/>
        <v>04001 29999</v>
      </c>
      <c r="E1203" s="146" t="e">
        <f>#REF!</f>
        <v>#REF!</v>
      </c>
    </row>
    <row r="1204" spans="1:5" s="7" customFormat="1" ht="15.75" hidden="1" outlineLevel="7">
      <c r="A1204" s="141" t="s">
        <v>28</v>
      </c>
      <c r="B1204" s="147" t="s">
        <v>228</v>
      </c>
      <c r="C1204" s="152" t="s">
        <v>781</v>
      </c>
      <c r="D1204" s="145" t="str">
        <f t="shared" si="20"/>
        <v>04001 29999</v>
      </c>
      <c r="E1204" s="146" t="e">
        <f>#REF!</f>
        <v>#REF!</v>
      </c>
    </row>
    <row r="1205" spans="1:5" s="7" customFormat="1" ht="15.75" hidden="1" outlineLevel="3">
      <c r="A1205" s="151" t="s">
        <v>226</v>
      </c>
      <c r="B1205" s="144" t="s">
        <v>228</v>
      </c>
      <c r="C1205" s="152" t="s">
        <v>781</v>
      </c>
      <c r="D1205" s="145" t="str">
        <f t="shared" si="20"/>
        <v>04001 29999</v>
      </c>
      <c r="E1205" s="146" t="e">
        <f>#REF!</f>
        <v>#REF!</v>
      </c>
    </row>
    <row r="1206" spans="1:5" s="7" customFormat="1" ht="21" hidden="1" outlineLevel="5">
      <c r="A1206" s="141" t="s">
        <v>181</v>
      </c>
      <c r="B1206" s="144" t="s">
        <v>228</v>
      </c>
      <c r="C1206" s="152" t="s">
        <v>781</v>
      </c>
      <c r="D1206" s="145" t="str">
        <f t="shared" si="20"/>
        <v>04001 29999</v>
      </c>
      <c r="E1206" s="146" t="e">
        <f>#REF!</f>
        <v>#REF!</v>
      </c>
    </row>
    <row r="1207" spans="1:5" s="7" customFormat="1" ht="15.75" hidden="1" outlineLevel="6">
      <c r="A1207" s="141" t="s">
        <v>26</v>
      </c>
      <c r="B1207" s="144" t="s">
        <v>228</v>
      </c>
      <c r="C1207" s="152" t="s">
        <v>781</v>
      </c>
      <c r="D1207" s="145" t="str">
        <f t="shared" si="20"/>
        <v>04001 29999</v>
      </c>
      <c r="E1207" s="146" t="e">
        <f>#REF!</f>
        <v>#REF!</v>
      </c>
    </row>
    <row r="1208" spans="1:5" s="7" customFormat="1" ht="15.75" hidden="1" outlineLevel="7">
      <c r="A1208" s="141" t="s">
        <v>28</v>
      </c>
      <c r="B1208" s="147" t="s">
        <v>228</v>
      </c>
      <c r="C1208" s="152" t="s">
        <v>781</v>
      </c>
      <c r="D1208" s="145" t="str">
        <f t="shared" si="20"/>
        <v>04001 29999</v>
      </c>
      <c r="E1208" s="146" t="e">
        <f>#REF!</f>
        <v>#REF!</v>
      </c>
    </row>
    <row r="1209" spans="1:5" s="7" customFormat="1" ht="15.75" hidden="1" outlineLevel="3">
      <c r="A1209" s="151" t="s">
        <v>32</v>
      </c>
      <c r="B1209" s="144" t="s">
        <v>228</v>
      </c>
      <c r="C1209" s="152" t="s">
        <v>781</v>
      </c>
      <c r="D1209" s="145" t="str">
        <f t="shared" si="20"/>
        <v>04001 29999</v>
      </c>
      <c r="E1209" s="146" t="e">
        <f>#REF!</f>
        <v>#REF!</v>
      </c>
    </row>
    <row r="1210" spans="1:5" s="7" customFormat="1" ht="15.75" hidden="1" outlineLevel="5">
      <c r="A1210" s="141" t="s">
        <v>238</v>
      </c>
      <c r="B1210" s="144" t="s">
        <v>228</v>
      </c>
      <c r="C1210" s="152" t="s">
        <v>781</v>
      </c>
      <c r="D1210" s="145" t="str">
        <f t="shared" si="20"/>
        <v>04001 29999</v>
      </c>
      <c r="E1210" s="146" t="e">
        <f>#REF!</f>
        <v>#REF!</v>
      </c>
    </row>
    <row r="1211" spans="1:5" s="7" customFormat="1" ht="15.75" hidden="1" outlineLevel="6">
      <c r="A1211" s="141" t="s">
        <v>26</v>
      </c>
      <c r="B1211" s="144" t="s">
        <v>228</v>
      </c>
      <c r="C1211" s="152" t="s">
        <v>781</v>
      </c>
      <c r="D1211" s="145" t="str">
        <f t="shared" si="20"/>
        <v>04001 29999</v>
      </c>
      <c r="E1211" s="146" t="e">
        <f>#REF!</f>
        <v>#REF!</v>
      </c>
    </row>
    <row r="1212" spans="1:5" s="7" customFormat="1" ht="15.75" hidden="1" outlineLevel="7">
      <c r="A1212" s="141" t="s">
        <v>28</v>
      </c>
      <c r="B1212" s="147" t="s">
        <v>228</v>
      </c>
      <c r="C1212" s="152" t="s">
        <v>781</v>
      </c>
      <c r="D1212" s="145" t="str">
        <f t="shared" si="20"/>
        <v>04001 29999</v>
      </c>
      <c r="E1212" s="146" t="e">
        <f>#REF!</f>
        <v>#REF!</v>
      </c>
    </row>
    <row r="1213" spans="1:5" s="7" customFormat="1" ht="15.75" hidden="1" outlineLevel="3">
      <c r="A1213" s="151" t="s">
        <v>32</v>
      </c>
      <c r="B1213" s="144" t="s">
        <v>228</v>
      </c>
      <c r="C1213" s="152" t="s">
        <v>781</v>
      </c>
      <c r="D1213" s="145" t="str">
        <f t="shared" si="20"/>
        <v>04001 29999</v>
      </c>
      <c r="E1213" s="146" t="e">
        <f>#REF!</f>
        <v>#REF!</v>
      </c>
    </row>
    <row r="1214" spans="1:5" s="7" customFormat="1" ht="21" hidden="1" outlineLevel="5">
      <c r="A1214" s="141" t="s">
        <v>239</v>
      </c>
      <c r="B1214" s="144" t="s">
        <v>228</v>
      </c>
      <c r="C1214" s="152" t="s">
        <v>781</v>
      </c>
      <c r="D1214" s="145" t="str">
        <f t="shared" si="20"/>
        <v>04001 29999</v>
      </c>
      <c r="E1214" s="146" t="e">
        <f>#REF!</f>
        <v>#REF!</v>
      </c>
    </row>
    <row r="1215" spans="1:5" s="7" customFormat="1" ht="15.75" hidden="1" outlineLevel="6">
      <c r="A1215" s="141" t="s">
        <v>45</v>
      </c>
      <c r="B1215" s="144" t="s">
        <v>228</v>
      </c>
      <c r="C1215" s="152" t="s">
        <v>781</v>
      </c>
      <c r="D1215" s="145" t="str">
        <f t="shared" si="20"/>
        <v>04001 29999</v>
      </c>
      <c r="E1215" s="146" t="e">
        <f>#REF!</f>
        <v>#REF!</v>
      </c>
    </row>
    <row r="1216" spans="1:5" s="7" customFormat="1" ht="21" hidden="1" outlineLevel="7">
      <c r="A1216" s="141" t="s">
        <v>149</v>
      </c>
      <c r="B1216" s="147" t="s">
        <v>228</v>
      </c>
      <c r="C1216" s="152" t="s">
        <v>781</v>
      </c>
      <c r="D1216" s="145" t="str">
        <f t="shared" si="20"/>
        <v>04001 29999</v>
      </c>
      <c r="E1216" s="146" t="e">
        <f>#REF!</f>
        <v>#REF!</v>
      </c>
    </row>
    <row r="1217" spans="1:5" s="7" customFormat="1" ht="22.5" hidden="1" outlineLevel="3">
      <c r="A1217" s="151" t="s">
        <v>149</v>
      </c>
      <c r="B1217" s="144" t="s">
        <v>228</v>
      </c>
      <c r="C1217" s="152" t="s">
        <v>781</v>
      </c>
      <c r="D1217" s="145" t="str">
        <f t="shared" si="20"/>
        <v>04001 29999</v>
      </c>
      <c r="E1217" s="146" t="e">
        <f>#REF!</f>
        <v>#REF!</v>
      </c>
    </row>
    <row r="1218" spans="1:5" s="7" customFormat="1" ht="21" hidden="1" outlineLevel="4">
      <c r="A1218" s="141" t="s">
        <v>215</v>
      </c>
      <c r="B1218" s="144" t="s">
        <v>228</v>
      </c>
      <c r="C1218" s="152" t="s">
        <v>781</v>
      </c>
      <c r="D1218" s="145" t="str">
        <f t="shared" si="20"/>
        <v>04001 29999</v>
      </c>
      <c r="E1218" s="146" t="e">
        <f>#REF!</f>
        <v>#REF!</v>
      </c>
    </row>
    <row r="1219" spans="1:5" s="7" customFormat="1" ht="21" hidden="1" outlineLevel="5">
      <c r="A1219" s="141" t="s">
        <v>240</v>
      </c>
      <c r="B1219" s="144" t="s">
        <v>228</v>
      </c>
      <c r="C1219" s="152" t="s">
        <v>781</v>
      </c>
      <c r="D1219" s="145" t="str">
        <f t="shared" ref="D1219:D1228" si="21">C1219</f>
        <v>04001 29999</v>
      </c>
      <c r="E1219" s="146" t="e">
        <f>#REF!</f>
        <v>#REF!</v>
      </c>
    </row>
    <row r="1220" spans="1:5" s="7" customFormat="1" ht="15.75" hidden="1" outlineLevel="6">
      <c r="A1220" s="141" t="s">
        <v>45</v>
      </c>
      <c r="B1220" s="144" t="s">
        <v>228</v>
      </c>
      <c r="C1220" s="152" t="s">
        <v>781</v>
      </c>
      <c r="D1220" s="145" t="str">
        <f t="shared" si="21"/>
        <v>04001 29999</v>
      </c>
      <c r="E1220" s="146" t="e">
        <f>#REF!</f>
        <v>#REF!</v>
      </c>
    </row>
    <row r="1221" spans="1:5" s="7" customFormat="1" ht="21" hidden="1" outlineLevel="7">
      <c r="A1221" s="141" t="s">
        <v>149</v>
      </c>
      <c r="B1221" s="147" t="s">
        <v>228</v>
      </c>
      <c r="C1221" s="152" t="s">
        <v>781</v>
      </c>
      <c r="D1221" s="145" t="str">
        <f t="shared" si="21"/>
        <v>04001 29999</v>
      </c>
      <c r="E1221" s="146" t="e">
        <f>#REF!</f>
        <v>#REF!</v>
      </c>
    </row>
    <row r="1222" spans="1:5" s="7" customFormat="1" ht="22.5" hidden="1" outlineLevel="3">
      <c r="A1222" s="151" t="s">
        <v>149</v>
      </c>
      <c r="B1222" s="144" t="s">
        <v>228</v>
      </c>
      <c r="C1222" s="152" t="s">
        <v>781</v>
      </c>
      <c r="D1222" s="145" t="str">
        <f t="shared" si="21"/>
        <v>04001 29999</v>
      </c>
      <c r="E1222" s="146" t="e">
        <f>#REF!</f>
        <v>#REF!</v>
      </c>
    </row>
    <row r="1223" spans="1:5" s="7" customFormat="1" ht="31.5" hidden="1" outlineLevel="5">
      <c r="A1223" s="141" t="s">
        <v>241</v>
      </c>
      <c r="B1223" s="144" t="s">
        <v>228</v>
      </c>
      <c r="C1223" s="152" t="s">
        <v>781</v>
      </c>
      <c r="D1223" s="145" t="str">
        <f t="shared" si="21"/>
        <v>04001 29999</v>
      </c>
      <c r="E1223" s="146" t="e">
        <f>#REF!</f>
        <v>#REF!</v>
      </c>
    </row>
    <row r="1224" spans="1:5" s="7" customFormat="1" ht="15.75" hidden="1" outlineLevel="6">
      <c r="A1224" s="141" t="s">
        <v>182</v>
      </c>
      <c r="B1224" s="144" t="s">
        <v>228</v>
      </c>
      <c r="C1224" s="152" t="s">
        <v>781</v>
      </c>
      <c r="D1224" s="145" t="str">
        <f t="shared" si="21"/>
        <v>04001 29999</v>
      </c>
      <c r="E1224" s="146" t="e">
        <f>#REF!</f>
        <v>#REF!</v>
      </c>
    </row>
    <row r="1225" spans="1:5" s="7" customFormat="1" ht="21" hidden="1" outlineLevel="7">
      <c r="A1225" s="141" t="s">
        <v>183</v>
      </c>
      <c r="B1225" s="147" t="s">
        <v>228</v>
      </c>
      <c r="C1225" s="152" t="s">
        <v>781</v>
      </c>
      <c r="D1225" s="145" t="str">
        <f t="shared" si="21"/>
        <v>04001 29999</v>
      </c>
      <c r="E1225" s="146" t="e">
        <f>#REF!</f>
        <v>#REF!</v>
      </c>
    </row>
    <row r="1226" spans="1:5" s="7" customFormat="1" ht="22.5" hidden="1" outlineLevel="2">
      <c r="A1226" s="151" t="s">
        <v>184</v>
      </c>
      <c r="B1226" s="144" t="s">
        <v>228</v>
      </c>
      <c r="C1226" s="152" t="s">
        <v>781</v>
      </c>
      <c r="D1226" s="145" t="str">
        <f t="shared" si="21"/>
        <v>04001 29999</v>
      </c>
      <c r="E1226" s="146" t="e">
        <f>#REF!</f>
        <v>#REF!</v>
      </c>
    </row>
    <row r="1227" spans="1:5" s="7" customFormat="1" ht="31.5" hidden="1" outlineLevel="5">
      <c r="A1227" s="141" t="s">
        <v>242</v>
      </c>
      <c r="B1227" s="144" t="s">
        <v>228</v>
      </c>
      <c r="C1227" s="152" t="s">
        <v>781</v>
      </c>
      <c r="D1227" s="145" t="str">
        <f t="shared" si="21"/>
        <v>04001 29999</v>
      </c>
      <c r="E1227" s="146" t="e">
        <f>#REF!</f>
        <v>#REF!</v>
      </c>
    </row>
    <row r="1228" spans="1:5" s="7" customFormat="1" ht="15.75" hidden="1" outlineLevel="6">
      <c r="A1228" s="141" t="s">
        <v>98</v>
      </c>
      <c r="B1228" s="144" t="s">
        <v>228</v>
      </c>
      <c r="C1228" s="152" t="s">
        <v>781</v>
      </c>
      <c r="D1228" s="145" t="str">
        <f t="shared" si="21"/>
        <v>04001 29999</v>
      </c>
      <c r="E1228" s="146" t="e">
        <f>#REF!</f>
        <v>#REF!</v>
      </c>
    </row>
    <row r="1229" spans="1:5" s="7" customFormat="1" ht="15.75" outlineLevel="7">
      <c r="A1229" s="151" t="s">
        <v>643</v>
      </c>
      <c r="B1229" s="147" t="s">
        <v>193</v>
      </c>
      <c r="C1229" s="152" t="s">
        <v>781</v>
      </c>
      <c r="D1229" s="158" t="s">
        <v>27</v>
      </c>
      <c r="E1229" s="150">
        <f>E1230</f>
        <v>18713.8</v>
      </c>
    </row>
    <row r="1230" spans="1:5" s="7" customFormat="1" ht="15.75" outlineLevel="7">
      <c r="A1230" s="151" t="s">
        <v>644</v>
      </c>
      <c r="B1230" s="147" t="s">
        <v>193</v>
      </c>
      <c r="C1230" s="152" t="s">
        <v>781</v>
      </c>
      <c r="D1230" s="158" t="s">
        <v>29</v>
      </c>
      <c r="E1230" s="150">
        <f>E1231</f>
        <v>18713.8</v>
      </c>
    </row>
    <row r="1231" spans="1:5" s="7" customFormat="1" ht="15.75" outlineLevel="7">
      <c r="A1231" s="151" t="s">
        <v>851</v>
      </c>
      <c r="B1231" s="147" t="s">
        <v>193</v>
      </c>
      <c r="C1231" s="152" t="s">
        <v>781</v>
      </c>
      <c r="D1231" s="158" t="s">
        <v>33</v>
      </c>
      <c r="E1231" s="150">
        <f>18181.5-2673.1+1886.2-87.5+2275.4+111.8+55-122.5+0.1-913.1</f>
        <v>18713.8</v>
      </c>
    </row>
    <row r="1232" spans="1:5" s="7" customFormat="1" ht="15.75" outlineLevel="7">
      <c r="A1232" s="151" t="s">
        <v>772</v>
      </c>
      <c r="B1232" s="147" t="s">
        <v>193</v>
      </c>
      <c r="C1232" s="152" t="s">
        <v>781</v>
      </c>
      <c r="D1232" s="158" t="s">
        <v>651</v>
      </c>
      <c r="E1232" s="150">
        <f>960+60</f>
        <v>1020</v>
      </c>
    </row>
    <row r="1233" spans="1:5" s="7" customFormat="1" ht="22.5" outlineLevel="7">
      <c r="A1233" s="151" t="s">
        <v>1018</v>
      </c>
      <c r="B1233" s="147" t="s">
        <v>193</v>
      </c>
      <c r="C1233" s="152" t="s">
        <v>781</v>
      </c>
      <c r="D1233" s="158" t="s">
        <v>1017</v>
      </c>
      <c r="E1233" s="150">
        <v>0</v>
      </c>
    </row>
    <row r="1234" spans="1:5" s="7" customFormat="1" ht="15.75" outlineLevel="7">
      <c r="A1234" s="151" t="s">
        <v>851</v>
      </c>
      <c r="B1234" s="147" t="s">
        <v>193</v>
      </c>
      <c r="C1234" s="152" t="s">
        <v>924</v>
      </c>
      <c r="D1234" s="158" t="s">
        <v>33</v>
      </c>
      <c r="E1234" s="150">
        <v>4250.7</v>
      </c>
    </row>
    <row r="1235" spans="1:5" s="7" customFormat="1" ht="23.25" outlineLevel="7">
      <c r="A1235" s="165" t="s">
        <v>867</v>
      </c>
      <c r="B1235" s="147" t="s">
        <v>193</v>
      </c>
      <c r="C1235" s="152" t="s">
        <v>791</v>
      </c>
      <c r="D1235" s="158"/>
      <c r="E1235" s="150">
        <f>E1236+E1241+E1240</f>
        <v>3100</v>
      </c>
    </row>
    <row r="1236" spans="1:5" s="7" customFormat="1" ht="15.75" outlineLevel="7">
      <c r="A1236" s="151" t="s">
        <v>643</v>
      </c>
      <c r="B1236" s="147" t="s">
        <v>193</v>
      </c>
      <c r="C1236" s="152" t="s">
        <v>793</v>
      </c>
      <c r="D1236" s="158" t="s">
        <v>27</v>
      </c>
      <c r="E1236" s="150">
        <f>E1237</f>
        <v>3100</v>
      </c>
    </row>
    <row r="1237" spans="1:5" s="7" customFormat="1" ht="15.75" outlineLevel="7">
      <c r="A1237" s="151" t="s">
        <v>644</v>
      </c>
      <c r="B1237" s="147" t="s">
        <v>193</v>
      </c>
      <c r="C1237" s="152" t="s">
        <v>793</v>
      </c>
      <c r="D1237" s="158" t="s">
        <v>29</v>
      </c>
      <c r="E1237" s="150">
        <f>E1238+E1239</f>
        <v>3100</v>
      </c>
    </row>
    <row r="1238" spans="1:5" s="7" customFormat="1" ht="22.5" outlineLevel="7">
      <c r="A1238" s="151" t="s">
        <v>1028</v>
      </c>
      <c r="B1238" s="147" t="s">
        <v>193</v>
      </c>
      <c r="C1238" s="152" t="s">
        <v>793</v>
      </c>
      <c r="D1238" s="158" t="s">
        <v>1027</v>
      </c>
      <c r="E1238" s="150">
        <v>300</v>
      </c>
    </row>
    <row r="1239" spans="1:5" s="7" customFormat="1" ht="15.75" outlineLevel="7">
      <c r="A1239" s="151" t="s">
        <v>851</v>
      </c>
      <c r="B1239" s="147" t="s">
        <v>193</v>
      </c>
      <c r="C1239" s="152" t="s">
        <v>793</v>
      </c>
      <c r="D1239" s="158" t="s">
        <v>33</v>
      </c>
      <c r="E1239" s="150">
        <f>2755+45</f>
        <v>2800</v>
      </c>
    </row>
    <row r="1240" spans="1:5" s="7" customFormat="1" ht="22.5" outlineLevel="7">
      <c r="A1240" s="151" t="s">
        <v>1018</v>
      </c>
      <c r="B1240" s="147" t="s">
        <v>193</v>
      </c>
      <c r="C1240" s="152" t="s">
        <v>793</v>
      </c>
      <c r="D1240" s="158" t="s">
        <v>1017</v>
      </c>
      <c r="E1240" s="150">
        <v>0</v>
      </c>
    </row>
    <row r="1241" spans="1:5" s="7" customFormat="1" ht="31.5" customHeight="1" outlineLevel="7">
      <c r="A1241" s="151" t="s">
        <v>754</v>
      </c>
      <c r="B1241" s="147" t="s">
        <v>193</v>
      </c>
      <c r="C1241" s="152" t="s">
        <v>793</v>
      </c>
      <c r="D1241" s="158" t="s">
        <v>958</v>
      </c>
      <c r="E1241" s="150">
        <v>0</v>
      </c>
    </row>
    <row r="1242" spans="1:5" s="7" customFormat="1" ht="15.75" outlineLevel="7">
      <c r="A1242" s="151" t="s">
        <v>643</v>
      </c>
      <c r="B1242" s="147" t="s">
        <v>193</v>
      </c>
      <c r="C1242" s="152" t="s">
        <v>925</v>
      </c>
      <c r="D1242" s="158" t="s">
        <v>27</v>
      </c>
      <c r="E1242" s="150">
        <f>E1243</f>
        <v>0</v>
      </c>
    </row>
    <row r="1243" spans="1:5" s="7" customFormat="1" ht="15.75" outlineLevel="7">
      <c r="A1243" s="151" t="s">
        <v>851</v>
      </c>
      <c r="B1243" s="147" t="s">
        <v>193</v>
      </c>
      <c r="C1243" s="152" t="s">
        <v>925</v>
      </c>
      <c r="D1243" s="158" t="s">
        <v>33</v>
      </c>
      <c r="E1243" s="150"/>
    </row>
    <row r="1244" spans="1:5" s="7" customFormat="1" ht="22.5" outlineLevel="7">
      <c r="A1244" s="160" t="s">
        <v>771</v>
      </c>
      <c r="B1244" s="147" t="s">
        <v>193</v>
      </c>
      <c r="C1244" s="152" t="s">
        <v>925</v>
      </c>
      <c r="D1244" s="158" t="s">
        <v>652</v>
      </c>
      <c r="E1244" s="150"/>
    </row>
    <row r="1245" spans="1:5" s="7" customFormat="1" ht="15.75" outlineLevel="7">
      <c r="A1245" s="141" t="s">
        <v>209</v>
      </c>
      <c r="B1245" s="144" t="s">
        <v>210</v>
      </c>
      <c r="C1245" s="161"/>
      <c r="D1245" s="162"/>
      <c r="E1245" s="146">
        <f>E1246</f>
        <v>63992.4</v>
      </c>
    </row>
    <row r="1246" spans="1:5" s="7" customFormat="1" ht="23.25" outlineLevel="7">
      <c r="A1246" s="153" t="s">
        <v>1090</v>
      </c>
      <c r="B1246" s="147" t="s">
        <v>210</v>
      </c>
      <c r="C1246" s="152" t="s">
        <v>790</v>
      </c>
      <c r="D1246" s="158"/>
      <c r="E1246" s="150">
        <f>E1247+E1260+E1262</f>
        <v>63992.4</v>
      </c>
    </row>
    <row r="1247" spans="1:5" s="7" customFormat="1" ht="23.25" outlineLevel="7">
      <c r="A1247" s="165" t="s">
        <v>868</v>
      </c>
      <c r="B1247" s="147" t="s">
        <v>210</v>
      </c>
      <c r="C1247" s="152" t="s">
        <v>869</v>
      </c>
      <c r="D1247" s="158"/>
      <c r="E1247" s="150">
        <f>E1248+E1253+E1254+E1256+E1257+E1251+E1255</f>
        <v>14484.2</v>
      </c>
    </row>
    <row r="1248" spans="1:5" s="7" customFormat="1" ht="15.75" outlineLevel="7">
      <c r="A1248" s="151" t="s">
        <v>643</v>
      </c>
      <c r="B1248" s="147" t="s">
        <v>210</v>
      </c>
      <c r="C1248" s="152" t="s">
        <v>870</v>
      </c>
      <c r="D1248" s="158" t="s">
        <v>27</v>
      </c>
      <c r="E1248" s="150">
        <f>E1249</f>
        <v>14384.2</v>
      </c>
    </row>
    <row r="1249" spans="1:5" s="7" customFormat="1" ht="15.75" outlineLevel="7">
      <c r="A1249" s="151" t="s">
        <v>644</v>
      </c>
      <c r="B1249" s="147" t="s">
        <v>210</v>
      </c>
      <c r="C1249" s="152" t="s">
        <v>870</v>
      </c>
      <c r="D1249" s="158" t="s">
        <v>29</v>
      </c>
      <c r="E1249" s="150">
        <f>E1250+E1252</f>
        <v>14384.2</v>
      </c>
    </row>
    <row r="1250" spans="1:5" s="7" customFormat="1" ht="15.75" outlineLevel="7">
      <c r="A1250" s="151" t="s">
        <v>851</v>
      </c>
      <c r="B1250" s="147" t="s">
        <v>210</v>
      </c>
      <c r="C1250" s="152" t="s">
        <v>870</v>
      </c>
      <c r="D1250" s="158" t="s">
        <v>33</v>
      </c>
      <c r="E1250" s="150">
        <f>10150.7-2283.5-50+5157-320+712.2+64-1019.3-50+1003.8</f>
        <v>13364.900000000001</v>
      </c>
    </row>
    <row r="1251" spans="1:5" s="7" customFormat="1" ht="22.5" outlineLevel="7">
      <c r="A1251" s="151" t="s">
        <v>1018</v>
      </c>
      <c r="B1251" s="147" t="s">
        <v>210</v>
      </c>
      <c r="C1251" s="152" t="s">
        <v>870</v>
      </c>
      <c r="D1251" s="158" t="s">
        <v>1017</v>
      </c>
      <c r="E1251" s="150">
        <v>0</v>
      </c>
    </row>
    <row r="1252" spans="1:5" s="7" customFormat="1" ht="22.5" outlineLevel="7">
      <c r="A1252" s="151" t="s">
        <v>926</v>
      </c>
      <c r="B1252" s="147" t="s">
        <v>210</v>
      </c>
      <c r="C1252" s="152" t="s">
        <v>870</v>
      </c>
      <c r="D1252" s="158" t="s">
        <v>927</v>
      </c>
      <c r="E1252" s="150">
        <v>1019.3</v>
      </c>
    </row>
    <row r="1253" spans="1:5" s="7" customFormat="1" ht="33.75" outlineLevel="7">
      <c r="A1253" s="160" t="s">
        <v>872</v>
      </c>
      <c r="B1253" s="147" t="s">
        <v>210</v>
      </c>
      <c r="C1253" s="152" t="s">
        <v>870</v>
      </c>
      <c r="D1253" s="158" t="s">
        <v>785</v>
      </c>
      <c r="E1253" s="150">
        <v>0</v>
      </c>
    </row>
    <row r="1254" spans="1:5" s="7" customFormat="1" ht="22.5" outlineLevel="7">
      <c r="A1254" s="160" t="s">
        <v>771</v>
      </c>
      <c r="B1254" s="147" t="s">
        <v>210</v>
      </c>
      <c r="C1254" s="152" t="s">
        <v>870</v>
      </c>
      <c r="D1254" s="158" t="s">
        <v>652</v>
      </c>
      <c r="E1254" s="150"/>
    </row>
    <row r="1255" spans="1:5" s="7" customFormat="1" ht="15.75" outlineLevel="7">
      <c r="A1255" s="160" t="s">
        <v>772</v>
      </c>
      <c r="B1255" s="147" t="s">
        <v>210</v>
      </c>
      <c r="C1255" s="152" t="s">
        <v>870</v>
      </c>
      <c r="D1255" s="158" t="s">
        <v>651</v>
      </c>
      <c r="E1255" s="150">
        <v>100</v>
      </c>
    </row>
    <row r="1256" spans="1:5" s="7" customFormat="1" ht="15.75" outlineLevel="7">
      <c r="A1256" s="151" t="s">
        <v>851</v>
      </c>
      <c r="B1256" s="147" t="s">
        <v>210</v>
      </c>
      <c r="C1256" s="152" t="s">
        <v>928</v>
      </c>
      <c r="D1256" s="158" t="s">
        <v>33</v>
      </c>
      <c r="E1256" s="150">
        <v>0</v>
      </c>
    </row>
    <row r="1257" spans="1:5" s="7" customFormat="1" ht="22.5" outlineLevel="7">
      <c r="A1257" s="160" t="s">
        <v>871</v>
      </c>
      <c r="B1257" s="147" t="s">
        <v>210</v>
      </c>
      <c r="C1257" s="152" t="s">
        <v>967</v>
      </c>
      <c r="D1257" s="158"/>
      <c r="E1257" s="150">
        <f>E1258+E1259</f>
        <v>0</v>
      </c>
    </row>
    <row r="1258" spans="1:5" s="7" customFormat="1" ht="15.75" outlineLevel="7">
      <c r="A1258" s="151" t="s">
        <v>851</v>
      </c>
      <c r="B1258" s="147" t="s">
        <v>210</v>
      </c>
      <c r="C1258" s="152" t="s">
        <v>967</v>
      </c>
      <c r="D1258" s="158" t="s">
        <v>33</v>
      </c>
      <c r="E1258" s="150"/>
    </row>
    <row r="1259" spans="1:5" s="7" customFormat="1" ht="33.75" outlineLevel="7">
      <c r="A1259" s="160" t="s">
        <v>872</v>
      </c>
      <c r="B1259" s="147" t="s">
        <v>210</v>
      </c>
      <c r="C1259" s="152" t="s">
        <v>967</v>
      </c>
      <c r="D1259" s="158" t="s">
        <v>785</v>
      </c>
      <c r="E1259" s="150">
        <v>0</v>
      </c>
    </row>
    <row r="1260" spans="1:5" s="7" customFormat="1" ht="23.25" outlineLevel="7">
      <c r="A1260" s="165" t="s">
        <v>1148</v>
      </c>
      <c r="B1260" s="147" t="s">
        <v>210</v>
      </c>
      <c r="C1260" s="152" t="s">
        <v>1147</v>
      </c>
      <c r="D1260" s="158" t="s">
        <v>27</v>
      </c>
      <c r="E1260" s="150">
        <f>E1261</f>
        <v>21508.2</v>
      </c>
    </row>
    <row r="1261" spans="1:5" s="7" customFormat="1" ht="15.75" outlineLevel="7">
      <c r="A1261" s="151" t="s">
        <v>851</v>
      </c>
      <c r="B1261" s="147" t="s">
        <v>210</v>
      </c>
      <c r="C1261" s="152" t="s">
        <v>925</v>
      </c>
      <c r="D1261" s="158" t="s">
        <v>33</v>
      </c>
      <c r="E1261" s="150">
        <f>21572.2-64</f>
        <v>21508.2</v>
      </c>
    </row>
    <row r="1262" spans="1:5" s="7" customFormat="1" ht="15.75" outlineLevel="7">
      <c r="A1262" s="151" t="s">
        <v>643</v>
      </c>
      <c r="B1262" s="147" t="s">
        <v>210</v>
      </c>
      <c r="C1262" s="152" t="s">
        <v>968</v>
      </c>
      <c r="D1262" s="158" t="s">
        <v>27</v>
      </c>
      <c r="E1262" s="150">
        <f>E1263</f>
        <v>28000</v>
      </c>
    </row>
    <row r="1263" spans="1:5" s="7" customFormat="1" ht="15.75" outlineLevel="7">
      <c r="A1263" s="151" t="s">
        <v>851</v>
      </c>
      <c r="B1263" s="147" t="s">
        <v>210</v>
      </c>
      <c r="C1263" s="152" t="s">
        <v>968</v>
      </c>
      <c r="D1263" s="158" t="s">
        <v>33</v>
      </c>
      <c r="E1263" s="150">
        <f>26040+1960</f>
        <v>28000</v>
      </c>
    </row>
    <row r="1264" spans="1:5" s="7" customFormat="1" ht="15.75">
      <c r="A1264" s="141" t="s">
        <v>227</v>
      </c>
      <c r="B1264" s="144" t="s">
        <v>228</v>
      </c>
      <c r="C1264" s="161"/>
      <c r="D1264" s="161"/>
      <c r="E1264" s="143">
        <f>E1265</f>
        <v>100</v>
      </c>
    </row>
    <row r="1265" spans="1:5" s="7" customFormat="1" ht="23.25">
      <c r="A1265" s="153" t="s">
        <v>1091</v>
      </c>
      <c r="B1265" s="147" t="s">
        <v>228</v>
      </c>
      <c r="C1265" s="152" t="s">
        <v>629</v>
      </c>
      <c r="D1265" s="152"/>
      <c r="E1265" s="168">
        <f>E1266</f>
        <v>100</v>
      </c>
    </row>
    <row r="1266" spans="1:5" s="7" customFormat="1" ht="23.25" outlineLevel="7">
      <c r="A1266" s="165" t="s">
        <v>875</v>
      </c>
      <c r="B1266" s="147" t="s">
        <v>228</v>
      </c>
      <c r="C1266" s="152" t="s">
        <v>873</v>
      </c>
      <c r="D1266" s="152"/>
      <c r="E1266" s="168">
        <f>E1267</f>
        <v>100</v>
      </c>
    </row>
    <row r="1267" spans="1:5" s="7" customFormat="1" ht="15.75" outlineLevel="7">
      <c r="A1267" s="151" t="s">
        <v>45</v>
      </c>
      <c r="B1267" s="147" t="s">
        <v>228</v>
      </c>
      <c r="C1267" s="152" t="s">
        <v>874</v>
      </c>
      <c r="D1267" s="152" t="s">
        <v>46</v>
      </c>
      <c r="E1267" s="168">
        <f>E1268</f>
        <v>100</v>
      </c>
    </row>
    <row r="1268" spans="1:5" s="7" customFormat="1" ht="34.5" customHeight="1" outlineLevel="7">
      <c r="A1268" s="151" t="s">
        <v>754</v>
      </c>
      <c r="B1268" s="147" t="s">
        <v>228</v>
      </c>
      <c r="C1268" s="152" t="s">
        <v>874</v>
      </c>
      <c r="D1268" s="152" t="s">
        <v>958</v>
      </c>
      <c r="E1268" s="168">
        <v>100</v>
      </c>
    </row>
    <row r="1269" spans="1:5" s="7" customFormat="1" ht="15.75">
      <c r="A1269" s="141" t="s">
        <v>630</v>
      </c>
      <c r="B1269" s="144" t="s">
        <v>244</v>
      </c>
      <c r="C1269" s="161"/>
      <c r="D1269" s="161"/>
      <c r="E1269" s="143">
        <f>E1270+E1294+E1327</f>
        <v>48890.5</v>
      </c>
    </row>
    <row r="1270" spans="1:5" s="7" customFormat="1" ht="15.75">
      <c r="A1270" s="141" t="s">
        <v>245</v>
      </c>
      <c r="B1270" s="144" t="s">
        <v>246</v>
      </c>
      <c r="C1270" s="161"/>
      <c r="D1270" s="161"/>
      <c r="E1270" s="143">
        <f>E1271+E1276</f>
        <v>3837</v>
      </c>
    </row>
    <row r="1271" spans="1:5" s="7" customFormat="1" ht="15.75">
      <c r="A1271" s="165" t="s">
        <v>929</v>
      </c>
      <c r="B1271" s="147" t="s">
        <v>246</v>
      </c>
      <c r="C1271" s="152" t="s">
        <v>858</v>
      </c>
      <c r="D1271" s="152"/>
      <c r="E1271" s="168">
        <f>E1272+E1275</f>
        <v>1366</v>
      </c>
    </row>
    <row r="1272" spans="1:5" s="7" customFormat="1" ht="15.75">
      <c r="A1272" s="151" t="s">
        <v>643</v>
      </c>
      <c r="B1272" s="147" t="s">
        <v>246</v>
      </c>
      <c r="C1272" s="152" t="s">
        <v>859</v>
      </c>
      <c r="D1272" s="158" t="s">
        <v>27</v>
      </c>
      <c r="E1272" s="168">
        <f>E1273</f>
        <v>1316</v>
      </c>
    </row>
    <row r="1273" spans="1:5" s="7" customFormat="1" ht="15.75">
      <c r="A1273" s="151" t="s">
        <v>644</v>
      </c>
      <c r="B1273" s="147" t="s">
        <v>246</v>
      </c>
      <c r="C1273" s="152" t="s">
        <v>859</v>
      </c>
      <c r="D1273" s="158" t="s">
        <v>29</v>
      </c>
      <c r="E1273" s="168">
        <f>E1274</f>
        <v>1316</v>
      </c>
    </row>
    <row r="1274" spans="1:5" s="7" customFormat="1" ht="15.75">
      <c r="A1274" s="151" t="s">
        <v>851</v>
      </c>
      <c r="B1274" s="147" t="s">
        <v>246</v>
      </c>
      <c r="C1274" s="152" t="s">
        <v>859</v>
      </c>
      <c r="D1274" s="158" t="s">
        <v>33</v>
      </c>
      <c r="E1274" s="150">
        <f>1351-35</f>
        <v>1316</v>
      </c>
    </row>
    <row r="1275" spans="1:5" s="7" customFormat="1" ht="15.75">
      <c r="A1275" s="160" t="s">
        <v>772</v>
      </c>
      <c r="B1275" s="147" t="s">
        <v>246</v>
      </c>
      <c r="C1275" s="152" t="s">
        <v>859</v>
      </c>
      <c r="D1275" s="158" t="s">
        <v>651</v>
      </c>
      <c r="E1275" s="150">
        <v>50</v>
      </c>
    </row>
    <row r="1276" spans="1:5" s="7" customFormat="1" ht="23.25">
      <c r="A1276" s="153" t="s">
        <v>1092</v>
      </c>
      <c r="B1276" s="144" t="s">
        <v>246</v>
      </c>
      <c r="C1276" s="152" t="s">
        <v>632</v>
      </c>
      <c r="D1276" s="161"/>
      <c r="E1276" s="143">
        <f>E1277+E1282+E1286+E1290</f>
        <v>2471</v>
      </c>
    </row>
    <row r="1277" spans="1:5" s="7" customFormat="1" ht="23.25">
      <c r="A1277" s="165" t="s">
        <v>876</v>
      </c>
      <c r="B1277" s="147" t="s">
        <v>246</v>
      </c>
      <c r="C1277" s="152" t="s">
        <v>930</v>
      </c>
      <c r="D1277" s="152"/>
      <c r="E1277" s="168">
        <f>E1278+E1282</f>
        <v>1311.0000000000002</v>
      </c>
    </row>
    <row r="1278" spans="1:5" s="7" customFormat="1" ht="15.75">
      <c r="A1278" s="165" t="s">
        <v>34</v>
      </c>
      <c r="B1278" s="147" t="s">
        <v>246</v>
      </c>
      <c r="C1278" s="152" t="s">
        <v>930</v>
      </c>
      <c r="D1278" s="152" t="s">
        <v>759</v>
      </c>
      <c r="E1278" s="168">
        <f>SUM(E1279:E1281)</f>
        <v>1311.0000000000002</v>
      </c>
    </row>
    <row r="1279" spans="1:5" s="7" customFormat="1" ht="23.25">
      <c r="A1279" s="165" t="s">
        <v>931</v>
      </c>
      <c r="B1279" s="147" t="s">
        <v>246</v>
      </c>
      <c r="C1279" s="152" t="s">
        <v>932</v>
      </c>
      <c r="D1279" s="152" t="s">
        <v>933</v>
      </c>
      <c r="E1279" s="168">
        <f>2821.3-1562.8+0.1</f>
        <v>1258.6000000000001</v>
      </c>
    </row>
    <row r="1280" spans="1:5" s="7" customFormat="1" ht="24.75" customHeight="1">
      <c r="A1280" s="165" t="s">
        <v>931</v>
      </c>
      <c r="B1280" s="147" t="s">
        <v>246</v>
      </c>
      <c r="C1280" s="152" t="s">
        <v>934</v>
      </c>
      <c r="D1280" s="152" t="s">
        <v>933</v>
      </c>
      <c r="E1280" s="168">
        <v>0</v>
      </c>
    </row>
    <row r="1281" spans="1:5" s="7" customFormat="1" ht="24.75" customHeight="1">
      <c r="A1281" s="165" t="s">
        <v>931</v>
      </c>
      <c r="B1281" s="147" t="s">
        <v>246</v>
      </c>
      <c r="C1281" s="152" t="s">
        <v>935</v>
      </c>
      <c r="D1281" s="152" t="s">
        <v>933</v>
      </c>
      <c r="E1281" s="168">
        <v>52.4</v>
      </c>
    </row>
    <row r="1282" spans="1:5" s="7" customFormat="1" ht="15.75">
      <c r="A1282" s="151" t="s">
        <v>782</v>
      </c>
      <c r="B1282" s="147" t="s">
        <v>246</v>
      </c>
      <c r="C1282" s="152" t="s">
        <v>930</v>
      </c>
      <c r="D1282" s="152" t="s">
        <v>783</v>
      </c>
      <c r="E1282" s="168">
        <f>SUM(E1283:E1285)</f>
        <v>0</v>
      </c>
    </row>
    <row r="1283" spans="1:5" s="7" customFormat="1" ht="22.5">
      <c r="A1283" s="151" t="s">
        <v>786</v>
      </c>
      <c r="B1283" s="147" t="s">
        <v>246</v>
      </c>
      <c r="C1283" s="152" t="s">
        <v>932</v>
      </c>
      <c r="D1283" s="152" t="s">
        <v>787</v>
      </c>
      <c r="E1283" s="168">
        <v>0</v>
      </c>
    </row>
    <row r="1284" spans="1:5" s="7" customFormat="1" ht="22.5">
      <c r="A1284" s="151" t="s">
        <v>786</v>
      </c>
      <c r="B1284" s="147" t="s">
        <v>246</v>
      </c>
      <c r="C1284" s="152" t="s">
        <v>934</v>
      </c>
      <c r="D1284" s="152" t="s">
        <v>787</v>
      </c>
      <c r="E1284" s="168">
        <v>0</v>
      </c>
    </row>
    <row r="1285" spans="1:5" s="7" customFormat="1" ht="22.5">
      <c r="A1285" s="151" t="s">
        <v>786</v>
      </c>
      <c r="B1285" s="147" t="s">
        <v>246</v>
      </c>
      <c r="C1285" s="152" t="s">
        <v>935</v>
      </c>
      <c r="D1285" s="152" t="s">
        <v>787</v>
      </c>
      <c r="E1285" s="168">
        <v>0</v>
      </c>
    </row>
    <row r="1286" spans="1:5" s="7" customFormat="1" ht="23.25">
      <c r="A1286" s="165" t="s">
        <v>936</v>
      </c>
      <c r="B1286" s="147" t="s">
        <v>246</v>
      </c>
      <c r="C1286" s="152" t="s">
        <v>794</v>
      </c>
      <c r="D1286" s="152"/>
      <c r="E1286" s="168">
        <f>E1287</f>
        <v>200</v>
      </c>
    </row>
    <row r="1287" spans="1:5" s="7" customFormat="1" ht="15.75">
      <c r="A1287" s="151" t="s">
        <v>643</v>
      </c>
      <c r="B1287" s="147" t="s">
        <v>246</v>
      </c>
      <c r="C1287" s="152" t="s">
        <v>795</v>
      </c>
      <c r="D1287" s="158" t="s">
        <v>27</v>
      </c>
      <c r="E1287" s="168">
        <f>E1288</f>
        <v>200</v>
      </c>
    </row>
    <row r="1288" spans="1:5" s="7" customFormat="1" ht="22.5" customHeight="1">
      <c r="A1288" s="151" t="s">
        <v>644</v>
      </c>
      <c r="B1288" s="147" t="s">
        <v>246</v>
      </c>
      <c r="C1288" s="152" t="s">
        <v>795</v>
      </c>
      <c r="D1288" s="158" t="s">
        <v>29</v>
      </c>
      <c r="E1288" s="168">
        <f>E1289</f>
        <v>200</v>
      </c>
    </row>
    <row r="1289" spans="1:5" s="7" customFormat="1" ht="15.75" outlineLevel="7">
      <c r="A1289" s="151" t="s">
        <v>851</v>
      </c>
      <c r="B1289" s="147" t="s">
        <v>246</v>
      </c>
      <c r="C1289" s="152" t="s">
        <v>795</v>
      </c>
      <c r="D1289" s="158" t="s">
        <v>33</v>
      </c>
      <c r="E1289" s="150">
        <v>200</v>
      </c>
    </row>
    <row r="1290" spans="1:5" s="64" customFormat="1" ht="23.25" outlineLevel="7">
      <c r="A1290" s="169" t="s">
        <v>876</v>
      </c>
      <c r="B1290" s="170" t="s">
        <v>246</v>
      </c>
      <c r="C1290" s="163" t="s">
        <v>937</v>
      </c>
      <c r="D1290" s="163"/>
      <c r="E1290" s="171">
        <f>E1291+E1293</f>
        <v>960</v>
      </c>
    </row>
    <row r="1291" spans="1:5" s="64" customFormat="1" ht="15.75" outlineLevel="7">
      <c r="A1291" s="169" t="s">
        <v>34</v>
      </c>
      <c r="B1291" s="170" t="s">
        <v>246</v>
      </c>
      <c r="C1291" s="163" t="s">
        <v>938</v>
      </c>
      <c r="D1291" s="163" t="s">
        <v>759</v>
      </c>
      <c r="E1291" s="171">
        <f>E1292</f>
        <v>950</v>
      </c>
    </row>
    <row r="1292" spans="1:5" s="64" customFormat="1" ht="23.25" outlineLevel="7">
      <c r="A1292" s="169" t="s">
        <v>931</v>
      </c>
      <c r="B1292" s="170" t="s">
        <v>246</v>
      </c>
      <c r="C1292" s="163" t="s">
        <v>938</v>
      </c>
      <c r="D1292" s="163" t="s">
        <v>933</v>
      </c>
      <c r="E1292" s="171">
        <v>950</v>
      </c>
    </row>
    <row r="1293" spans="1:5" s="7" customFormat="1" ht="22.5" outlineLevel="7">
      <c r="A1293" s="160" t="s">
        <v>771</v>
      </c>
      <c r="B1293" s="147" t="s">
        <v>246</v>
      </c>
      <c r="C1293" s="152" t="s">
        <v>938</v>
      </c>
      <c r="D1293" s="152" t="s">
        <v>652</v>
      </c>
      <c r="E1293" s="168">
        <v>10</v>
      </c>
    </row>
    <row r="1294" spans="1:5" s="7" customFormat="1" ht="15.75" outlineLevel="7">
      <c r="A1294" s="141" t="s">
        <v>248</v>
      </c>
      <c r="B1294" s="144" t="s">
        <v>249</v>
      </c>
      <c r="C1294" s="161"/>
      <c r="D1294" s="158"/>
      <c r="E1294" s="146">
        <f>E1295+E1321+E1326</f>
        <v>18453.800000000003</v>
      </c>
    </row>
    <row r="1295" spans="1:5" s="7" customFormat="1" ht="23.25" outlineLevel="7">
      <c r="A1295" s="153" t="s">
        <v>1093</v>
      </c>
      <c r="B1295" s="147" t="s">
        <v>249</v>
      </c>
      <c r="C1295" s="152" t="s">
        <v>796</v>
      </c>
      <c r="D1295" s="158"/>
      <c r="E1295" s="150">
        <f>E1296+E1318</f>
        <v>12853.800000000001</v>
      </c>
    </row>
    <row r="1296" spans="1:5" s="7" customFormat="1" ht="23.25" outlineLevel="7">
      <c r="A1296" s="165" t="s">
        <v>877</v>
      </c>
      <c r="B1296" s="147" t="s">
        <v>249</v>
      </c>
      <c r="C1296" s="152" t="s">
        <v>878</v>
      </c>
      <c r="D1296" s="158"/>
      <c r="E1296" s="150">
        <f>E1297+E1312+E1313+E1317+E1315</f>
        <v>12853.800000000001</v>
      </c>
    </row>
    <row r="1297" spans="1:5" s="7" customFormat="1" ht="15.75" outlineLevel="7">
      <c r="A1297" s="151" t="s">
        <v>643</v>
      </c>
      <c r="B1297" s="147" t="s">
        <v>249</v>
      </c>
      <c r="C1297" s="152" t="s">
        <v>634</v>
      </c>
      <c r="D1297" s="158" t="s">
        <v>27</v>
      </c>
      <c r="E1297" s="150">
        <f>E1298</f>
        <v>3506.3999999999996</v>
      </c>
    </row>
    <row r="1298" spans="1:5" s="7" customFormat="1" ht="15.75" outlineLevel="7">
      <c r="A1298" s="151" t="s">
        <v>644</v>
      </c>
      <c r="B1298" s="147" t="s">
        <v>249</v>
      </c>
      <c r="C1298" s="152" t="s">
        <v>634</v>
      </c>
      <c r="D1298" s="158" t="s">
        <v>29</v>
      </c>
      <c r="E1298" s="150">
        <f>E1300+E1311+E1299+E1310</f>
        <v>3506.3999999999996</v>
      </c>
    </row>
    <row r="1299" spans="1:5" s="7" customFormat="1" ht="22.5" outlineLevel="7">
      <c r="A1299" s="151" t="s">
        <v>1028</v>
      </c>
      <c r="B1299" s="147" t="s">
        <v>249</v>
      </c>
      <c r="C1299" s="152" t="s">
        <v>634</v>
      </c>
      <c r="D1299" s="158" t="s">
        <v>1027</v>
      </c>
      <c r="E1299" s="150">
        <v>350</v>
      </c>
    </row>
    <row r="1300" spans="1:5" s="7" customFormat="1" ht="15.75" outlineLevel="7">
      <c r="A1300" s="151" t="s">
        <v>851</v>
      </c>
      <c r="B1300" s="147" t="s">
        <v>249</v>
      </c>
      <c r="C1300" s="152" t="s">
        <v>634</v>
      </c>
      <c r="D1300" s="158" t="s">
        <v>33</v>
      </c>
      <c r="E1300" s="150">
        <f>1626+271.6+80.1+204.3+100+254+180-150-140.8</f>
        <v>2425.1999999999998</v>
      </c>
    </row>
    <row r="1301" spans="1:5" s="7" customFormat="1" ht="22.5" hidden="1" outlineLevel="2">
      <c r="A1301" s="151" t="s">
        <v>149</v>
      </c>
      <c r="B1301" s="144" t="s">
        <v>249</v>
      </c>
      <c r="C1301" s="152" t="s">
        <v>607</v>
      </c>
      <c r="D1301" s="145" t="str">
        <f t="shared" ref="D1301:D1309" si="22">C1301</f>
        <v>0620100</v>
      </c>
      <c r="E1301" s="146" t="e">
        <f>#REF!</f>
        <v>#REF!</v>
      </c>
    </row>
    <row r="1302" spans="1:5" s="7" customFormat="1" ht="15.75" hidden="1" outlineLevel="3">
      <c r="A1302" s="141" t="s">
        <v>248</v>
      </c>
      <c r="B1302" s="144" t="s">
        <v>249</v>
      </c>
      <c r="C1302" s="152" t="s">
        <v>607</v>
      </c>
      <c r="D1302" s="145" t="str">
        <f t="shared" si="22"/>
        <v>0620100</v>
      </c>
      <c r="E1302" s="146" t="e">
        <f>#REF!</f>
        <v>#REF!</v>
      </c>
    </row>
    <row r="1303" spans="1:5" s="7" customFormat="1" ht="15.75" hidden="1" outlineLevel="5">
      <c r="A1303" s="141" t="s">
        <v>250</v>
      </c>
      <c r="B1303" s="144" t="s">
        <v>249</v>
      </c>
      <c r="C1303" s="152" t="s">
        <v>607</v>
      </c>
      <c r="D1303" s="145" t="str">
        <f t="shared" si="22"/>
        <v>0620100</v>
      </c>
      <c r="E1303" s="146" t="e">
        <f>#REF!</f>
        <v>#REF!</v>
      </c>
    </row>
    <row r="1304" spans="1:5" s="7" customFormat="1" ht="15.75" hidden="1" outlineLevel="6">
      <c r="A1304" s="141" t="s">
        <v>251</v>
      </c>
      <c r="B1304" s="144" t="s">
        <v>249</v>
      </c>
      <c r="C1304" s="152" t="s">
        <v>607</v>
      </c>
      <c r="D1304" s="145" t="str">
        <f t="shared" si="22"/>
        <v>0620100</v>
      </c>
      <c r="E1304" s="146" t="e">
        <f>#REF!</f>
        <v>#REF!</v>
      </c>
    </row>
    <row r="1305" spans="1:5" s="7" customFormat="1" ht="15.75" hidden="1" outlineLevel="7">
      <c r="A1305" s="141" t="s">
        <v>26</v>
      </c>
      <c r="B1305" s="147" t="s">
        <v>249</v>
      </c>
      <c r="C1305" s="152" t="s">
        <v>607</v>
      </c>
      <c r="D1305" s="145" t="str">
        <f t="shared" si="22"/>
        <v>0620100</v>
      </c>
      <c r="E1305" s="146" t="e">
        <f>#REF!</f>
        <v>#REF!</v>
      </c>
    </row>
    <row r="1306" spans="1:5" s="7" customFormat="1" ht="15.75" hidden="1" outlineLevel="3">
      <c r="A1306" s="141" t="s">
        <v>28</v>
      </c>
      <c r="B1306" s="144" t="s">
        <v>249</v>
      </c>
      <c r="C1306" s="152" t="s">
        <v>607</v>
      </c>
      <c r="D1306" s="145" t="str">
        <f t="shared" si="22"/>
        <v>0620100</v>
      </c>
      <c r="E1306" s="146" t="e">
        <f>#REF!</f>
        <v>#REF!</v>
      </c>
    </row>
    <row r="1307" spans="1:5" s="7" customFormat="1" ht="15.75" hidden="1" outlineLevel="5">
      <c r="A1307" s="151" t="s">
        <v>32</v>
      </c>
      <c r="B1307" s="144" t="s">
        <v>249</v>
      </c>
      <c r="C1307" s="152" t="s">
        <v>607</v>
      </c>
      <c r="D1307" s="145" t="str">
        <f t="shared" si="22"/>
        <v>0620100</v>
      </c>
      <c r="E1307" s="146" t="e">
        <f>#REF!</f>
        <v>#REF!</v>
      </c>
    </row>
    <row r="1308" spans="1:5" s="7" customFormat="1" ht="21" hidden="1" outlineLevel="6">
      <c r="A1308" s="141" t="s">
        <v>252</v>
      </c>
      <c r="B1308" s="144" t="s">
        <v>249</v>
      </c>
      <c r="C1308" s="152" t="s">
        <v>607</v>
      </c>
      <c r="D1308" s="145" t="str">
        <f t="shared" si="22"/>
        <v>0620100</v>
      </c>
      <c r="E1308" s="146" t="e">
        <f>#REF!</f>
        <v>#REF!</v>
      </c>
    </row>
    <row r="1309" spans="1:5" s="7" customFormat="1" ht="15.75" hidden="1" outlineLevel="7">
      <c r="A1309" s="141" t="s">
        <v>45</v>
      </c>
      <c r="B1309" s="147" t="s">
        <v>249</v>
      </c>
      <c r="C1309" s="152" t="s">
        <v>607</v>
      </c>
      <c r="D1309" s="145" t="str">
        <f t="shared" si="22"/>
        <v>0620100</v>
      </c>
      <c r="E1309" s="146" t="e">
        <f>#REF!</f>
        <v>#REF!</v>
      </c>
    </row>
    <row r="1310" spans="1:5" s="7" customFormat="1" ht="22.5" outlineLevel="7">
      <c r="A1310" s="151" t="s">
        <v>926</v>
      </c>
      <c r="B1310" s="147" t="s">
        <v>249</v>
      </c>
      <c r="C1310" s="152" t="s">
        <v>634</v>
      </c>
      <c r="D1310" s="158" t="s">
        <v>927</v>
      </c>
      <c r="E1310" s="150">
        <v>150</v>
      </c>
    </row>
    <row r="1311" spans="1:5" s="7" customFormat="1" ht="15.75" outlineLevel="7">
      <c r="A1311" s="151" t="s">
        <v>1014</v>
      </c>
      <c r="B1311" s="147" t="s">
        <v>249</v>
      </c>
      <c r="C1311" s="152" t="s">
        <v>634</v>
      </c>
      <c r="D1311" s="158" t="s">
        <v>1013</v>
      </c>
      <c r="E1311" s="150">
        <f>553.2+28</f>
        <v>581.20000000000005</v>
      </c>
    </row>
    <row r="1312" spans="1:5" s="7" customFormat="1" ht="22.5" outlineLevel="7">
      <c r="A1312" s="151" t="s">
        <v>784</v>
      </c>
      <c r="B1312" s="147" t="s">
        <v>249</v>
      </c>
      <c r="C1312" s="152" t="s">
        <v>634</v>
      </c>
      <c r="D1312" s="158" t="s">
        <v>785</v>
      </c>
      <c r="E1312" s="150">
        <v>0</v>
      </c>
    </row>
    <row r="1313" spans="1:5" s="7" customFormat="1" ht="15.75" outlineLevel="7">
      <c r="A1313" s="151" t="s">
        <v>851</v>
      </c>
      <c r="B1313" s="147" t="s">
        <v>249</v>
      </c>
      <c r="C1313" s="152" t="s">
        <v>939</v>
      </c>
      <c r="D1313" s="158" t="s">
        <v>33</v>
      </c>
      <c r="E1313" s="150">
        <f>8795.7</f>
        <v>8795.7000000000007</v>
      </c>
    </row>
    <row r="1314" spans="1:5" s="7" customFormat="1" ht="22.5" outlineLevel="7">
      <c r="A1314" s="151" t="s">
        <v>784</v>
      </c>
      <c r="B1314" s="147" t="s">
        <v>249</v>
      </c>
      <c r="C1314" s="152" t="s">
        <v>939</v>
      </c>
      <c r="D1314" s="158" t="s">
        <v>785</v>
      </c>
      <c r="E1314" s="150">
        <v>0</v>
      </c>
    </row>
    <row r="1315" spans="1:5" s="7" customFormat="1" ht="22.5" outlineLevel="7">
      <c r="A1315" s="151" t="s">
        <v>1018</v>
      </c>
      <c r="B1315" s="147" t="s">
        <v>249</v>
      </c>
      <c r="C1315" s="152" t="s">
        <v>634</v>
      </c>
      <c r="D1315" s="158" t="s">
        <v>1017</v>
      </c>
      <c r="E1315" s="150">
        <v>271.7</v>
      </c>
    </row>
    <row r="1316" spans="1:5" s="7" customFormat="1" ht="22.5" outlineLevel="7">
      <c r="A1316" s="160" t="s">
        <v>771</v>
      </c>
      <c r="B1316" s="147" t="s">
        <v>249</v>
      </c>
      <c r="C1316" s="152" t="s">
        <v>634</v>
      </c>
      <c r="D1316" s="158" t="s">
        <v>652</v>
      </c>
      <c r="E1316" s="150"/>
    </row>
    <row r="1317" spans="1:5" s="7" customFormat="1" ht="15.75" outlineLevel="7">
      <c r="A1317" s="160" t="s">
        <v>772</v>
      </c>
      <c r="B1317" s="147" t="s">
        <v>249</v>
      </c>
      <c r="C1317" s="152" t="s">
        <v>634</v>
      </c>
      <c r="D1317" s="158" t="s">
        <v>651</v>
      </c>
      <c r="E1317" s="150">
        <f>100+30+30+60+60</f>
        <v>280</v>
      </c>
    </row>
    <row r="1318" spans="1:5" s="7" customFormat="1" ht="23.25" outlineLevel="7">
      <c r="A1318" s="165" t="s">
        <v>879</v>
      </c>
      <c r="B1318" s="147" t="s">
        <v>249</v>
      </c>
      <c r="C1318" s="152" t="s">
        <v>880</v>
      </c>
      <c r="D1318" s="145"/>
      <c r="E1318" s="146">
        <f>E1319</f>
        <v>0</v>
      </c>
    </row>
    <row r="1319" spans="1:5" s="7" customFormat="1" ht="15.75" outlineLevel="7">
      <c r="A1319" s="151" t="s">
        <v>45</v>
      </c>
      <c r="B1319" s="147" t="s">
        <v>249</v>
      </c>
      <c r="C1319" s="152" t="s">
        <v>797</v>
      </c>
      <c r="D1319" s="158" t="s">
        <v>46</v>
      </c>
      <c r="E1319" s="150">
        <f>E1320</f>
        <v>0</v>
      </c>
    </row>
    <row r="1320" spans="1:5" s="7" customFormat="1" ht="33.75" customHeight="1" outlineLevel="7">
      <c r="A1320" s="151" t="s">
        <v>754</v>
      </c>
      <c r="B1320" s="147" t="s">
        <v>249</v>
      </c>
      <c r="C1320" s="152" t="s">
        <v>797</v>
      </c>
      <c r="D1320" s="154">
        <v>811</v>
      </c>
      <c r="E1320" s="150">
        <v>0</v>
      </c>
    </row>
    <row r="1321" spans="1:5" s="7" customFormat="1" ht="24" customHeight="1" outlineLevel="7">
      <c r="A1321" s="153" t="s">
        <v>1094</v>
      </c>
      <c r="B1321" s="147" t="s">
        <v>249</v>
      </c>
      <c r="C1321" s="152" t="s">
        <v>635</v>
      </c>
      <c r="D1321" s="162"/>
      <c r="E1321" s="150">
        <f>E1322</f>
        <v>100</v>
      </c>
    </row>
    <row r="1322" spans="1:5" s="7" customFormat="1" ht="24" customHeight="1" outlineLevel="7">
      <c r="A1322" s="165" t="s">
        <v>882</v>
      </c>
      <c r="B1322" s="147" t="s">
        <v>249</v>
      </c>
      <c r="C1322" s="152" t="s">
        <v>881</v>
      </c>
      <c r="D1322" s="162"/>
      <c r="E1322" s="150">
        <f>E1323</f>
        <v>100</v>
      </c>
    </row>
    <row r="1323" spans="1:5" s="7" customFormat="1" ht="24" customHeight="1" outlineLevel="7">
      <c r="A1323" s="151" t="s">
        <v>643</v>
      </c>
      <c r="B1323" s="147" t="s">
        <v>249</v>
      </c>
      <c r="C1323" s="152" t="s">
        <v>798</v>
      </c>
      <c r="D1323" s="158" t="s">
        <v>27</v>
      </c>
      <c r="E1323" s="150">
        <f>E1324</f>
        <v>100</v>
      </c>
    </row>
    <row r="1324" spans="1:5" s="7" customFormat="1" ht="24" customHeight="1" outlineLevel="7">
      <c r="A1324" s="151" t="s">
        <v>644</v>
      </c>
      <c r="B1324" s="147" t="s">
        <v>249</v>
      </c>
      <c r="C1324" s="152" t="s">
        <v>798</v>
      </c>
      <c r="D1324" s="158" t="s">
        <v>29</v>
      </c>
      <c r="E1324" s="150">
        <f>E1325</f>
        <v>100</v>
      </c>
    </row>
    <row r="1325" spans="1:5" s="7" customFormat="1" ht="24" customHeight="1" outlineLevel="7">
      <c r="A1325" s="151" t="s">
        <v>851</v>
      </c>
      <c r="B1325" s="147" t="s">
        <v>249</v>
      </c>
      <c r="C1325" s="152" t="s">
        <v>798</v>
      </c>
      <c r="D1325" s="158" t="s">
        <v>33</v>
      </c>
      <c r="E1325" s="150">
        <v>100</v>
      </c>
    </row>
    <row r="1326" spans="1:5" s="7" customFormat="1" ht="24" customHeight="1" outlineLevel="7">
      <c r="A1326" s="151" t="s">
        <v>851</v>
      </c>
      <c r="B1326" s="147" t="s">
        <v>249</v>
      </c>
      <c r="C1326" s="152" t="s">
        <v>852</v>
      </c>
      <c r="D1326" s="158" t="s">
        <v>33</v>
      </c>
      <c r="E1326" s="150">
        <v>5500</v>
      </c>
    </row>
    <row r="1327" spans="1:5" s="17" customFormat="1" ht="15.75" outlineLevel="7">
      <c r="A1327" s="141" t="s">
        <v>253</v>
      </c>
      <c r="B1327" s="144" t="s">
        <v>254</v>
      </c>
      <c r="C1327" s="161"/>
      <c r="D1327" s="162"/>
      <c r="E1327" s="146">
        <f>E1328+E1333+E1363</f>
        <v>26599.7</v>
      </c>
    </row>
    <row r="1328" spans="1:5" s="7" customFormat="1" ht="23.25" outlineLevel="7">
      <c r="A1328" s="153" t="s">
        <v>1094</v>
      </c>
      <c r="B1328" s="147" t="s">
        <v>254</v>
      </c>
      <c r="C1328" s="152" t="s">
        <v>635</v>
      </c>
      <c r="D1328" s="162"/>
      <c r="E1328" s="150">
        <f>E1329</f>
        <v>1028</v>
      </c>
    </row>
    <row r="1329" spans="1:5" s="7" customFormat="1" ht="15.75" outlineLevel="7">
      <c r="A1329" s="157" t="s">
        <v>883</v>
      </c>
      <c r="B1329" s="147" t="s">
        <v>254</v>
      </c>
      <c r="C1329" s="152" t="s">
        <v>884</v>
      </c>
      <c r="D1329" s="158"/>
      <c r="E1329" s="150">
        <f>E1330</f>
        <v>1028</v>
      </c>
    </row>
    <row r="1330" spans="1:5" s="7" customFormat="1" ht="15.75" outlineLevel="7">
      <c r="A1330" s="151" t="s">
        <v>643</v>
      </c>
      <c r="B1330" s="147" t="s">
        <v>254</v>
      </c>
      <c r="C1330" s="152" t="s">
        <v>885</v>
      </c>
      <c r="D1330" s="158" t="s">
        <v>27</v>
      </c>
      <c r="E1330" s="150">
        <f>E1331</f>
        <v>1028</v>
      </c>
    </row>
    <row r="1331" spans="1:5" s="7" customFormat="1" ht="15.75" outlineLevel="7">
      <c r="A1331" s="151" t="s">
        <v>644</v>
      </c>
      <c r="B1331" s="147" t="s">
        <v>254</v>
      </c>
      <c r="C1331" s="152" t="s">
        <v>885</v>
      </c>
      <c r="D1331" s="158" t="s">
        <v>29</v>
      </c>
      <c r="E1331" s="150">
        <f>E1332</f>
        <v>1028</v>
      </c>
    </row>
    <row r="1332" spans="1:5" s="7" customFormat="1" ht="15.75" outlineLevel="7">
      <c r="A1332" s="151" t="s">
        <v>851</v>
      </c>
      <c r="B1332" s="147" t="s">
        <v>254</v>
      </c>
      <c r="C1332" s="152" t="s">
        <v>885</v>
      </c>
      <c r="D1332" s="158" t="s">
        <v>33</v>
      </c>
      <c r="E1332" s="150">
        <f>800+300-72</f>
        <v>1028</v>
      </c>
    </row>
    <row r="1333" spans="1:5" s="7" customFormat="1" ht="15.75" outlineLevel="7">
      <c r="A1333" s="153" t="s">
        <v>1095</v>
      </c>
      <c r="B1333" s="144" t="s">
        <v>254</v>
      </c>
      <c r="C1333" s="161" t="s">
        <v>637</v>
      </c>
      <c r="D1333" s="162"/>
      <c r="E1333" s="146">
        <f>E1334+E1340+E1351+E1358</f>
        <v>25571.7</v>
      </c>
    </row>
    <row r="1334" spans="1:5" s="7" customFormat="1" ht="15.75" outlineLevel="7">
      <c r="A1334" s="157" t="s">
        <v>887</v>
      </c>
      <c r="B1334" s="147" t="s">
        <v>254</v>
      </c>
      <c r="C1334" s="161" t="s">
        <v>886</v>
      </c>
      <c r="D1334" s="162"/>
      <c r="E1334" s="146">
        <f>E1335+E1339</f>
        <v>1838.5</v>
      </c>
    </row>
    <row r="1335" spans="1:5" s="7" customFormat="1" ht="15.75" outlineLevel="7">
      <c r="A1335" s="151" t="s">
        <v>643</v>
      </c>
      <c r="B1335" s="147" t="s">
        <v>254</v>
      </c>
      <c r="C1335" s="152" t="s">
        <v>638</v>
      </c>
      <c r="D1335" s="158" t="s">
        <v>27</v>
      </c>
      <c r="E1335" s="150">
        <f>E1336</f>
        <v>1788.5</v>
      </c>
    </row>
    <row r="1336" spans="1:5" s="7" customFormat="1" ht="15.75" outlineLevel="7">
      <c r="A1336" s="151" t="s">
        <v>644</v>
      </c>
      <c r="B1336" s="147" t="s">
        <v>254</v>
      </c>
      <c r="C1336" s="152" t="s">
        <v>638</v>
      </c>
      <c r="D1336" s="158" t="s">
        <v>29</v>
      </c>
      <c r="E1336" s="150">
        <f>E1337+E1338</f>
        <v>1788.5</v>
      </c>
    </row>
    <row r="1337" spans="1:5" s="7" customFormat="1" ht="15.75" outlineLevel="7">
      <c r="A1337" s="151" t="s">
        <v>851</v>
      </c>
      <c r="B1337" s="147" t="s">
        <v>254</v>
      </c>
      <c r="C1337" s="152" t="s">
        <v>638</v>
      </c>
      <c r="D1337" s="158" t="s">
        <v>33</v>
      </c>
      <c r="E1337" s="150">
        <f>800+112.9-906.6</f>
        <v>6.2999999999999545</v>
      </c>
    </row>
    <row r="1338" spans="1:5" s="7" customFormat="1" ht="15.75" outlineLevel="7">
      <c r="A1338" s="151" t="s">
        <v>1014</v>
      </c>
      <c r="B1338" s="147" t="s">
        <v>254</v>
      </c>
      <c r="C1338" s="152" t="s">
        <v>638</v>
      </c>
      <c r="D1338" s="158" t="s">
        <v>1013</v>
      </c>
      <c r="E1338" s="150">
        <f>1720.2+62</f>
        <v>1782.2</v>
      </c>
    </row>
    <row r="1339" spans="1:5" s="7" customFormat="1" ht="15.75" outlineLevel="7">
      <c r="A1339" s="160" t="s">
        <v>772</v>
      </c>
      <c r="B1339" s="147" t="s">
        <v>254</v>
      </c>
      <c r="C1339" s="152" t="s">
        <v>638</v>
      </c>
      <c r="D1339" s="158" t="s">
        <v>651</v>
      </c>
      <c r="E1339" s="150">
        <v>50</v>
      </c>
    </row>
    <row r="1340" spans="1:5" s="7" customFormat="1" ht="23.25" outlineLevel="7">
      <c r="A1340" s="165" t="s">
        <v>888</v>
      </c>
      <c r="B1340" s="147" t="s">
        <v>254</v>
      </c>
      <c r="C1340" s="161" t="s">
        <v>800</v>
      </c>
      <c r="D1340" s="162"/>
      <c r="E1340" s="146">
        <f>E1341+E1346+E1347+E1348+E1345+E1350+E1349</f>
        <v>13445.2</v>
      </c>
    </row>
    <row r="1341" spans="1:5" s="7" customFormat="1" ht="15.75" outlineLevel="7">
      <c r="A1341" s="151" t="s">
        <v>643</v>
      </c>
      <c r="B1341" s="147" t="s">
        <v>254</v>
      </c>
      <c r="C1341" s="152" t="s">
        <v>799</v>
      </c>
      <c r="D1341" s="158" t="s">
        <v>27</v>
      </c>
      <c r="E1341" s="150">
        <f>E1342</f>
        <v>10432.299999999999</v>
      </c>
    </row>
    <row r="1342" spans="1:5" s="7" customFormat="1" ht="15.75" outlineLevel="7">
      <c r="A1342" s="151" t="s">
        <v>644</v>
      </c>
      <c r="B1342" s="147" t="s">
        <v>254</v>
      </c>
      <c r="C1342" s="152" t="s">
        <v>799</v>
      </c>
      <c r="D1342" s="158" t="s">
        <v>29</v>
      </c>
      <c r="E1342" s="150">
        <f>E1343+E1344</f>
        <v>10432.299999999999</v>
      </c>
    </row>
    <row r="1343" spans="1:5" s="7" customFormat="1" ht="15.75" outlineLevel="7">
      <c r="A1343" s="151" t="s">
        <v>851</v>
      </c>
      <c r="B1343" s="147" t="s">
        <v>254</v>
      </c>
      <c r="C1343" s="152" t="s">
        <v>799</v>
      </c>
      <c r="D1343" s="158" t="s">
        <v>33</v>
      </c>
      <c r="E1343" s="150">
        <f>12208.8-225+6912-4614.4-981.9-1399.5-300+185.4-250-1353.1</f>
        <v>10182.299999999999</v>
      </c>
    </row>
    <row r="1344" spans="1:5" s="7" customFormat="1" ht="22.5" outlineLevel="7">
      <c r="A1344" s="151" t="s">
        <v>926</v>
      </c>
      <c r="B1344" s="147" t="s">
        <v>254</v>
      </c>
      <c r="C1344" s="152" t="s">
        <v>799</v>
      </c>
      <c r="D1344" s="158" t="s">
        <v>927</v>
      </c>
      <c r="E1344" s="150">
        <v>250</v>
      </c>
    </row>
    <row r="1345" spans="1:5" s="7" customFormat="1" ht="22.5" outlineLevel="7">
      <c r="A1345" s="151" t="s">
        <v>1018</v>
      </c>
      <c r="B1345" s="147" t="s">
        <v>254</v>
      </c>
      <c r="C1345" s="152" t="s">
        <v>799</v>
      </c>
      <c r="D1345" s="158" t="s">
        <v>1017</v>
      </c>
      <c r="E1345" s="150">
        <v>225</v>
      </c>
    </row>
    <row r="1346" spans="1:5" s="7" customFormat="1" ht="22.5" outlineLevel="7">
      <c r="A1346" s="151" t="s">
        <v>926</v>
      </c>
      <c r="B1346" s="147" t="s">
        <v>254</v>
      </c>
      <c r="C1346" s="152" t="s">
        <v>799</v>
      </c>
      <c r="D1346" s="158" t="s">
        <v>652</v>
      </c>
      <c r="E1346" s="150">
        <v>0</v>
      </c>
    </row>
    <row r="1347" spans="1:5" s="7" customFormat="1" ht="15.75" outlineLevel="7">
      <c r="A1347" s="151" t="s">
        <v>851</v>
      </c>
      <c r="B1347" s="147" t="s">
        <v>254</v>
      </c>
      <c r="C1347" s="152" t="s">
        <v>940</v>
      </c>
      <c r="D1347" s="158" t="s">
        <v>33</v>
      </c>
      <c r="E1347" s="150">
        <v>0</v>
      </c>
    </row>
    <row r="1348" spans="1:5" s="7" customFormat="1" ht="15.75" outlineLevel="7">
      <c r="A1348" s="151" t="s">
        <v>851</v>
      </c>
      <c r="B1348" s="147" t="s">
        <v>254</v>
      </c>
      <c r="C1348" s="152" t="s">
        <v>1137</v>
      </c>
      <c r="D1348" s="158" t="s">
        <v>33</v>
      </c>
      <c r="E1348" s="150">
        <v>1938.2</v>
      </c>
    </row>
    <row r="1349" spans="1:5" s="7" customFormat="1" ht="15.75" outlineLevel="7">
      <c r="A1349" s="151" t="s">
        <v>645</v>
      </c>
      <c r="B1349" s="147" t="s">
        <v>254</v>
      </c>
      <c r="C1349" s="152" t="s">
        <v>799</v>
      </c>
      <c r="D1349" s="158" t="s">
        <v>50</v>
      </c>
      <c r="E1349" s="150">
        <f>147.6+84.6</f>
        <v>232.2</v>
      </c>
    </row>
    <row r="1350" spans="1:5" s="7" customFormat="1" ht="15.75" outlineLevel="7">
      <c r="A1350" s="160" t="s">
        <v>772</v>
      </c>
      <c r="B1350" s="147" t="s">
        <v>254</v>
      </c>
      <c r="C1350" s="152" t="s">
        <v>799</v>
      </c>
      <c r="D1350" s="158" t="s">
        <v>651</v>
      </c>
      <c r="E1350" s="150">
        <f>307.5+117.5+72.5+120</f>
        <v>617.5</v>
      </c>
    </row>
    <row r="1351" spans="1:5" s="7" customFormat="1" ht="15.75" outlineLevel="7">
      <c r="A1351" s="157" t="s">
        <v>941</v>
      </c>
      <c r="B1351" s="147" t="s">
        <v>254</v>
      </c>
      <c r="C1351" s="161" t="s">
        <v>1023</v>
      </c>
      <c r="D1351" s="162"/>
      <c r="E1351" s="146">
        <f>E1352+E1355</f>
        <v>10148</v>
      </c>
    </row>
    <row r="1352" spans="1:5" s="7" customFormat="1" ht="15.75" outlineLevel="7">
      <c r="A1352" s="151" t="s">
        <v>643</v>
      </c>
      <c r="B1352" s="147" t="s">
        <v>254</v>
      </c>
      <c r="C1352" s="152" t="s">
        <v>1024</v>
      </c>
      <c r="D1352" s="158" t="s">
        <v>27</v>
      </c>
      <c r="E1352" s="150">
        <f>E1353</f>
        <v>4619</v>
      </c>
    </row>
    <row r="1353" spans="1:5" s="7" customFormat="1" ht="15.75" outlineLevel="7">
      <c r="A1353" s="151" t="s">
        <v>644</v>
      </c>
      <c r="B1353" s="147" t="s">
        <v>254</v>
      </c>
      <c r="C1353" s="152" t="s">
        <v>1024</v>
      </c>
      <c r="D1353" s="158" t="s">
        <v>29</v>
      </c>
      <c r="E1353" s="150">
        <f>E1354</f>
        <v>4619</v>
      </c>
    </row>
    <row r="1354" spans="1:5" s="7" customFormat="1" ht="15.75" outlineLevel="7">
      <c r="A1354" s="151" t="s">
        <v>851</v>
      </c>
      <c r="B1354" s="147" t="s">
        <v>254</v>
      </c>
      <c r="C1354" s="152" t="s">
        <v>1024</v>
      </c>
      <c r="D1354" s="158" t="s">
        <v>33</v>
      </c>
      <c r="E1354" s="150">
        <v>4619</v>
      </c>
    </row>
    <row r="1355" spans="1:5" s="7" customFormat="1" ht="15.75" outlineLevel="7">
      <c r="A1355" s="151" t="s">
        <v>643</v>
      </c>
      <c r="B1355" s="147" t="s">
        <v>254</v>
      </c>
      <c r="C1355" s="152" t="s">
        <v>942</v>
      </c>
      <c r="D1355" s="158" t="s">
        <v>27</v>
      </c>
      <c r="E1355" s="150">
        <f>E1356</f>
        <v>5529</v>
      </c>
    </row>
    <row r="1356" spans="1:5" s="7" customFormat="1" ht="15.75" outlineLevel="7">
      <c r="A1356" s="151" t="s">
        <v>644</v>
      </c>
      <c r="B1356" s="147" t="s">
        <v>254</v>
      </c>
      <c r="C1356" s="152" t="s">
        <v>942</v>
      </c>
      <c r="D1356" s="158" t="s">
        <v>29</v>
      </c>
      <c r="E1356" s="150">
        <f>E1357</f>
        <v>5529</v>
      </c>
    </row>
    <row r="1357" spans="1:5" s="7" customFormat="1" ht="15.75" outlineLevel="7">
      <c r="A1357" s="151" t="s">
        <v>851</v>
      </c>
      <c r="B1357" s="147" t="s">
        <v>254</v>
      </c>
      <c r="C1357" s="152" t="s">
        <v>942</v>
      </c>
      <c r="D1357" s="158" t="s">
        <v>33</v>
      </c>
      <c r="E1357" s="150">
        <v>5529</v>
      </c>
    </row>
    <row r="1358" spans="1:5" s="17" customFormat="1" ht="15.75" outlineLevel="7">
      <c r="A1358" s="157" t="s">
        <v>889</v>
      </c>
      <c r="B1358" s="144" t="s">
        <v>254</v>
      </c>
      <c r="C1358" s="152" t="s">
        <v>890</v>
      </c>
      <c r="D1358" s="162"/>
      <c r="E1358" s="146">
        <f>E1359</f>
        <v>140</v>
      </c>
    </row>
    <row r="1359" spans="1:5" s="17" customFormat="1" ht="15.75" outlineLevel="7">
      <c r="A1359" s="151" t="s">
        <v>633</v>
      </c>
      <c r="B1359" s="147" t="s">
        <v>254</v>
      </c>
      <c r="C1359" s="152" t="s">
        <v>891</v>
      </c>
      <c r="D1359" s="158"/>
      <c r="E1359" s="150">
        <f>E1360</f>
        <v>140</v>
      </c>
    </row>
    <row r="1360" spans="1:5" s="17" customFormat="1" ht="15.75" outlineLevel="7">
      <c r="A1360" s="151" t="s">
        <v>643</v>
      </c>
      <c r="B1360" s="147" t="s">
        <v>254</v>
      </c>
      <c r="C1360" s="152" t="s">
        <v>891</v>
      </c>
      <c r="D1360" s="158" t="s">
        <v>27</v>
      </c>
      <c r="E1360" s="150">
        <f>E1361</f>
        <v>140</v>
      </c>
    </row>
    <row r="1361" spans="1:5" s="17" customFormat="1" ht="15.75" outlineLevel="7">
      <c r="A1361" s="151" t="s">
        <v>851</v>
      </c>
      <c r="B1361" s="147" t="s">
        <v>254</v>
      </c>
      <c r="C1361" s="152" t="s">
        <v>891</v>
      </c>
      <c r="D1361" s="158" t="s">
        <v>33</v>
      </c>
      <c r="E1361" s="150">
        <v>140</v>
      </c>
    </row>
    <row r="1362" spans="1:5" s="17" customFormat="1" ht="45" customHeight="1" outlineLevel="7">
      <c r="A1362" s="151" t="s">
        <v>754</v>
      </c>
      <c r="B1362" s="147" t="s">
        <v>254</v>
      </c>
      <c r="C1362" s="152" t="s">
        <v>891</v>
      </c>
      <c r="D1362" s="158" t="s">
        <v>958</v>
      </c>
      <c r="E1362" s="150">
        <v>0</v>
      </c>
    </row>
    <row r="1363" spans="1:5" s="17" customFormat="1" ht="28.5" customHeight="1" outlineLevel="7">
      <c r="A1363" s="172" t="s">
        <v>1111</v>
      </c>
      <c r="B1363" s="144" t="s">
        <v>254</v>
      </c>
      <c r="C1363" s="161" t="s">
        <v>1113</v>
      </c>
      <c r="D1363" s="162"/>
      <c r="E1363" s="146">
        <f>E1364</f>
        <v>0</v>
      </c>
    </row>
    <row r="1364" spans="1:5" s="17" customFormat="1" ht="16.5" customHeight="1" outlineLevel="7">
      <c r="A1364" s="151" t="s">
        <v>1115</v>
      </c>
      <c r="B1364" s="147" t="s">
        <v>254</v>
      </c>
      <c r="C1364" s="152" t="s">
        <v>1114</v>
      </c>
      <c r="D1364" s="158"/>
      <c r="E1364" s="150">
        <f>E1365</f>
        <v>0</v>
      </c>
    </row>
    <row r="1365" spans="1:5" s="17" customFormat="1" ht="16.5" customHeight="1" outlineLevel="7">
      <c r="A1365" s="151" t="s">
        <v>643</v>
      </c>
      <c r="B1365" s="147" t="s">
        <v>254</v>
      </c>
      <c r="C1365" s="152" t="s">
        <v>1114</v>
      </c>
      <c r="D1365" s="158" t="s">
        <v>27</v>
      </c>
      <c r="E1365" s="150">
        <f>E1366</f>
        <v>0</v>
      </c>
    </row>
    <row r="1366" spans="1:5" s="17" customFormat="1" ht="16.5" customHeight="1" outlineLevel="7">
      <c r="A1366" s="151" t="s">
        <v>851</v>
      </c>
      <c r="B1366" s="147" t="s">
        <v>254</v>
      </c>
      <c r="C1366" s="152" t="s">
        <v>1114</v>
      </c>
      <c r="D1366" s="158" t="s">
        <v>33</v>
      </c>
      <c r="E1366" s="150">
        <v>0</v>
      </c>
    </row>
    <row r="1367" spans="1:5" s="17" customFormat="1" ht="15.75" outlineLevel="7">
      <c r="A1367" s="141" t="s">
        <v>272</v>
      </c>
      <c r="B1367" s="144" t="s">
        <v>273</v>
      </c>
      <c r="C1367" s="161"/>
      <c r="D1367" s="162"/>
      <c r="E1367" s="146">
        <f>E1368+E1372</f>
        <v>320</v>
      </c>
    </row>
    <row r="1368" spans="1:5" s="17" customFormat="1" ht="15.75" outlineLevel="7">
      <c r="A1368" s="157" t="s">
        <v>943</v>
      </c>
      <c r="B1368" s="147" t="s">
        <v>273</v>
      </c>
      <c r="C1368" s="152" t="s">
        <v>1133</v>
      </c>
      <c r="D1368" s="162"/>
      <c r="E1368" s="150">
        <f>E1369</f>
        <v>320</v>
      </c>
    </row>
    <row r="1369" spans="1:5" s="17" customFormat="1" ht="15.75" outlineLevel="7">
      <c r="A1369" s="151" t="s">
        <v>643</v>
      </c>
      <c r="B1369" s="147" t="s">
        <v>273</v>
      </c>
      <c r="C1369" s="152" t="s">
        <v>1133</v>
      </c>
      <c r="D1369" s="158" t="s">
        <v>27</v>
      </c>
      <c r="E1369" s="150">
        <f>E1370</f>
        <v>320</v>
      </c>
    </row>
    <row r="1370" spans="1:5" s="17" customFormat="1" ht="15.75" outlineLevel="7">
      <c r="A1370" s="151" t="s">
        <v>644</v>
      </c>
      <c r="B1370" s="147" t="s">
        <v>273</v>
      </c>
      <c r="C1370" s="152" t="s">
        <v>1133</v>
      </c>
      <c r="D1370" s="158" t="s">
        <v>29</v>
      </c>
      <c r="E1370" s="150">
        <f>E1371</f>
        <v>320</v>
      </c>
    </row>
    <row r="1371" spans="1:5" s="17" customFormat="1" ht="15.75" outlineLevel="7">
      <c r="A1371" s="151" t="s">
        <v>851</v>
      </c>
      <c r="B1371" s="147" t="s">
        <v>273</v>
      </c>
      <c r="C1371" s="152" t="s">
        <v>1133</v>
      </c>
      <c r="D1371" s="158" t="s">
        <v>33</v>
      </c>
      <c r="E1371" s="150">
        <f>500-180</f>
        <v>320</v>
      </c>
    </row>
    <row r="1372" spans="1:5" s="17" customFormat="1" ht="23.25" outlineLevel="7">
      <c r="A1372" s="165" t="s">
        <v>945</v>
      </c>
      <c r="B1372" s="147" t="s">
        <v>273</v>
      </c>
      <c r="C1372" s="152" t="s">
        <v>946</v>
      </c>
      <c r="D1372" s="162"/>
      <c r="E1372" s="150">
        <f>E1373</f>
        <v>0</v>
      </c>
    </row>
    <row r="1373" spans="1:5" s="17" customFormat="1" ht="15.75" outlineLevel="7">
      <c r="A1373" s="151" t="s">
        <v>643</v>
      </c>
      <c r="B1373" s="147" t="s">
        <v>273</v>
      </c>
      <c r="C1373" s="152" t="s">
        <v>947</v>
      </c>
      <c r="D1373" s="158" t="s">
        <v>27</v>
      </c>
      <c r="E1373" s="150">
        <f>E1374</f>
        <v>0</v>
      </c>
    </row>
    <row r="1374" spans="1:5" s="17" customFormat="1" ht="15.75" outlineLevel="7">
      <c r="A1374" s="151" t="s">
        <v>644</v>
      </c>
      <c r="B1374" s="147" t="s">
        <v>273</v>
      </c>
      <c r="C1374" s="152" t="s">
        <v>947</v>
      </c>
      <c r="D1374" s="158" t="s">
        <v>29</v>
      </c>
      <c r="E1374" s="150">
        <f>E1375</f>
        <v>0</v>
      </c>
    </row>
    <row r="1375" spans="1:5" s="17" customFormat="1" ht="15.75" outlineLevel="7">
      <c r="A1375" s="151" t="s">
        <v>851</v>
      </c>
      <c r="B1375" s="147" t="s">
        <v>273</v>
      </c>
      <c r="C1375" s="152" t="s">
        <v>947</v>
      </c>
      <c r="D1375" s="158" t="s">
        <v>33</v>
      </c>
      <c r="E1375" s="150"/>
    </row>
    <row r="1376" spans="1:5" s="7" customFormat="1" ht="15.75" outlineLevel="7">
      <c r="A1376" s="141" t="s">
        <v>562</v>
      </c>
      <c r="B1376" s="144" t="s">
        <v>279</v>
      </c>
      <c r="C1376" s="152"/>
      <c r="D1376" s="162"/>
      <c r="E1376" s="146">
        <f>E1377</f>
        <v>100</v>
      </c>
    </row>
    <row r="1377" spans="1:5" s="7" customFormat="1" ht="15.75" outlineLevel="7">
      <c r="A1377" s="166" t="s">
        <v>1096</v>
      </c>
      <c r="B1377" s="147" t="s">
        <v>327</v>
      </c>
      <c r="C1377" s="152" t="s">
        <v>801</v>
      </c>
      <c r="D1377" s="158"/>
      <c r="E1377" s="150">
        <f>E1379</f>
        <v>100</v>
      </c>
    </row>
    <row r="1378" spans="1:5" s="7" customFormat="1" ht="23.25" outlineLevel="7">
      <c r="A1378" s="165" t="s">
        <v>892</v>
      </c>
      <c r="B1378" s="147" t="s">
        <v>327</v>
      </c>
      <c r="C1378" s="152" t="s">
        <v>893</v>
      </c>
      <c r="D1378" s="158"/>
      <c r="E1378" s="150">
        <f>E1379</f>
        <v>100</v>
      </c>
    </row>
    <row r="1379" spans="1:5" s="7" customFormat="1" ht="15.75" outlineLevel="7">
      <c r="A1379" s="151" t="s">
        <v>643</v>
      </c>
      <c r="B1379" s="147" t="s">
        <v>327</v>
      </c>
      <c r="C1379" s="152" t="s">
        <v>631</v>
      </c>
      <c r="D1379" s="158" t="s">
        <v>27</v>
      </c>
      <c r="E1379" s="150">
        <f>E1380</f>
        <v>100</v>
      </c>
    </row>
    <row r="1380" spans="1:5" s="7" customFormat="1" ht="15.75" outlineLevel="1">
      <c r="A1380" s="151" t="s">
        <v>644</v>
      </c>
      <c r="B1380" s="147" t="s">
        <v>327</v>
      </c>
      <c r="C1380" s="152" t="s">
        <v>631</v>
      </c>
      <c r="D1380" s="158">
        <v>240</v>
      </c>
      <c r="E1380" s="150">
        <f>E1643</f>
        <v>100</v>
      </c>
    </row>
    <row r="1381" spans="1:5" s="7" customFormat="1" ht="15.75" hidden="1" outlineLevel="2">
      <c r="A1381" s="151" t="s">
        <v>851</v>
      </c>
      <c r="B1381" s="144" t="s">
        <v>327</v>
      </c>
      <c r="C1381" s="152" t="s">
        <v>631</v>
      </c>
      <c r="D1381" s="145" t="str">
        <f t="shared" ref="D1381:D1444" si="23">C1381</f>
        <v>10001 29999</v>
      </c>
      <c r="E1381" s="146" t="e">
        <f>#REF!</f>
        <v>#REF!</v>
      </c>
    </row>
    <row r="1382" spans="1:5" s="7" customFormat="1" ht="15.75" hidden="1" outlineLevel="3">
      <c r="A1382" s="141" t="s">
        <v>326</v>
      </c>
      <c r="B1382" s="144" t="s">
        <v>327</v>
      </c>
      <c r="C1382" s="152" t="s">
        <v>631</v>
      </c>
      <c r="D1382" s="145" t="str">
        <f t="shared" si="23"/>
        <v>10001 29999</v>
      </c>
      <c r="E1382" s="146" t="e">
        <f>#REF!</f>
        <v>#REF!</v>
      </c>
    </row>
    <row r="1383" spans="1:5" s="7" customFormat="1" ht="15.75" hidden="1" outlineLevel="5">
      <c r="A1383" s="141" t="s">
        <v>328</v>
      </c>
      <c r="B1383" s="144" t="s">
        <v>327</v>
      </c>
      <c r="C1383" s="152" t="s">
        <v>631</v>
      </c>
      <c r="D1383" s="145" t="str">
        <f t="shared" si="23"/>
        <v>10001 29999</v>
      </c>
      <c r="E1383" s="146" t="e">
        <f>#REF!</f>
        <v>#REF!</v>
      </c>
    </row>
    <row r="1384" spans="1:5" s="7" customFormat="1" ht="15.75" hidden="1" outlineLevel="6">
      <c r="A1384" s="141" t="s">
        <v>313</v>
      </c>
      <c r="B1384" s="144" t="s">
        <v>327</v>
      </c>
      <c r="C1384" s="152" t="s">
        <v>631</v>
      </c>
      <c r="D1384" s="145" t="str">
        <f t="shared" si="23"/>
        <v>10001 29999</v>
      </c>
      <c r="E1384" s="146" t="e">
        <f>#REF!</f>
        <v>#REF!</v>
      </c>
    </row>
    <row r="1385" spans="1:5" s="7" customFormat="1" ht="15.75" hidden="1" outlineLevel="7">
      <c r="A1385" s="141" t="s">
        <v>26</v>
      </c>
      <c r="B1385" s="147" t="s">
        <v>327</v>
      </c>
      <c r="C1385" s="152" t="s">
        <v>631</v>
      </c>
      <c r="D1385" s="145" t="str">
        <f t="shared" si="23"/>
        <v>10001 29999</v>
      </c>
      <c r="E1385" s="146" t="e">
        <f>#REF!</f>
        <v>#REF!</v>
      </c>
    </row>
    <row r="1386" spans="1:5" s="7" customFormat="1" ht="15.75" hidden="1" outlineLevel="7">
      <c r="A1386" s="141" t="s">
        <v>28</v>
      </c>
      <c r="B1386" s="147" t="s">
        <v>327</v>
      </c>
      <c r="C1386" s="152" t="s">
        <v>631</v>
      </c>
      <c r="D1386" s="145" t="str">
        <f t="shared" si="23"/>
        <v>10001 29999</v>
      </c>
      <c r="E1386" s="146" t="e">
        <f>#REF!</f>
        <v>#REF!</v>
      </c>
    </row>
    <row r="1387" spans="1:5" s="7" customFormat="1" ht="15.75" hidden="1" outlineLevel="5">
      <c r="A1387" s="151" t="s">
        <v>30</v>
      </c>
      <c r="B1387" s="144" t="s">
        <v>327</v>
      </c>
      <c r="C1387" s="152" t="s">
        <v>631</v>
      </c>
      <c r="D1387" s="145" t="str">
        <f t="shared" si="23"/>
        <v>10001 29999</v>
      </c>
      <c r="E1387" s="146" t="e">
        <f>#REF!</f>
        <v>#REF!</v>
      </c>
    </row>
    <row r="1388" spans="1:5" s="7" customFormat="1" ht="15.75" hidden="1" outlineLevel="6">
      <c r="A1388" s="151" t="s">
        <v>32</v>
      </c>
      <c r="B1388" s="144" t="s">
        <v>327</v>
      </c>
      <c r="C1388" s="152" t="s">
        <v>631</v>
      </c>
      <c r="D1388" s="145" t="str">
        <f t="shared" si="23"/>
        <v>10001 29999</v>
      </c>
      <c r="E1388" s="146" t="e">
        <f>#REF!</f>
        <v>#REF!</v>
      </c>
    </row>
    <row r="1389" spans="1:5" s="7" customFormat="1" ht="21" hidden="1" outlineLevel="7">
      <c r="A1389" s="141" t="s">
        <v>103</v>
      </c>
      <c r="B1389" s="147" t="s">
        <v>327</v>
      </c>
      <c r="C1389" s="152" t="s">
        <v>631</v>
      </c>
      <c r="D1389" s="145" t="str">
        <f t="shared" si="23"/>
        <v>10001 29999</v>
      </c>
      <c r="E1389" s="146" t="e">
        <f>#REF!</f>
        <v>#REF!</v>
      </c>
    </row>
    <row r="1390" spans="1:5" s="7" customFormat="1" ht="15.75" hidden="1" outlineLevel="6">
      <c r="A1390" s="141" t="s">
        <v>104</v>
      </c>
      <c r="B1390" s="144" t="s">
        <v>327</v>
      </c>
      <c r="C1390" s="152" t="s">
        <v>631</v>
      </c>
      <c r="D1390" s="145" t="str">
        <f t="shared" si="23"/>
        <v>10001 29999</v>
      </c>
      <c r="E1390" s="146" t="e">
        <f>#REF!</f>
        <v>#REF!</v>
      </c>
    </row>
    <row r="1391" spans="1:5" s="7" customFormat="1" ht="15.75" hidden="1" outlineLevel="7">
      <c r="A1391" s="151" t="s">
        <v>312</v>
      </c>
      <c r="B1391" s="147" t="s">
        <v>327</v>
      </c>
      <c r="C1391" s="152" t="s">
        <v>631</v>
      </c>
      <c r="D1391" s="145" t="str">
        <f t="shared" si="23"/>
        <v>10001 29999</v>
      </c>
      <c r="E1391" s="146" t="e">
        <f>#REF!</f>
        <v>#REF!</v>
      </c>
    </row>
    <row r="1392" spans="1:5" s="7" customFormat="1" ht="15.75" hidden="1" outlineLevel="3">
      <c r="A1392" s="141" t="s">
        <v>111</v>
      </c>
      <c r="B1392" s="144" t="s">
        <v>327</v>
      </c>
      <c r="C1392" s="152" t="s">
        <v>631</v>
      </c>
      <c r="D1392" s="145" t="str">
        <f t="shared" si="23"/>
        <v>10001 29999</v>
      </c>
      <c r="E1392" s="146" t="e">
        <f>#REF!</f>
        <v>#REF!</v>
      </c>
    </row>
    <row r="1393" spans="1:5" s="7" customFormat="1" ht="15.75" hidden="1" outlineLevel="5">
      <c r="A1393" s="151" t="s">
        <v>111</v>
      </c>
      <c r="B1393" s="144" t="s">
        <v>327</v>
      </c>
      <c r="C1393" s="152" t="s">
        <v>631</v>
      </c>
      <c r="D1393" s="145" t="str">
        <f t="shared" si="23"/>
        <v>10001 29999</v>
      </c>
      <c r="E1393" s="146" t="e">
        <f>#REF!</f>
        <v>#REF!</v>
      </c>
    </row>
    <row r="1394" spans="1:5" s="7" customFormat="1" ht="15.75" hidden="1" outlineLevel="6">
      <c r="A1394" s="141" t="s">
        <v>77</v>
      </c>
      <c r="B1394" s="144" t="s">
        <v>327</v>
      </c>
      <c r="C1394" s="152" t="s">
        <v>631</v>
      </c>
      <c r="D1394" s="145" t="str">
        <f t="shared" si="23"/>
        <v>10001 29999</v>
      </c>
      <c r="E1394" s="146" t="e">
        <f>#REF!</f>
        <v>#REF!</v>
      </c>
    </row>
    <row r="1395" spans="1:5" s="7" customFormat="1" ht="31.5" hidden="1" outlineLevel="7">
      <c r="A1395" s="141" t="s">
        <v>15</v>
      </c>
      <c r="B1395" s="147" t="s">
        <v>327</v>
      </c>
      <c r="C1395" s="152" t="s">
        <v>631</v>
      </c>
      <c r="D1395" s="145" t="str">
        <f t="shared" si="23"/>
        <v>10001 29999</v>
      </c>
      <c r="E1395" s="146" t="e">
        <f>#REF!</f>
        <v>#REF!</v>
      </c>
    </row>
    <row r="1396" spans="1:5" s="7" customFormat="1" ht="15.75" hidden="1" outlineLevel="7">
      <c r="A1396" s="141" t="s">
        <v>78</v>
      </c>
      <c r="B1396" s="147" t="s">
        <v>327</v>
      </c>
      <c r="C1396" s="152" t="s">
        <v>631</v>
      </c>
      <c r="D1396" s="145" t="str">
        <f t="shared" si="23"/>
        <v>10001 29999</v>
      </c>
      <c r="E1396" s="146" t="e">
        <f>#REF!</f>
        <v>#REF!</v>
      </c>
    </row>
    <row r="1397" spans="1:5" s="7" customFormat="1" ht="15.75" hidden="1" outlineLevel="5">
      <c r="A1397" s="151" t="s">
        <v>19</v>
      </c>
      <c r="B1397" s="144" t="s">
        <v>327</v>
      </c>
      <c r="C1397" s="152" t="s">
        <v>631</v>
      </c>
      <c r="D1397" s="145" t="str">
        <f t="shared" si="23"/>
        <v>10001 29999</v>
      </c>
      <c r="E1397" s="146" t="e">
        <f>#REF!</f>
        <v>#REF!</v>
      </c>
    </row>
    <row r="1398" spans="1:5" s="7" customFormat="1" ht="15.75" hidden="1" outlineLevel="6">
      <c r="A1398" s="151" t="s">
        <v>24</v>
      </c>
      <c r="B1398" s="144" t="s">
        <v>327</v>
      </c>
      <c r="C1398" s="152" t="s">
        <v>631</v>
      </c>
      <c r="D1398" s="145" t="str">
        <f t="shared" si="23"/>
        <v>10001 29999</v>
      </c>
      <c r="E1398" s="146" t="e">
        <f>#REF!</f>
        <v>#REF!</v>
      </c>
    </row>
    <row r="1399" spans="1:5" s="7" customFormat="1" ht="15.75" hidden="1" outlineLevel="7">
      <c r="A1399" s="141" t="s">
        <v>26</v>
      </c>
      <c r="B1399" s="147" t="s">
        <v>327</v>
      </c>
      <c r="C1399" s="152" t="s">
        <v>631</v>
      </c>
      <c r="D1399" s="145" t="str">
        <f t="shared" si="23"/>
        <v>10001 29999</v>
      </c>
      <c r="E1399" s="146" t="e">
        <f>#REF!</f>
        <v>#REF!</v>
      </c>
    </row>
    <row r="1400" spans="1:5" s="7" customFormat="1" ht="15.75" hidden="1" outlineLevel="7">
      <c r="A1400" s="141" t="s">
        <v>28</v>
      </c>
      <c r="B1400" s="147" t="s">
        <v>327</v>
      </c>
      <c r="C1400" s="152" t="s">
        <v>631</v>
      </c>
      <c r="D1400" s="145" t="str">
        <f t="shared" si="23"/>
        <v>10001 29999</v>
      </c>
      <c r="E1400" s="146" t="e">
        <f>#REF!</f>
        <v>#REF!</v>
      </c>
    </row>
    <row r="1401" spans="1:5" s="7" customFormat="1" ht="15.75" hidden="1" outlineLevel="7">
      <c r="A1401" s="151" t="s">
        <v>30</v>
      </c>
      <c r="B1401" s="147" t="s">
        <v>327</v>
      </c>
      <c r="C1401" s="152" t="s">
        <v>631</v>
      </c>
      <c r="D1401" s="145" t="str">
        <f t="shared" si="23"/>
        <v>10001 29999</v>
      </c>
      <c r="E1401" s="146" t="e">
        <f>#REF!</f>
        <v>#REF!</v>
      </c>
    </row>
    <row r="1402" spans="1:5" s="7" customFormat="1" ht="15.75" hidden="1" outlineLevel="5">
      <c r="A1402" s="151" t="s">
        <v>87</v>
      </c>
      <c r="B1402" s="144" t="s">
        <v>327</v>
      </c>
      <c r="C1402" s="152" t="s">
        <v>631</v>
      </c>
      <c r="D1402" s="145" t="str">
        <f t="shared" si="23"/>
        <v>10001 29999</v>
      </c>
      <c r="E1402" s="146" t="e">
        <f>#REF!</f>
        <v>#REF!</v>
      </c>
    </row>
    <row r="1403" spans="1:5" s="7" customFormat="1" ht="15.75" hidden="1" outlineLevel="6">
      <c r="A1403" s="151" t="s">
        <v>32</v>
      </c>
      <c r="B1403" s="144" t="s">
        <v>327</v>
      </c>
      <c r="C1403" s="152" t="s">
        <v>631</v>
      </c>
      <c r="D1403" s="145" t="str">
        <f t="shared" si="23"/>
        <v>10001 29999</v>
      </c>
      <c r="E1403" s="146" t="e">
        <f>#REF!</f>
        <v>#REF!</v>
      </c>
    </row>
    <row r="1404" spans="1:5" s="7" customFormat="1" ht="15.75" hidden="1" outlineLevel="7">
      <c r="A1404" s="141" t="s">
        <v>45</v>
      </c>
      <c r="B1404" s="147" t="s">
        <v>327</v>
      </c>
      <c r="C1404" s="152" t="s">
        <v>631</v>
      </c>
      <c r="D1404" s="145" t="str">
        <f t="shared" si="23"/>
        <v>10001 29999</v>
      </c>
      <c r="E1404" s="146" t="e">
        <f>#REF!</f>
        <v>#REF!</v>
      </c>
    </row>
    <row r="1405" spans="1:5" s="7" customFormat="1" ht="15.75" hidden="1" outlineLevel="7">
      <c r="A1405" s="141" t="s">
        <v>47</v>
      </c>
      <c r="B1405" s="147" t="s">
        <v>327</v>
      </c>
      <c r="C1405" s="152" t="s">
        <v>631</v>
      </c>
      <c r="D1405" s="145" t="str">
        <f t="shared" si="23"/>
        <v>10001 29999</v>
      </c>
      <c r="E1405" s="146" t="e">
        <f>#REF!</f>
        <v>#REF!</v>
      </c>
    </row>
    <row r="1406" spans="1:5" s="7" customFormat="1" ht="15.75" hidden="1" outlineLevel="2">
      <c r="A1406" s="151" t="s">
        <v>54</v>
      </c>
      <c r="B1406" s="144" t="s">
        <v>327</v>
      </c>
      <c r="C1406" s="152" t="s">
        <v>631</v>
      </c>
      <c r="D1406" s="145" t="str">
        <f t="shared" si="23"/>
        <v>10001 29999</v>
      </c>
      <c r="E1406" s="146" t="e">
        <f>#REF!</f>
        <v>#REF!</v>
      </c>
    </row>
    <row r="1407" spans="1:5" s="7" customFormat="1" ht="15.75" hidden="1" outlineLevel="3">
      <c r="A1407" s="151" t="s">
        <v>49</v>
      </c>
      <c r="B1407" s="144" t="s">
        <v>327</v>
      </c>
      <c r="C1407" s="152" t="s">
        <v>631</v>
      </c>
      <c r="D1407" s="145" t="str">
        <f t="shared" si="23"/>
        <v>10001 29999</v>
      </c>
      <c r="E1407" s="146" t="e">
        <f>#REF!</f>
        <v>#REF!</v>
      </c>
    </row>
    <row r="1408" spans="1:5" s="7" customFormat="1" ht="15.75" hidden="1" outlineLevel="4">
      <c r="A1408" s="141" t="s">
        <v>329</v>
      </c>
      <c r="B1408" s="144" t="s">
        <v>327</v>
      </c>
      <c r="C1408" s="152" t="s">
        <v>631</v>
      </c>
      <c r="D1408" s="145" t="str">
        <f t="shared" si="23"/>
        <v>10001 29999</v>
      </c>
      <c r="E1408" s="146" t="e">
        <f>#REF!</f>
        <v>#REF!</v>
      </c>
    </row>
    <row r="1409" spans="1:5" s="7" customFormat="1" ht="15.75" hidden="1" outlineLevel="5">
      <c r="A1409" s="141" t="s">
        <v>330</v>
      </c>
      <c r="B1409" s="144" t="s">
        <v>327</v>
      </c>
      <c r="C1409" s="152" t="s">
        <v>631</v>
      </c>
      <c r="D1409" s="145" t="str">
        <f t="shared" si="23"/>
        <v>10001 29999</v>
      </c>
      <c r="E1409" s="146" t="e">
        <f>#REF!</f>
        <v>#REF!</v>
      </c>
    </row>
    <row r="1410" spans="1:5" s="7" customFormat="1" ht="15.75" hidden="1" outlineLevel="6">
      <c r="A1410" s="141" t="s">
        <v>331</v>
      </c>
      <c r="B1410" s="144" t="s">
        <v>327</v>
      </c>
      <c r="C1410" s="152" t="s">
        <v>631</v>
      </c>
      <c r="D1410" s="145" t="str">
        <f t="shared" si="23"/>
        <v>10001 29999</v>
      </c>
      <c r="E1410" s="146" t="e">
        <f>#REF!</f>
        <v>#REF!</v>
      </c>
    </row>
    <row r="1411" spans="1:5" s="7" customFormat="1" ht="15.75" hidden="1" outlineLevel="7">
      <c r="A1411" s="141" t="s">
        <v>26</v>
      </c>
      <c r="B1411" s="147" t="s">
        <v>327</v>
      </c>
      <c r="C1411" s="152" t="s">
        <v>631</v>
      </c>
      <c r="D1411" s="145" t="str">
        <f t="shared" si="23"/>
        <v>10001 29999</v>
      </c>
      <c r="E1411" s="146" t="e">
        <f>#REF!</f>
        <v>#REF!</v>
      </c>
    </row>
    <row r="1412" spans="1:5" s="7" customFormat="1" ht="15.75" hidden="1" outlineLevel="5">
      <c r="A1412" s="141" t="s">
        <v>28</v>
      </c>
      <c r="B1412" s="144" t="s">
        <v>327</v>
      </c>
      <c r="C1412" s="152" t="s">
        <v>631</v>
      </c>
      <c r="D1412" s="145" t="str">
        <f t="shared" si="23"/>
        <v>10001 29999</v>
      </c>
      <c r="E1412" s="146" t="e">
        <f>#REF!</f>
        <v>#REF!</v>
      </c>
    </row>
    <row r="1413" spans="1:5" s="7" customFormat="1" ht="15.75" hidden="1" outlineLevel="6">
      <c r="A1413" s="151" t="s">
        <v>32</v>
      </c>
      <c r="B1413" s="144" t="s">
        <v>327</v>
      </c>
      <c r="C1413" s="152" t="s">
        <v>631</v>
      </c>
      <c r="D1413" s="145" t="str">
        <f t="shared" si="23"/>
        <v>10001 29999</v>
      </c>
      <c r="E1413" s="146" t="e">
        <f>#REF!</f>
        <v>#REF!</v>
      </c>
    </row>
    <row r="1414" spans="1:5" s="7" customFormat="1" ht="15.75" hidden="1" outlineLevel="7">
      <c r="A1414" s="141" t="s">
        <v>34</v>
      </c>
      <c r="B1414" s="147" t="s">
        <v>327</v>
      </c>
      <c r="C1414" s="152" t="s">
        <v>631</v>
      </c>
      <c r="D1414" s="145" t="str">
        <f t="shared" si="23"/>
        <v>10001 29999</v>
      </c>
      <c r="E1414" s="146" t="e">
        <f>#REF!</f>
        <v>#REF!</v>
      </c>
    </row>
    <row r="1415" spans="1:5" s="7" customFormat="1" ht="15.75" hidden="1" outlineLevel="5">
      <c r="A1415" s="141" t="s">
        <v>287</v>
      </c>
      <c r="B1415" s="144" t="s">
        <v>327</v>
      </c>
      <c r="C1415" s="152" t="s">
        <v>631</v>
      </c>
      <c r="D1415" s="145" t="str">
        <f t="shared" si="23"/>
        <v>10001 29999</v>
      </c>
      <c r="E1415" s="146" t="e">
        <f>#REF!</f>
        <v>#REF!</v>
      </c>
    </row>
    <row r="1416" spans="1:5" s="7" customFormat="1" ht="15.75" hidden="1" outlineLevel="6">
      <c r="A1416" s="151" t="s">
        <v>332</v>
      </c>
      <c r="B1416" s="144" t="s">
        <v>327</v>
      </c>
      <c r="C1416" s="152" t="s">
        <v>631</v>
      </c>
      <c r="D1416" s="145" t="str">
        <f t="shared" si="23"/>
        <v>10001 29999</v>
      </c>
      <c r="E1416" s="146" t="e">
        <f>#REF!</f>
        <v>#REF!</v>
      </c>
    </row>
    <row r="1417" spans="1:5" s="7" customFormat="1" ht="21" hidden="1" outlineLevel="7">
      <c r="A1417" s="141" t="s">
        <v>103</v>
      </c>
      <c r="B1417" s="147" t="s">
        <v>327</v>
      </c>
      <c r="C1417" s="152" t="s">
        <v>631</v>
      </c>
      <c r="D1417" s="145" t="str">
        <f t="shared" si="23"/>
        <v>10001 29999</v>
      </c>
      <c r="E1417" s="146" t="e">
        <f>#REF!</f>
        <v>#REF!</v>
      </c>
    </row>
    <row r="1418" spans="1:5" s="7" customFormat="1" ht="15.75" hidden="1" outlineLevel="2">
      <c r="A1418" s="141" t="s">
        <v>104</v>
      </c>
      <c r="B1418" s="144" t="s">
        <v>327</v>
      </c>
      <c r="C1418" s="152" t="s">
        <v>631</v>
      </c>
      <c r="D1418" s="145" t="str">
        <f t="shared" si="23"/>
        <v>10001 29999</v>
      </c>
      <c r="E1418" s="146" t="e">
        <f>#REF!</f>
        <v>#REF!</v>
      </c>
    </row>
    <row r="1419" spans="1:5" s="7" customFormat="1" ht="22.5" hidden="1" outlineLevel="3">
      <c r="A1419" s="151" t="s">
        <v>105</v>
      </c>
      <c r="B1419" s="144" t="s">
        <v>327</v>
      </c>
      <c r="C1419" s="152" t="s">
        <v>631</v>
      </c>
      <c r="D1419" s="145" t="str">
        <f t="shared" si="23"/>
        <v>10001 29999</v>
      </c>
      <c r="E1419" s="146" t="e">
        <f>#REF!</f>
        <v>#REF!</v>
      </c>
    </row>
    <row r="1420" spans="1:5" s="7" customFormat="1" ht="15.75" hidden="1" outlineLevel="5">
      <c r="A1420" s="141" t="s">
        <v>116</v>
      </c>
      <c r="B1420" s="144" t="s">
        <v>327</v>
      </c>
      <c r="C1420" s="152" t="s">
        <v>631</v>
      </c>
      <c r="D1420" s="145" t="str">
        <f t="shared" si="23"/>
        <v>10001 29999</v>
      </c>
      <c r="E1420" s="146" t="e">
        <f>#REF!</f>
        <v>#REF!</v>
      </c>
    </row>
    <row r="1421" spans="1:5" s="7" customFormat="1" ht="31.5" hidden="1" outlineLevel="6">
      <c r="A1421" s="141" t="s">
        <v>333</v>
      </c>
      <c r="B1421" s="144" t="s">
        <v>327</v>
      </c>
      <c r="C1421" s="152" t="s">
        <v>631</v>
      </c>
      <c r="D1421" s="145" t="str">
        <f t="shared" si="23"/>
        <v>10001 29999</v>
      </c>
      <c r="E1421" s="146" t="e">
        <f>#REF!</f>
        <v>#REF!</v>
      </c>
    </row>
    <row r="1422" spans="1:5" s="7" customFormat="1" ht="15.75" hidden="1" outlineLevel="7">
      <c r="A1422" s="141" t="s">
        <v>26</v>
      </c>
      <c r="B1422" s="147" t="s">
        <v>327</v>
      </c>
      <c r="C1422" s="152" t="s">
        <v>631</v>
      </c>
      <c r="D1422" s="145" t="str">
        <f t="shared" si="23"/>
        <v>10001 29999</v>
      </c>
      <c r="E1422" s="146" t="e">
        <f>#REF!</f>
        <v>#REF!</v>
      </c>
    </row>
    <row r="1423" spans="1:5" s="7" customFormat="1" ht="15.75" hidden="1" outlineLevel="7">
      <c r="A1423" s="141" t="s">
        <v>28</v>
      </c>
      <c r="B1423" s="147" t="s">
        <v>327</v>
      </c>
      <c r="C1423" s="152" t="s">
        <v>631</v>
      </c>
      <c r="D1423" s="145" t="str">
        <f t="shared" si="23"/>
        <v>10001 29999</v>
      </c>
      <c r="E1423" s="146" t="e">
        <f>#REF!</f>
        <v>#REF!</v>
      </c>
    </row>
    <row r="1424" spans="1:5" s="7" customFormat="1" ht="15.75" hidden="1" outlineLevel="5">
      <c r="A1424" s="151" t="s">
        <v>30</v>
      </c>
      <c r="B1424" s="144" t="s">
        <v>327</v>
      </c>
      <c r="C1424" s="152" t="s">
        <v>631</v>
      </c>
      <c r="D1424" s="145" t="str">
        <f t="shared" si="23"/>
        <v>10001 29999</v>
      </c>
      <c r="E1424" s="146" t="e">
        <f>#REF!</f>
        <v>#REF!</v>
      </c>
    </row>
    <row r="1425" spans="1:5" s="7" customFormat="1" ht="15.75" hidden="1" outlineLevel="6">
      <c r="A1425" s="151" t="s">
        <v>32</v>
      </c>
      <c r="B1425" s="144" t="s">
        <v>327</v>
      </c>
      <c r="C1425" s="152" t="s">
        <v>631</v>
      </c>
      <c r="D1425" s="145" t="str">
        <f t="shared" si="23"/>
        <v>10001 29999</v>
      </c>
      <c r="E1425" s="146" t="e">
        <f>#REF!</f>
        <v>#REF!</v>
      </c>
    </row>
    <row r="1426" spans="1:5" s="7" customFormat="1" ht="21" hidden="1" outlineLevel="7">
      <c r="A1426" s="141" t="s">
        <v>103</v>
      </c>
      <c r="B1426" s="147" t="s">
        <v>327</v>
      </c>
      <c r="C1426" s="152" t="s">
        <v>631</v>
      </c>
      <c r="D1426" s="145" t="str">
        <f t="shared" si="23"/>
        <v>10001 29999</v>
      </c>
      <c r="E1426" s="146" t="e">
        <f>#REF!</f>
        <v>#REF!</v>
      </c>
    </row>
    <row r="1427" spans="1:5" s="7" customFormat="1" ht="15.75" hidden="1" outlineLevel="3">
      <c r="A1427" s="141" t="s">
        <v>133</v>
      </c>
      <c r="B1427" s="144" t="s">
        <v>327</v>
      </c>
      <c r="C1427" s="152" t="s">
        <v>631</v>
      </c>
      <c r="D1427" s="145" t="str">
        <f t="shared" si="23"/>
        <v>10001 29999</v>
      </c>
      <c r="E1427" s="146" t="e">
        <f>#REF!</f>
        <v>#REF!</v>
      </c>
    </row>
    <row r="1428" spans="1:5" s="7" customFormat="1" ht="15.75" hidden="1" outlineLevel="5">
      <c r="A1428" s="151" t="s">
        <v>135</v>
      </c>
      <c r="B1428" s="144" t="s">
        <v>327</v>
      </c>
      <c r="C1428" s="152" t="s">
        <v>631</v>
      </c>
      <c r="D1428" s="145" t="str">
        <f t="shared" si="23"/>
        <v>10001 29999</v>
      </c>
      <c r="E1428" s="146" t="e">
        <f>#REF!</f>
        <v>#REF!</v>
      </c>
    </row>
    <row r="1429" spans="1:5" s="7" customFormat="1" ht="21" hidden="1" outlineLevel="6">
      <c r="A1429" s="141" t="s">
        <v>136</v>
      </c>
      <c r="B1429" s="144" t="s">
        <v>327</v>
      </c>
      <c r="C1429" s="152" t="s">
        <v>631</v>
      </c>
      <c r="D1429" s="145" t="str">
        <f t="shared" si="23"/>
        <v>10001 29999</v>
      </c>
      <c r="E1429" s="146" t="e">
        <f>#REF!</f>
        <v>#REF!</v>
      </c>
    </row>
    <row r="1430" spans="1:5" s="7" customFormat="1" ht="15.75" hidden="1" outlineLevel="7">
      <c r="A1430" s="141" t="s">
        <v>26</v>
      </c>
      <c r="B1430" s="147" t="s">
        <v>327</v>
      </c>
      <c r="C1430" s="152" t="s">
        <v>631</v>
      </c>
      <c r="D1430" s="145" t="str">
        <f t="shared" si="23"/>
        <v>10001 29999</v>
      </c>
      <c r="E1430" s="146" t="e">
        <f>#REF!</f>
        <v>#REF!</v>
      </c>
    </row>
    <row r="1431" spans="1:5" s="7" customFormat="1" ht="15.75" hidden="1" outlineLevel="3">
      <c r="A1431" s="141" t="s">
        <v>28</v>
      </c>
      <c r="B1431" s="144" t="s">
        <v>327</v>
      </c>
      <c r="C1431" s="152" t="s">
        <v>631</v>
      </c>
      <c r="D1431" s="145" t="str">
        <f t="shared" si="23"/>
        <v>10001 29999</v>
      </c>
      <c r="E1431" s="146" t="e">
        <f>#REF!</f>
        <v>#REF!</v>
      </c>
    </row>
    <row r="1432" spans="1:5" s="7" customFormat="1" ht="15.75" hidden="1" outlineLevel="4">
      <c r="A1432" s="151" t="s">
        <v>32</v>
      </c>
      <c r="B1432" s="144" t="s">
        <v>327</v>
      </c>
      <c r="C1432" s="152" t="s">
        <v>631</v>
      </c>
      <c r="D1432" s="145" t="str">
        <f t="shared" si="23"/>
        <v>10001 29999</v>
      </c>
      <c r="E1432" s="146" t="e">
        <f>#REF!</f>
        <v>#REF!</v>
      </c>
    </row>
    <row r="1433" spans="1:5" s="7" customFormat="1" ht="21" hidden="1" outlineLevel="5">
      <c r="A1433" s="141" t="s">
        <v>334</v>
      </c>
      <c r="B1433" s="144" t="s">
        <v>327</v>
      </c>
      <c r="C1433" s="152" t="s">
        <v>631</v>
      </c>
      <c r="D1433" s="145" t="str">
        <f t="shared" si="23"/>
        <v>10001 29999</v>
      </c>
      <c r="E1433" s="146" t="e">
        <f>#REF!</f>
        <v>#REF!</v>
      </c>
    </row>
    <row r="1434" spans="1:5" s="7" customFormat="1" ht="21" hidden="1" outlineLevel="6">
      <c r="A1434" s="141" t="s">
        <v>335</v>
      </c>
      <c r="B1434" s="144" t="s">
        <v>327</v>
      </c>
      <c r="C1434" s="152" t="s">
        <v>631</v>
      </c>
      <c r="D1434" s="145" t="str">
        <f t="shared" si="23"/>
        <v>10001 29999</v>
      </c>
      <c r="E1434" s="146" t="e">
        <f>#REF!</f>
        <v>#REF!</v>
      </c>
    </row>
    <row r="1435" spans="1:5" s="7" customFormat="1" ht="15.75" hidden="1" outlineLevel="7">
      <c r="A1435" s="141" t="s">
        <v>26</v>
      </c>
      <c r="B1435" s="147" t="s">
        <v>327</v>
      </c>
      <c r="C1435" s="152" t="s">
        <v>631</v>
      </c>
      <c r="D1435" s="145" t="str">
        <f t="shared" si="23"/>
        <v>10001 29999</v>
      </c>
      <c r="E1435" s="146" t="e">
        <f>#REF!</f>
        <v>#REF!</v>
      </c>
    </row>
    <row r="1436" spans="1:5" s="7" customFormat="1" ht="15.75" hidden="1" outlineLevel="7">
      <c r="A1436" s="141" t="s">
        <v>28</v>
      </c>
      <c r="B1436" s="147" t="s">
        <v>327</v>
      </c>
      <c r="C1436" s="152" t="s">
        <v>631</v>
      </c>
      <c r="D1436" s="145" t="str">
        <f t="shared" si="23"/>
        <v>10001 29999</v>
      </c>
      <c r="E1436" s="146" t="e">
        <f>#REF!</f>
        <v>#REF!</v>
      </c>
    </row>
    <row r="1437" spans="1:5" s="7" customFormat="1" ht="15.75" hidden="1" outlineLevel="5">
      <c r="A1437" s="151" t="s">
        <v>30</v>
      </c>
      <c r="B1437" s="144" t="s">
        <v>327</v>
      </c>
      <c r="C1437" s="152" t="s">
        <v>631</v>
      </c>
      <c r="D1437" s="145" t="str">
        <f t="shared" si="23"/>
        <v>10001 29999</v>
      </c>
      <c r="E1437" s="146" t="e">
        <f>#REF!</f>
        <v>#REF!</v>
      </c>
    </row>
    <row r="1438" spans="1:5" s="7" customFormat="1" ht="15.75" hidden="1" outlineLevel="6">
      <c r="A1438" s="151" t="s">
        <v>32</v>
      </c>
      <c r="B1438" s="144" t="s">
        <v>327</v>
      </c>
      <c r="C1438" s="152" t="s">
        <v>631</v>
      </c>
      <c r="D1438" s="145" t="str">
        <f t="shared" si="23"/>
        <v>10001 29999</v>
      </c>
      <c r="E1438" s="146" t="e">
        <f>#REF!</f>
        <v>#REF!</v>
      </c>
    </row>
    <row r="1439" spans="1:5" s="7" customFormat="1" ht="21" hidden="1" outlineLevel="7">
      <c r="A1439" s="141" t="s">
        <v>103</v>
      </c>
      <c r="B1439" s="147" t="s">
        <v>327</v>
      </c>
      <c r="C1439" s="152" t="s">
        <v>631</v>
      </c>
      <c r="D1439" s="145" t="str">
        <f t="shared" si="23"/>
        <v>10001 29999</v>
      </c>
      <c r="E1439" s="146" t="e">
        <f>#REF!</f>
        <v>#REF!</v>
      </c>
    </row>
    <row r="1440" spans="1:5" s="7" customFormat="1" ht="15.75" hidden="1" outlineLevel="6">
      <c r="A1440" s="141" t="s">
        <v>133</v>
      </c>
      <c r="B1440" s="144" t="s">
        <v>327</v>
      </c>
      <c r="C1440" s="152" t="s">
        <v>631</v>
      </c>
      <c r="D1440" s="145" t="str">
        <f t="shared" si="23"/>
        <v>10001 29999</v>
      </c>
      <c r="E1440" s="146" t="e">
        <f>#REF!</f>
        <v>#REF!</v>
      </c>
    </row>
    <row r="1441" spans="1:5" s="7" customFormat="1" ht="15.75" hidden="1" outlineLevel="7">
      <c r="A1441" s="151" t="s">
        <v>135</v>
      </c>
      <c r="B1441" s="147" t="s">
        <v>327</v>
      </c>
      <c r="C1441" s="152" t="s">
        <v>631</v>
      </c>
      <c r="D1441" s="145" t="str">
        <f t="shared" si="23"/>
        <v>10001 29999</v>
      </c>
      <c r="E1441" s="146" t="e">
        <f>#REF!</f>
        <v>#REF!</v>
      </c>
    </row>
    <row r="1442" spans="1:5" s="7" customFormat="1" ht="15.75" hidden="1" outlineLevel="6">
      <c r="A1442" s="141" t="s">
        <v>104</v>
      </c>
      <c r="B1442" s="144" t="s">
        <v>327</v>
      </c>
      <c r="C1442" s="152" t="s">
        <v>631</v>
      </c>
      <c r="D1442" s="145" t="str">
        <f t="shared" si="23"/>
        <v>10001 29999</v>
      </c>
      <c r="E1442" s="146" t="e">
        <f>#REF!</f>
        <v>#REF!</v>
      </c>
    </row>
    <row r="1443" spans="1:5" s="7" customFormat="1" ht="15.75" hidden="1" outlineLevel="7">
      <c r="A1443" s="151" t="s">
        <v>312</v>
      </c>
      <c r="B1443" s="147" t="s">
        <v>327</v>
      </c>
      <c r="C1443" s="152" t="s">
        <v>631</v>
      </c>
      <c r="D1443" s="145" t="str">
        <f t="shared" si="23"/>
        <v>10001 29999</v>
      </c>
      <c r="E1443" s="146" t="e">
        <f>#REF!</f>
        <v>#REF!</v>
      </c>
    </row>
    <row r="1444" spans="1:5" s="7" customFormat="1" ht="15.75" hidden="1" outlineLevel="4">
      <c r="A1444" s="141" t="s">
        <v>111</v>
      </c>
      <c r="B1444" s="144" t="s">
        <v>327</v>
      </c>
      <c r="C1444" s="152" t="s">
        <v>631</v>
      </c>
      <c r="D1444" s="145" t="str">
        <f t="shared" si="23"/>
        <v>10001 29999</v>
      </c>
      <c r="E1444" s="146" t="e">
        <f>#REF!</f>
        <v>#REF!</v>
      </c>
    </row>
    <row r="1445" spans="1:5" s="7" customFormat="1" ht="15.75" hidden="1" outlineLevel="5">
      <c r="A1445" s="151" t="s">
        <v>111</v>
      </c>
      <c r="B1445" s="144" t="s">
        <v>327</v>
      </c>
      <c r="C1445" s="152" t="s">
        <v>631</v>
      </c>
      <c r="D1445" s="145" t="str">
        <f t="shared" ref="D1445:D1520" si="24">C1445</f>
        <v>10001 29999</v>
      </c>
      <c r="E1445" s="146" t="e">
        <f>#REF!</f>
        <v>#REF!</v>
      </c>
    </row>
    <row r="1446" spans="1:5" s="7" customFormat="1" ht="21" hidden="1" outlineLevel="6">
      <c r="A1446" s="141" t="s">
        <v>336</v>
      </c>
      <c r="B1446" s="144" t="s">
        <v>327</v>
      </c>
      <c r="C1446" s="152" t="s">
        <v>631</v>
      </c>
      <c r="D1446" s="145" t="str">
        <f t="shared" si="24"/>
        <v>10001 29999</v>
      </c>
      <c r="E1446" s="146" t="e">
        <f>#REF!</f>
        <v>#REF!</v>
      </c>
    </row>
    <row r="1447" spans="1:5" s="7" customFormat="1" ht="15.75" hidden="1" outlineLevel="7">
      <c r="A1447" s="141" t="s">
        <v>26</v>
      </c>
      <c r="B1447" s="147" t="s">
        <v>327</v>
      </c>
      <c r="C1447" s="152" t="s">
        <v>631</v>
      </c>
      <c r="D1447" s="145" t="str">
        <f t="shared" si="24"/>
        <v>10001 29999</v>
      </c>
      <c r="E1447" s="146" t="e">
        <f>#REF!</f>
        <v>#REF!</v>
      </c>
    </row>
    <row r="1448" spans="1:5" s="7" customFormat="1" ht="15.75" hidden="1" outlineLevel="7">
      <c r="A1448" s="141" t="s">
        <v>28</v>
      </c>
      <c r="B1448" s="147" t="s">
        <v>327</v>
      </c>
      <c r="C1448" s="152" t="s">
        <v>631</v>
      </c>
      <c r="D1448" s="145" t="str">
        <f t="shared" si="24"/>
        <v>10001 29999</v>
      </c>
      <c r="E1448" s="146" t="e">
        <f>#REF!</f>
        <v>#REF!</v>
      </c>
    </row>
    <row r="1449" spans="1:5" s="7" customFormat="1" ht="15.75" hidden="1" outlineLevel="5">
      <c r="A1449" s="151" t="s">
        <v>30</v>
      </c>
      <c r="B1449" s="144" t="s">
        <v>327</v>
      </c>
      <c r="C1449" s="152" t="s">
        <v>631</v>
      </c>
      <c r="D1449" s="145" t="str">
        <f t="shared" si="24"/>
        <v>10001 29999</v>
      </c>
      <c r="E1449" s="146" t="e">
        <f>#REF!</f>
        <v>#REF!</v>
      </c>
    </row>
    <row r="1450" spans="1:5" s="7" customFormat="1" ht="15.75" hidden="1" outlineLevel="6">
      <c r="A1450" s="151" t="s">
        <v>32</v>
      </c>
      <c r="B1450" s="144" t="s">
        <v>327</v>
      </c>
      <c r="C1450" s="152" t="s">
        <v>631</v>
      </c>
      <c r="D1450" s="145" t="str">
        <f t="shared" si="24"/>
        <v>10001 29999</v>
      </c>
      <c r="E1450" s="146" t="e">
        <f>#REF!</f>
        <v>#REF!</v>
      </c>
    </row>
    <row r="1451" spans="1:5" s="7" customFormat="1" ht="21" hidden="1" outlineLevel="7">
      <c r="A1451" s="141" t="s">
        <v>103</v>
      </c>
      <c r="B1451" s="147" t="s">
        <v>327</v>
      </c>
      <c r="C1451" s="152" t="s">
        <v>631</v>
      </c>
      <c r="D1451" s="145" t="str">
        <f t="shared" si="24"/>
        <v>10001 29999</v>
      </c>
      <c r="E1451" s="146" t="e">
        <f>#REF!</f>
        <v>#REF!</v>
      </c>
    </row>
    <row r="1452" spans="1:5" s="7" customFormat="1" ht="15.75" hidden="1" outlineLevel="3">
      <c r="A1452" s="141" t="s">
        <v>111</v>
      </c>
      <c r="B1452" s="144" t="s">
        <v>327</v>
      </c>
      <c r="C1452" s="152" t="s">
        <v>631</v>
      </c>
      <c r="D1452" s="145" t="str">
        <f t="shared" si="24"/>
        <v>10001 29999</v>
      </c>
      <c r="E1452" s="146" t="e">
        <f>#REF!</f>
        <v>#REF!</v>
      </c>
    </row>
    <row r="1453" spans="1:5" s="7" customFormat="1" ht="15.75" hidden="1" outlineLevel="5">
      <c r="A1453" s="151" t="s">
        <v>111</v>
      </c>
      <c r="B1453" s="144" t="s">
        <v>327</v>
      </c>
      <c r="C1453" s="152" t="s">
        <v>631</v>
      </c>
      <c r="D1453" s="145" t="str">
        <f t="shared" si="24"/>
        <v>10001 29999</v>
      </c>
      <c r="E1453" s="146" t="e">
        <f>#REF!</f>
        <v>#REF!</v>
      </c>
    </row>
    <row r="1454" spans="1:5" s="7" customFormat="1" ht="31.5" hidden="1" outlineLevel="6">
      <c r="A1454" s="141" t="s">
        <v>305</v>
      </c>
      <c r="B1454" s="144" t="s">
        <v>327</v>
      </c>
      <c r="C1454" s="152" t="s">
        <v>631</v>
      </c>
      <c r="D1454" s="145" t="str">
        <f t="shared" si="24"/>
        <v>10001 29999</v>
      </c>
      <c r="E1454" s="146" t="e">
        <f>#REF!</f>
        <v>#REF!</v>
      </c>
    </row>
    <row r="1455" spans="1:5" s="7" customFormat="1" ht="15.75" hidden="1" outlineLevel="7">
      <c r="A1455" s="141" t="s">
        <v>26</v>
      </c>
      <c r="B1455" s="147" t="s">
        <v>327</v>
      </c>
      <c r="C1455" s="152" t="s">
        <v>631</v>
      </c>
      <c r="D1455" s="145" t="str">
        <f t="shared" si="24"/>
        <v>10001 29999</v>
      </c>
      <c r="E1455" s="146" t="e">
        <f>#REF!</f>
        <v>#REF!</v>
      </c>
    </row>
    <row r="1456" spans="1:5" s="7" customFormat="1" ht="15.75" hidden="1" outlineLevel="3">
      <c r="A1456" s="141" t="s">
        <v>28</v>
      </c>
      <c r="B1456" s="144" t="s">
        <v>327</v>
      </c>
      <c r="C1456" s="152" t="s">
        <v>631</v>
      </c>
      <c r="D1456" s="145" t="str">
        <f t="shared" si="24"/>
        <v>10001 29999</v>
      </c>
      <c r="E1456" s="146" t="e">
        <f>#REF!</f>
        <v>#REF!</v>
      </c>
    </row>
    <row r="1457" spans="1:5" s="7" customFormat="1" ht="15.75" hidden="1" outlineLevel="5">
      <c r="A1457" s="151" t="s">
        <v>32</v>
      </c>
      <c r="B1457" s="144" t="s">
        <v>327</v>
      </c>
      <c r="C1457" s="152" t="s">
        <v>631</v>
      </c>
      <c r="D1457" s="145" t="str">
        <f t="shared" si="24"/>
        <v>10001 29999</v>
      </c>
      <c r="E1457" s="146" t="e">
        <f>#REF!</f>
        <v>#REF!</v>
      </c>
    </row>
    <row r="1458" spans="1:5" s="7" customFormat="1" ht="21" hidden="1" outlineLevel="6">
      <c r="A1458" s="141" t="s">
        <v>337</v>
      </c>
      <c r="B1458" s="144" t="s">
        <v>327</v>
      </c>
      <c r="C1458" s="152" t="s">
        <v>631</v>
      </c>
      <c r="D1458" s="145" t="str">
        <f t="shared" si="24"/>
        <v>10001 29999</v>
      </c>
      <c r="E1458" s="146" t="e">
        <f>#REF!</f>
        <v>#REF!</v>
      </c>
    </row>
    <row r="1459" spans="1:5" s="7" customFormat="1" ht="31.5" hidden="1" outlineLevel="7">
      <c r="A1459" s="141" t="s">
        <v>15</v>
      </c>
      <c r="B1459" s="147" t="s">
        <v>327</v>
      </c>
      <c r="C1459" s="152" t="s">
        <v>631</v>
      </c>
      <c r="D1459" s="145" t="str">
        <f t="shared" si="24"/>
        <v>10001 29999</v>
      </c>
      <c r="E1459" s="146" t="e">
        <f>#REF!</f>
        <v>#REF!</v>
      </c>
    </row>
    <row r="1460" spans="1:5" s="7" customFormat="1" ht="15.75" hidden="1" outlineLevel="5">
      <c r="A1460" s="141" t="s">
        <v>78</v>
      </c>
      <c r="B1460" s="144" t="s">
        <v>327</v>
      </c>
      <c r="C1460" s="152" t="s">
        <v>631</v>
      </c>
      <c r="D1460" s="145" t="str">
        <f t="shared" si="24"/>
        <v>10001 29999</v>
      </c>
      <c r="E1460" s="146" t="e">
        <f>#REF!</f>
        <v>#REF!</v>
      </c>
    </row>
    <row r="1461" spans="1:5" s="7" customFormat="1" ht="15.75" hidden="1" outlineLevel="6">
      <c r="A1461" s="151" t="s">
        <v>19</v>
      </c>
      <c r="B1461" s="144" t="s">
        <v>327</v>
      </c>
      <c r="C1461" s="152" t="s">
        <v>631</v>
      </c>
      <c r="D1461" s="145" t="str">
        <f t="shared" si="24"/>
        <v>10001 29999</v>
      </c>
      <c r="E1461" s="146" t="e">
        <f>#REF!</f>
        <v>#REF!</v>
      </c>
    </row>
    <row r="1462" spans="1:5" s="7" customFormat="1" ht="15.75" hidden="1" outlineLevel="7">
      <c r="A1462" s="141" t="s">
        <v>26</v>
      </c>
      <c r="B1462" s="147" t="s">
        <v>327</v>
      </c>
      <c r="C1462" s="152" t="s">
        <v>631</v>
      </c>
      <c r="D1462" s="145" t="str">
        <f t="shared" si="24"/>
        <v>10001 29999</v>
      </c>
      <c r="E1462" s="146" t="e">
        <f>#REF!</f>
        <v>#REF!</v>
      </c>
    </row>
    <row r="1463" spans="1:5" s="7" customFormat="1" ht="15.75" hidden="1" outlineLevel="7">
      <c r="A1463" s="141" t="s">
        <v>28</v>
      </c>
      <c r="B1463" s="147" t="s">
        <v>327</v>
      </c>
      <c r="C1463" s="152" t="s">
        <v>631</v>
      </c>
      <c r="D1463" s="145" t="str">
        <f t="shared" si="24"/>
        <v>10001 29999</v>
      </c>
      <c r="E1463" s="146" t="e">
        <f>#REF!</f>
        <v>#REF!</v>
      </c>
    </row>
    <row r="1464" spans="1:5" s="7" customFormat="1" ht="15.75" hidden="1" outlineLevel="5">
      <c r="A1464" s="151" t="s">
        <v>87</v>
      </c>
      <c r="B1464" s="144" t="s">
        <v>327</v>
      </c>
      <c r="C1464" s="152" t="s">
        <v>631</v>
      </c>
      <c r="D1464" s="145" t="str">
        <f t="shared" si="24"/>
        <v>10001 29999</v>
      </c>
      <c r="E1464" s="146" t="e">
        <f>#REF!</f>
        <v>#REF!</v>
      </c>
    </row>
    <row r="1465" spans="1:5" s="7" customFormat="1" ht="15.75" hidden="1" outlineLevel="6">
      <c r="A1465" s="151" t="s">
        <v>32</v>
      </c>
      <c r="B1465" s="144" t="s">
        <v>327</v>
      </c>
      <c r="C1465" s="152" t="s">
        <v>631</v>
      </c>
      <c r="D1465" s="145" t="str">
        <f t="shared" si="24"/>
        <v>10001 29999</v>
      </c>
      <c r="E1465" s="146" t="e">
        <f>#REF!</f>
        <v>#REF!</v>
      </c>
    </row>
    <row r="1466" spans="1:5" s="7" customFormat="1" ht="15.75" hidden="1" outlineLevel="7">
      <c r="A1466" s="141" t="s">
        <v>34</v>
      </c>
      <c r="B1466" s="147" t="s">
        <v>327</v>
      </c>
      <c r="C1466" s="152" t="s">
        <v>631</v>
      </c>
      <c r="D1466" s="145" t="str">
        <f t="shared" si="24"/>
        <v>10001 29999</v>
      </c>
      <c r="E1466" s="146" t="e">
        <f>#REF!</f>
        <v>#REF!</v>
      </c>
    </row>
    <row r="1467" spans="1:5" s="7" customFormat="1" ht="15.75" hidden="1" outlineLevel="5">
      <c r="A1467" s="141" t="s">
        <v>287</v>
      </c>
      <c r="B1467" s="144" t="s">
        <v>327</v>
      </c>
      <c r="C1467" s="152" t="s">
        <v>631</v>
      </c>
      <c r="D1467" s="145" t="str">
        <f t="shared" si="24"/>
        <v>10001 29999</v>
      </c>
      <c r="E1467" s="146" t="e">
        <f>#REF!</f>
        <v>#REF!</v>
      </c>
    </row>
    <row r="1468" spans="1:5" s="7" customFormat="1" ht="15.75" hidden="1" outlineLevel="6">
      <c r="A1468" s="151" t="s">
        <v>332</v>
      </c>
      <c r="B1468" s="144" t="s">
        <v>327</v>
      </c>
      <c r="C1468" s="152" t="s">
        <v>631</v>
      </c>
      <c r="D1468" s="145" t="str">
        <f t="shared" si="24"/>
        <v>10001 29999</v>
      </c>
      <c r="E1468" s="146" t="e">
        <f>#REF!</f>
        <v>#REF!</v>
      </c>
    </row>
    <row r="1469" spans="1:5" s="7" customFormat="1" ht="15.75" hidden="1" outlineLevel="7">
      <c r="A1469" s="141" t="s">
        <v>98</v>
      </c>
      <c r="B1469" s="147" t="s">
        <v>327</v>
      </c>
      <c r="C1469" s="152" t="s">
        <v>631</v>
      </c>
      <c r="D1469" s="145" t="str">
        <f t="shared" si="24"/>
        <v>10001 29999</v>
      </c>
      <c r="E1469" s="146" t="e">
        <f>#REF!</f>
        <v>#REF!</v>
      </c>
    </row>
    <row r="1470" spans="1:5" s="7" customFormat="1" ht="15.75" hidden="1" outlineLevel="5">
      <c r="A1470" s="141" t="s">
        <v>178</v>
      </c>
      <c r="B1470" s="144" t="s">
        <v>327</v>
      </c>
      <c r="C1470" s="152" t="s">
        <v>631</v>
      </c>
      <c r="D1470" s="145" t="str">
        <f t="shared" si="24"/>
        <v>10001 29999</v>
      </c>
      <c r="E1470" s="146" t="e">
        <f>#REF!</f>
        <v>#REF!</v>
      </c>
    </row>
    <row r="1471" spans="1:5" s="7" customFormat="1" ht="22.5" hidden="1" outlineLevel="6">
      <c r="A1471" s="151" t="s">
        <v>214</v>
      </c>
      <c r="B1471" s="144" t="s">
        <v>327</v>
      </c>
      <c r="C1471" s="152" t="s">
        <v>631</v>
      </c>
      <c r="D1471" s="145" t="str">
        <f t="shared" si="24"/>
        <v>10001 29999</v>
      </c>
      <c r="E1471" s="146" t="e">
        <f>#REF!</f>
        <v>#REF!</v>
      </c>
    </row>
    <row r="1472" spans="1:5" s="7" customFormat="1" ht="21" hidden="1" outlineLevel="7">
      <c r="A1472" s="141" t="s">
        <v>103</v>
      </c>
      <c r="B1472" s="147" t="s">
        <v>327</v>
      </c>
      <c r="C1472" s="152" t="s">
        <v>631</v>
      </c>
      <c r="D1472" s="145" t="str">
        <f t="shared" si="24"/>
        <v>10001 29999</v>
      </c>
      <c r="E1472" s="146" t="e">
        <f>#REF!</f>
        <v>#REF!</v>
      </c>
    </row>
    <row r="1473" spans="1:5" s="7" customFormat="1" ht="15.75" hidden="1" outlineLevel="7">
      <c r="A1473" s="141" t="s">
        <v>133</v>
      </c>
      <c r="B1473" s="147" t="s">
        <v>327</v>
      </c>
      <c r="C1473" s="152" t="s">
        <v>631</v>
      </c>
      <c r="D1473" s="145" t="str">
        <f t="shared" si="24"/>
        <v>10001 29999</v>
      </c>
      <c r="E1473" s="146" t="e">
        <f>#REF!</f>
        <v>#REF!</v>
      </c>
    </row>
    <row r="1474" spans="1:5" s="7" customFormat="1" ht="22.5" hidden="1" outlineLevel="6">
      <c r="A1474" s="151" t="s">
        <v>134</v>
      </c>
      <c r="B1474" s="144" t="s">
        <v>327</v>
      </c>
      <c r="C1474" s="152" t="s">
        <v>631</v>
      </c>
      <c r="D1474" s="145" t="str">
        <f t="shared" si="24"/>
        <v>10001 29999</v>
      </c>
      <c r="E1474" s="146" t="e">
        <f>#REF!</f>
        <v>#REF!</v>
      </c>
    </row>
    <row r="1475" spans="1:5" s="7" customFormat="1" ht="15.75" hidden="1" outlineLevel="7">
      <c r="A1475" s="151" t="s">
        <v>135</v>
      </c>
      <c r="B1475" s="147" t="s">
        <v>327</v>
      </c>
      <c r="C1475" s="152" t="s">
        <v>631</v>
      </c>
      <c r="D1475" s="145" t="str">
        <f t="shared" si="24"/>
        <v>10001 29999</v>
      </c>
      <c r="E1475" s="146" t="e">
        <f>#REF!</f>
        <v>#REF!</v>
      </c>
    </row>
    <row r="1476" spans="1:5" s="7" customFormat="1" ht="15.75" hidden="1" outlineLevel="7">
      <c r="A1476" s="141" t="s">
        <v>104</v>
      </c>
      <c r="B1476" s="147" t="s">
        <v>327</v>
      </c>
      <c r="C1476" s="152" t="s">
        <v>631</v>
      </c>
      <c r="D1476" s="145" t="str">
        <f t="shared" si="24"/>
        <v>10001 29999</v>
      </c>
      <c r="E1476" s="146" t="e">
        <f>#REF!</f>
        <v>#REF!</v>
      </c>
    </row>
    <row r="1477" spans="1:5" s="7" customFormat="1" ht="22.5" hidden="1" outlineLevel="3">
      <c r="A1477" s="151" t="s">
        <v>105</v>
      </c>
      <c r="B1477" s="144" t="s">
        <v>327</v>
      </c>
      <c r="C1477" s="152" t="s">
        <v>631</v>
      </c>
      <c r="D1477" s="145" t="str">
        <f t="shared" si="24"/>
        <v>10001 29999</v>
      </c>
      <c r="E1477" s="146" t="e">
        <f>#REF!</f>
        <v>#REF!</v>
      </c>
    </row>
    <row r="1478" spans="1:5" s="7" customFormat="1" ht="15.75" hidden="1" outlineLevel="5">
      <c r="A1478" s="151" t="s">
        <v>312</v>
      </c>
      <c r="B1478" s="144" t="s">
        <v>327</v>
      </c>
      <c r="C1478" s="152" t="s">
        <v>631</v>
      </c>
      <c r="D1478" s="145" t="str">
        <f t="shared" si="24"/>
        <v>10001 29999</v>
      </c>
      <c r="E1478" s="146" t="e">
        <f>#REF!</f>
        <v>#REF!</v>
      </c>
    </row>
    <row r="1479" spans="1:5" s="7" customFormat="1" ht="21" hidden="1" outlineLevel="6">
      <c r="A1479" s="141" t="s">
        <v>120</v>
      </c>
      <c r="B1479" s="144" t="s">
        <v>327</v>
      </c>
      <c r="C1479" s="152" t="s">
        <v>631</v>
      </c>
      <c r="D1479" s="145" t="str">
        <f t="shared" si="24"/>
        <v>10001 29999</v>
      </c>
      <c r="E1479" s="146" t="e">
        <f>#REF!</f>
        <v>#REF!</v>
      </c>
    </row>
    <row r="1480" spans="1:5" s="7" customFormat="1" ht="15.75" hidden="1" outlineLevel="7">
      <c r="A1480" s="141" t="s">
        <v>26</v>
      </c>
      <c r="B1480" s="147" t="s">
        <v>327</v>
      </c>
      <c r="C1480" s="152" t="s">
        <v>631</v>
      </c>
      <c r="D1480" s="145" t="str">
        <f t="shared" si="24"/>
        <v>10001 29999</v>
      </c>
      <c r="E1480" s="146" t="e">
        <f>#REF!</f>
        <v>#REF!</v>
      </c>
    </row>
    <row r="1481" spans="1:5" s="7" customFormat="1" ht="15.75" hidden="1" outlineLevel="7">
      <c r="A1481" s="141" t="s">
        <v>28</v>
      </c>
      <c r="B1481" s="147" t="s">
        <v>327</v>
      </c>
      <c r="C1481" s="152" t="s">
        <v>631</v>
      </c>
      <c r="D1481" s="145" t="str">
        <f t="shared" si="24"/>
        <v>10001 29999</v>
      </c>
      <c r="E1481" s="146" t="e">
        <f>#REF!</f>
        <v>#REF!</v>
      </c>
    </row>
    <row r="1482" spans="1:5" s="7" customFormat="1" ht="15.75" hidden="1" outlineLevel="1">
      <c r="A1482" s="151" t="s">
        <v>30</v>
      </c>
      <c r="B1482" s="144" t="s">
        <v>339</v>
      </c>
      <c r="C1482" s="152" t="s">
        <v>631</v>
      </c>
      <c r="D1482" s="145" t="str">
        <f t="shared" si="24"/>
        <v>10001 29999</v>
      </c>
      <c r="E1482" s="146" t="e">
        <f>#REF!</f>
        <v>#REF!</v>
      </c>
    </row>
    <row r="1483" spans="1:5" s="7" customFormat="1" ht="15.75" hidden="1" outlineLevel="2">
      <c r="A1483" s="151" t="s">
        <v>32</v>
      </c>
      <c r="B1483" s="144" t="s">
        <v>339</v>
      </c>
      <c r="C1483" s="152" t="s">
        <v>631</v>
      </c>
      <c r="D1483" s="145" t="str">
        <f t="shared" si="24"/>
        <v>10001 29999</v>
      </c>
      <c r="E1483" s="146" t="e">
        <f>#REF!</f>
        <v>#REF!</v>
      </c>
    </row>
    <row r="1484" spans="1:5" s="7" customFormat="1" ht="15.75" hidden="1" outlineLevel="3">
      <c r="A1484" s="141" t="s">
        <v>338</v>
      </c>
      <c r="B1484" s="144" t="s">
        <v>339</v>
      </c>
      <c r="C1484" s="152" t="s">
        <v>631</v>
      </c>
      <c r="D1484" s="145" t="str">
        <f t="shared" si="24"/>
        <v>10001 29999</v>
      </c>
      <c r="E1484" s="146" t="e">
        <f>#REF!</f>
        <v>#REF!</v>
      </c>
    </row>
    <row r="1485" spans="1:5" s="7" customFormat="1" ht="15.75" hidden="1" outlineLevel="4">
      <c r="A1485" s="141" t="s">
        <v>84</v>
      </c>
      <c r="B1485" s="144" t="s">
        <v>339</v>
      </c>
      <c r="C1485" s="152" t="s">
        <v>631</v>
      </c>
      <c r="D1485" s="145" t="str">
        <f t="shared" si="24"/>
        <v>10001 29999</v>
      </c>
      <c r="E1485" s="146" t="e">
        <f>#REF!</f>
        <v>#REF!</v>
      </c>
    </row>
    <row r="1486" spans="1:5" s="7" customFormat="1" ht="31.5" hidden="1" outlineLevel="5">
      <c r="A1486" s="141" t="s">
        <v>340</v>
      </c>
      <c r="B1486" s="144" t="s">
        <v>339</v>
      </c>
      <c r="C1486" s="152" t="s">
        <v>631</v>
      </c>
      <c r="D1486" s="145" t="str">
        <f t="shared" si="24"/>
        <v>10001 29999</v>
      </c>
      <c r="E1486" s="146" t="e">
        <f>#REF!</f>
        <v>#REF!</v>
      </c>
    </row>
    <row r="1487" spans="1:5" s="7" customFormat="1" ht="42" hidden="1" outlineLevel="6">
      <c r="A1487" s="159" t="s">
        <v>341</v>
      </c>
      <c r="B1487" s="144" t="s">
        <v>339</v>
      </c>
      <c r="C1487" s="152" t="s">
        <v>631</v>
      </c>
      <c r="D1487" s="145" t="str">
        <f t="shared" si="24"/>
        <v>10001 29999</v>
      </c>
      <c r="E1487" s="146" t="e">
        <f>#REF!</f>
        <v>#REF!</v>
      </c>
    </row>
    <row r="1488" spans="1:5" s="7" customFormat="1" ht="31.5" hidden="1" outlineLevel="7">
      <c r="A1488" s="141" t="s">
        <v>15</v>
      </c>
      <c r="B1488" s="147" t="s">
        <v>339</v>
      </c>
      <c r="C1488" s="152" t="s">
        <v>631</v>
      </c>
      <c r="D1488" s="145" t="str">
        <f t="shared" si="24"/>
        <v>10001 29999</v>
      </c>
      <c r="E1488" s="146" t="e">
        <f>#REF!</f>
        <v>#REF!</v>
      </c>
    </row>
    <row r="1489" spans="1:5" s="7" customFormat="1" ht="15.75" hidden="1" outlineLevel="7">
      <c r="A1489" s="141" t="s">
        <v>17</v>
      </c>
      <c r="B1489" s="147" t="s">
        <v>339</v>
      </c>
      <c r="C1489" s="152" t="s">
        <v>631</v>
      </c>
      <c r="D1489" s="145" t="str">
        <f t="shared" si="24"/>
        <v>10001 29999</v>
      </c>
      <c r="E1489" s="146" t="e">
        <f>#REF!</f>
        <v>#REF!</v>
      </c>
    </row>
    <row r="1490" spans="1:5" s="7" customFormat="1" ht="15.75" hidden="1" outlineLevel="5">
      <c r="A1490" s="151" t="s">
        <v>19</v>
      </c>
      <c r="B1490" s="144" t="s">
        <v>339</v>
      </c>
      <c r="C1490" s="152" t="s">
        <v>631</v>
      </c>
      <c r="D1490" s="145" t="str">
        <f t="shared" si="24"/>
        <v>10001 29999</v>
      </c>
      <c r="E1490" s="146" t="e">
        <f>#REF!</f>
        <v>#REF!</v>
      </c>
    </row>
    <row r="1491" spans="1:5" s="7" customFormat="1" ht="15.75" hidden="1" outlineLevel="6">
      <c r="A1491" s="151" t="s">
        <v>24</v>
      </c>
      <c r="B1491" s="144" t="s">
        <v>339</v>
      </c>
      <c r="C1491" s="152" t="s">
        <v>631</v>
      </c>
      <c r="D1491" s="145" t="str">
        <f t="shared" si="24"/>
        <v>10001 29999</v>
      </c>
      <c r="E1491" s="146" t="e">
        <f>#REF!</f>
        <v>#REF!</v>
      </c>
    </row>
    <row r="1492" spans="1:5" s="7" customFormat="1" ht="15.75" hidden="1" outlineLevel="7">
      <c r="A1492" s="141" t="s">
        <v>26</v>
      </c>
      <c r="B1492" s="147" t="s">
        <v>339</v>
      </c>
      <c r="C1492" s="152" t="s">
        <v>631</v>
      </c>
      <c r="D1492" s="145" t="str">
        <f t="shared" si="24"/>
        <v>10001 29999</v>
      </c>
      <c r="E1492" s="146" t="e">
        <f>#REF!</f>
        <v>#REF!</v>
      </c>
    </row>
    <row r="1493" spans="1:5" s="7" customFormat="1" ht="15.75" hidden="1" outlineLevel="7">
      <c r="A1493" s="141" t="s">
        <v>28</v>
      </c>
      <c r="B1493" s="147" t="s">
        <v>339</v>
      </c>
      <c r="C1493" s="152" t="s">
        <v>631</v>
      </c>
      <c r="D1493" s="145" t="str">
        <f t="shared" si="24"/>
        <v>10001 29999</v>
      </c>
      <c r="E1493" s="146" t="e">
        <f>#REF!</f>
        <v>#REF!</v>
      </c>
    </row>
    <row r="1494" spans="1:5" s="7" customFormat="1" ht="15.75" hidden="1" outlineLevel="5">
      <c r="A1494" s="151" t="s">
        <v>30</v>
      </c>
      <c r="B1494" s="144" t="s">
        <v>339</v>
      </c>
      <c r="C1494" s="152" t="s">
        <v>631</v>
      </c>
      <c r="D1494" s="145" t="str">
        <f t="shared" si="24"/>
        <v>10001 29999</v>
      </c>
      <c r="E1494" s="146" t="e">
        <f>#REF!</f>
        <v>#REF!</v>
      </c>
    </row>
    <row r="1495" spans="1:5" s="7" customFormat="1" ht="15.75" hidden="1" outlineLevel="6">
      <c r="A1495" s="151" t="s">
        <v>32</v>
      </c>
      <c r="B1495" s="144" t="s">
        <v>339</v>
      </c>
      <c r="C1495" s="152" t="s">
        <v>631</v>
      </c>
      <c r="D1495" s="145" t="str">
        <f t="shared" si="24"/>
        <v>10001 29999</v>
      </c>
      <c r="E1495" s="146" t="e">
        <f>#REF!</f>
        <v>#REF!</v>
      </c>
    </row>
    <row r="1496" spans="1:5" s="7" customFormat="1" ht="15.75" hidden="1" outlineLevel="7">
      <c r="A1496" s="141" t="s">
        <v>45</v>
      </c>
      <c r="B1496" s="147" t="s">
        <v>339</v>
      </c>
      <c r="C1496" s="152" t="s">
        <v>631</v>
      </c>
      <c r="D1496" s="145" t="str">
        <f t="shared" si="24"/>
        <v>10001 29999</v>
      </c>
      <c r="E1496" s="146" t="e">
        <f>#REF!</f>
        <v>#REF!</v>
      </c>
    </row>
    <row r="1497" spans="1:5" s="7" customFormat="1" ht="15.75" hidden="1" outlineLevel="7">
      <c r="A1497" s="141" t="s">
        <v>47</v>
      </c>
      <c r="B1497" s="147" t="s">
        <v>339</v>
      </c>
      <c r="C1497" s="152" t="s">
        <v>631</v>
      </c>
      <c r="D1497" s="145" t="str">
        <f t="shared" si="24"/>
        <v>10001 29999</v>
      </c>
      <c r="E1497" s="146" t="e">
        <f>#REF!</f>
        <v>#REF!</v>
      </c>
    </row>
    <row r="1498" spans="1:5" s="7" customFormat="1" ht="15.75" hidden="1" outlineLevel="4">
      <c r="A1498" s="151" t="s">
        <v>54</v>
      </c>
      <c r="B1498" s="144" t="s">
        <v>339</v>
      </c>
      <c r="C1498" s="152" t="s">
        <v>631</v>
      </c>
      <c r="D1498" s="145" t="str">
        <f t="shared" si="24"/>
        <v>10001 29999</v>
      </c>
      <c r="E1498" s="146" t="e">
        <f>#REF!</f>
        <v>#REF!</v>
      </c>
    </row>
    <row r="1499" spans="1:5" s="7" customFormat="1" ht="15.75" hidden="1" outlineLevel="5">
      <c r="A1499" s="151" t="s">
        <v>49</v>
      </c>
      <c r="B1499" s="144" t="s">
        <v>339</v>
      </c>
      <c r="C1499" s="152" t="s">
        <v>631</v>
      </c>
      <c r="D1499" s="145" t="str">
        <f t="shared" si="24"/>
        <v>10001 29999</v>
      </c>
      <c r="E1499" s="146" t="e">
        <f>#REF!</f>
        <v>#REF!</v>
      </c>
    </row>
    <row r="1500" spans="1:5" s="7" customFormat="1" ht="42" hidden="1" outlineLevel="6">
      <c r="A1500" s="159" t="s">
        <v>342</v>
      </c>
      <c r="B1500" s="144" t="s">
        <v>339</v>
      </c>
      <c r="C1500" s="152" t="s">
        <v>631</v>
      </c>
      <c r="D1500" s="145" t="str">
        <f t="shared" si="24"/>
        <v>10001 29999</v>
      </c>
      <c r="E1500" s="146" t="e">
        <f>#REF!</f>
        <v>#REF!</v>
      </c>
    </row>
    <row r="1501" spans="1:5" s="7" customFormat="1" ht="31.5" hidden="1" outlineLevel="7">
      <c r="A1501" s="141" t="s">
        <v>15</v>
      </c>
      <c r="B1501" s="147" t="s">
        <v>339</v>
      </c>
      <c r="C1501" s="152" t="s">
        <v>631</v>
      </c>
      <c r="D1501" s="145" t="str">
        <f t="shared" si="24"/>
        <v>10001 29999</v>
      </c>
      <c r="E1501" s="146" t="e">
        <f>#REF!</f>
        <v>#REF!</v>
      </c>
    </row>
    <row r="1502" spans="1:5" s="7" customFormat="1" ht="15.75" hidden="1" outlineLevel="7">
      <c r="A1502" s="141" t="s">
        <v>17</v>
      </c>
      <c r="B1502" s="147" t="s">
        <v>339</v>
      </c>
      <c r="C1502" s="152" t="s">
        <v>631</v>
      </c>
      <c r="D1502" s="145" t="str">
        <f t="shared" si="24"/>
        <v>10001 29999</v>
      </c>
      <c r="E1502" s="146" t="e">
        <f>#REF!</f>
        <v>#REF!</v>
      </c>
    </row>
    <row r="1503" spans="1:5" s="7" customFormat="1" ht="15.75" hidden="1" outlineLevel="5">
      <c r="A1503" s="151" t="s">
        <v>19</v>
      </c>
      <c r="B1503" s="144" t="s">
        <v>339</v>
      </c>
      <c r="C1503" s="152" t="s">
        <v>631</v>
      </c>
      <c r="D1503" s="145" t="str">
        <f t="shared" si="24"/>
        <v>10001 29999</v>
      </c>
      <c r="E1503" s="146" t="e">
        <f>#REF!</f>
        <v>#REF!</v>
      </c>
    </row>
    <row r="1504" spans="1:5" s="7" customFormat="1" ht="15.75" hidden="1" outlineLevel="6">
      <c r="A1504" s="151" t="s">
        <v>24</v>
      </c>
      <c r="B1504" s="144" t="s">
        <v>339</v>
      </c>
      <c r="C1504" s="152" t="s">
        <v>631</v>
      </c>
      <c r="D1504" s="145" t="str">
        <f t="shared" si="24"/>
        <v>10001 29999</v>
      </c>
      <c r="E1504" s="146" t="e">
        <f>#REF!</f>
        <v>#REF!</v>
      </c>
    </row>
    <row r="1505" spans="1:5" s="7" customFormat="1" ht="15.75" hidden="1" outlineLevel="7">
      <c r="A1505" s="141" t="s">
        <v>26</v>
      </c>
      <c r="B1505" s="147" t="s">
        <v>339</v>
      </c>
      <c r="C1505" s="152" t="s">
        <v>631</v>
      </c>
      <c r="D1505" s="145" t="str">
        <f t="shared" si="24"/>
        <v>10001 29999</v>
      </c>
      <c r="E1505" s="146" t="e">
        <f>#REF!</f>
        <v>#REF!</v>
      </c>
    </row>
    <row r="1506" spans="1:5" s="7" customFormat="1" ht="15.75" hidden="1" outlineLevel="7">
      <c r="A1506" s="141" t="s">
        <v>28</v>
      </c>
      <c r="B1506" s="147" t="s">
        <v>339</v>
      </c>
      <c r="C1506" s="152" t="s">
        <v>631</v>
      </c>
      <c r="D1506" s="145" t="str">
        <f t="shared" si="24"/>
        <v>10001 29999</v>
      </c>
      <c r="E1506" s="146" t="e">
        <f>#REF!</f>
        <v>#REF!</v>
      </c>
    </row>
    <row r="1507" spans="1:5" s="7" customFormat="1" ht="15.75" hidden="1" outlineLevel="5">
      <c r="A1507" s="151" t="s">
        <v>30</v>
      </c>
      <c r="B1507" s="144" t="s">
        <v>339</v>
      </c>
      <c r="C1507" s="152" t="s">
        <v>631</v>
      </c>
      <c r="D1507" s="145" t="str">
        <f t="shared" si="24"/>
        <v>10001 29999</v>
      </c>
      <c r="E1507" s="146" t="e">
        <f>#REF!</f>
        <v>#REF!</v>
      </c>
    </row>
    <row r="1508" spans="1:5" s="7" customFormat="1" ht="15.75" hidden="1" outlineLevel="6">
      <c r="A1508" s="151" t="s">
        <v>32</v>
      </c>
      <c r="B1508" s="144" t="s">
        <v>339</v>
      </c>
      <c r="C1508" s="152" t="s">
        <v>631</v>
      </c>
      <c r="D1508" s="145" t="str">
        <f t="shared" si="24"/>
        <v>10001 29999</v>
      </c>
      <c r="E1508" s="146" t="e">
        <f>#REF!</f>
        <v>#REF!</v>
      </c>
    </row>
    <row r="1509" spans="1:5" s="7" customFormat="1" ht="15.75" hidden="1" outlineLevel="7">
      <c r="A1509" s="141" t="s">
        <v>45</v>
      </c>
      <c r="B1509" s="147" t="s">
        <v>339</v>
      </c>
      <c r="C1509" s="152" t="s">
        <v>631</v>
      </c>
      <c r="D1509" s="145" t="str">
        <f t="shared" si="24"/>
        <v>10001 29999</v>
      </c>
      <c r="E1509" s="146" t="e">
        <f>#REF!</f>
        <v>#REF!</v>
      </c>
    </row>
    <row r="1510" spans="1:5" s="7" customFormat="1" ht="15.75" hidden="1" outlineLevel="2">
      <c r="A1510" s="141" t="s">
        <v>47</v>
      </c>
      <c r="B1510" s="144" t="s">
        <v>339</v>
      </c>
      <c r="C1510" s="152" t="s">
        <v>631</v>
      </c>
      <c r="D1510" s="145" t="str">
        <f t="shared" si="24"/>
        <v>10001 29999</v>
      </c>
      <c r="E1510" s="146" t="e">
        <f>#REF!</f>
        <v>#REF!</v>
      </c>
    </row>
    <row r="1511" spans="1:5" s="7" customFormat="1" ht="15.75" hidden="1" outlineLevel="3">
      <c r="A1511" s="151" t="s">
        <v>54</v>
      </c>
      <c r="B1511" s="144" t="s">
        <v>339</v>
      </c>
      <c r="C1511" s="152" t="s">
        <v>631</v>
      </c>
      <c r="D1511" s="145" t="str">
        <f t="shared" si="24"/>
        <v>10001 29999</v>
      </c>
      <c r="E1511" s="146" t="e">
        <f>#REF!</f>
        <v>#REF!</v>
      </c>
    </row>
    <row r="1512" spans="1:5" s="7" customFormat="1" ht="21" hidden="1" outlineLevel="5">
      <c r="A1512" s="141" t="s">
        <v>12</v>
      </c>
      <c r="B1512" s="144" t="s">
        <v>339</v>
      </c>
      <c r="C1512" s="152" t="s">
        <v>631</v>
      </c>
      <c r="D1512" s="145" t="str">
        <f t="shared" si="24"/>
        <v>10001 29999</v>
      </c>
      <c r="E1512" s="146" t="e">
        <f>#REF!</f>
        <v>#REF!</v>
      </c>
    </row>
    <row r="1513" spans="1:5" s="7" customFormat="1" ht="21" hidden="1" outlineLevel="6">
      <c r="A1513" s="141" t="s">
        <v>53</v>
      </c>
      <c r="B1513" s="144" t="s">
        <v>339</v>
      </c>
      <c r="C1513" s="152" t="s">
        <v>631</v>
      </c>
      <c r="D1513" s="145" t="str">
        <f t="shared" si="24"/>
        <v>10001 29999</v>
      </c>
      <c r="E1513" s="146" t="e">
        <f>#REF!</f>
        <v>#REF!</v>
      </c>
    </row>
    <row r="1514" spans="1:5" s="7" customFormat="1" ht="31.5" hidden="1" outlineLevel="7">
      <c r="A1514" s="141" t="s">
        <v>15</v>
      </c>
      <c r="B1514" s="147" t="s">
        <v>339</v>
      </c>
      <c r="C1514" s="152" t="s">
        <v>631</v>
      </c>
      <c r="D1514" s="145" t="str">
        <f t="shared" si="24"/>
        <v>10001 29999</v>
      </c>
      <c r="E1514" s="146" t="e">
        <f>#REF!</f>
        <v>#REF!</v>
      </c>
    </row>
    <row r="1515" spans="1:5" s="7" customFormat="1" ht="15.75" hidden="1" outlineLevel="3">
      <c r="A1515" s="141" t="s">
        <v>17</v>
      </c>
      <c r="B1515" s="144" t="s">
        <v>339</v>
      </c>
      <c r="C1515" s="152" t="s">
        <v>631</v>
      </c>
      <c r="D1515" s="145" t="str">
        <f t="shared" si="24"/>
        <v>10001 29999</v>
      </c>
      <c r="E1515" s="146" t="e">
        <f>#REF!</f>
        <v>#REF!</v>
      </c>
    </row>
    <row r="1516" spans="1:5" s="7" customFormat="1" ht="15.75" hidden="1" outlineLevel="5">
      <c r="A1516" s="151" t="s">
        <v>19</v>
      </c>
      <c r="B1516" s="144" t="s">
        <v>339</v>
      </c>
      <c r="C1516" s="152" t="s">
        <v>631</v>
      </c>
      <c r="D1516" s="145" t="str">
        <f t="shared" si="24"/>
        <v>10001 29999</v>
      </c>
      <c r="E1516" s="146" t="e">
        <f>#REF!</f>
        <v>#REF!</v>
      </c>
    </row>
    <row r="1517" spans="1:5" s="7" customFormat="1" ht="15.75" hidden="1" outlineLevel="6">
      <c r="A1517" s="141" t="s">
        <v>23</v>
      </c>
      <c r="B1517" s="144" t="s">
        <v>339</v>
      </c>
      <c r="C1517" s="152" t="s">
        <v>631</v>
      </c>
      <c r="D1517" s="145" t="str">
        <f t="shared" si="24"/>
        <v>10001 29999</v>
      </c>
      <c r="E1517" s="146" t="e">
        <f>#REF!</f>
        <v>#REF!</v>
      </c>
    </row>
    <row r="1518" spans="1:5" s="7" customFormat="1" ht="31.5" hidden="1" outlineLevel="7">
      <c r="A1518" s="141" t="s">
        <v>15</v>
      </c>
      <c r="B1518" s="147" t="s">
        <v>339</v>
      </c>
      <c r="C1518" s="152" t="s">
        <v>631</v>
      </c>
      <c r="D1518" s="145" t="str">
        <f t="shared" si="24"/>
        <v>10001 29999</v>
      </c>
      <c r="E1518" s="146" t="e">
        <f>#REF!</f>
        <v>#REF!</v>
      </c>
    </row>
    <row r="1519" spans="1:5" s="7" customFormat="1" ht="15.75" hidden="1" outlineLevel="7">
      <c r="A1519" s="141" t="s">
        <v>17</v>
      </c>
      <c r="B1519" s="147" t="s">
        <v>339</v>
      </c>
      <c r="C1519" s="152" t="s">
        <v>631</v>
      </c>
      <c r="D1519" s="145" t="str">
        <f t="shared" si="24"/>
        <v>10001 29999</v>
      </c>
      <c r="E1519" s="146" t="e">
        <f>#REF!</f>
        <v>#REF!</v>
      </c>
    </row>
    <row r="1520" spans="1:5" s="7" customFormat="1" ht="15.75" hidden="1" outlineLevel="5">
      <c r="A1520" s="151" t="s">
        <v>19</v>
      </c>
      <c r="B1520" s="144" t="s">
        <v>339</v>
      </c>
      <c r="C1520" s="152" t="s">
        <v>631</v>
      </c>
      <c r="D1520" s="145" t="str">
        <f t="shared" si="24"/>
        <v>10001 29999</v>
      </c>
      <c r="E1520" s="146" t="e">
        <f>#REF!</f>
        <v>#REF!</v>
      </c>
    </row>
    <row r="1521" spans="1:5" s="7" customFormat="1" ht="15.75" hidden="1" outlineLevel="6">
      <c r="A1521" s="151" t="s">
        <v>24</v>
      </c>
      <c r="B1521" s="144" t="s">
        <v>339</v>
      </c>
      <c r="C1521" s="152" t="s">
        <v>631</v>
      </c>
      <c r="D1521" s="145" t="str">
        <f t="shared" ref="D1521:D1584" si="25">C1521</f>
        <v>10001 29999</v>
      </c>
      <c r="E1521" s="146" t="e">
        <f>#REF!</f>
        <v>#REF!</v>
      </c>
    </row>
    <row r="1522" spans="1:5" s="7" customFormat="1" ht="15.75" hidden="1" outlineLevel="7">
      <c r="A1522" s="141" t="s">
        <v>26</v>
      </c>
      <c r="B1522" s="147" t="s">
        <v>339</v>
      </c>
      <c r="C1522" s="152" t="s">
        <v>631</v>
      </c>
      <c r="D1522" s="145" t="str">
        <f t="shared" si="25"/>
        <v>10001 29999</v>
      </c>
      <c r="E1522" s="146" t="e">
        <f>#REF!</f>
        <v>#REF!</v>
      </c>
    </row>
    <row r="1523" spans="1:5" s="7" customFormat="1" ht="15.75" hidden="1" outlineLevel="7">
      <c r="A1523" s="141" t="s">
        <v>28</v>
      </c>
      <c r="B1523" s="147" t="s">
        <v>339</v>
      </c>
      <c r="C1523" s="152" t="s">
        <v>631</v>
      </c>
      <c r="D1523" s="145" t="str">
        <f t="shared" si="25"/>
        <v>10001 29999</v>
      </c>
      <c r="E1523" s="146" t="e">
        <f>#REF!</f>
        <v>#REF!</v>
      </c>
    </row>
    <row r="1524" spans="1:5" s="7" customFormat="1" ht="15.75" hidden="1" outlineLevel="5">
      <c r="A1524" s="151" t="s">
        <v>30</v>
      </c>
      <c r="B1524" s="144" t="s">
        <v>339</v>
      </c>
      <c r="C1524" s="152" t="s">
        <v>631</v>
      </c>
      <c r="D1524" s="145" t="str">
        <f t="shared" si="25"/>
        <v>10001 29999</v>
      </c>
      <c r="E1524" s="146" t="e">
        <f>#REF!</f>
        <v>#REF!</v>
      </c>
    </row>
    <row r="1525" spans="1:5" s="7" customFormat="1" ht="15.75" hidden="1" outlineLevel="6">
      <c r="A1525" s="151" t="s">
        <v>32</v>
      </c>
      <c r="B1525" s="144" t="s">
        <v>339</v>
      </c>
      <c r="C1525" s="152" t="s">
        <v>631</v>
      </c>
      <c r="D1525" s="145" t="str">
        <f t="shared" si="25"/>
        <v>10001 29999</v>
      </c>
      <c r="E1525" s="146" t="e">
        <f>#REF!</f>
        <v>#REF!</v>
      </c>
    </row>
    <row r="1526" spans="1:5" s="7" customFormat="1" ht="15.75" hidden="1" outlineLevel="7">
      <c r="A1526" s="141" t="s">
        <v>45</v>
      </c>
      <c r="B1526" s="147" t="s">
        <v>339</v>
      </c>
      <c r="C1526" s="152" t="s">
        <v>631</v>
      </c>
      <c r="D1526" s="145" t="str">
        <f t="shared" si="25"/>
        <v>10001 29999</v>
      </c>
      <c r="E1526" s="146" t="e">
        <f>#REF!</f>
        <v>#REF!</v>
      </c>
    </row>
    <row r="1527" spans="1:5" s="7" customFormat="1" ht="15.75" hidden="1" outlineLevel="2">
      <c r="A1527" s="141" t="s">
        <v>47</v>
      </c>
      <c r="B1527" s="144" t="s">
        <v>339</v>
      </c>
      <c r="C1527" s="152" t="s">
        <v>631</v>
      </c>
      <c r="D1527" s="145" t="str">
        <f t="shared" si="25"/>
        <v>10001 29999</v>
      </c>
      <c r="E1527" s="146" t="e">
        <f>#REF!</f>
        <v>#REF!</v>
      </c>
    </row>
    <row r="1528" spans="1:5" s="7" customFormat="1" ht="15.75" hidden="1" outlineLevel="3">
      <c r="A1528" s="151" t="s">
        <v>49</v>
      </c>
      <c r="B1528" s="144" t="s">
        <v>339</v>
      </c>
      <c r="C1528" s="152" t="s">
        <v>631</v>
      </c>
      <c r="D1528" s="145" t="str">
        <f t="shared" si="25"/>
        <v>10001 29999</v>
      </c>
      <c r="E1528" s="146" t="e">
        <f>#REF!</f>
        <v>#REF!</v>
      </c>
    </row>
    <row r="1529" spans="1:5" s="7" customFormat="1" ht="15.75" hidden="1" outlineLevel="5">
      <c r="A1529" s="141" t="s">
        <v>343</v>
      </c>
      <c r="B1529" s="144" t="s">
        <v>339</v>
      </c>
      <c r="C1529" s="152" t="s">
        <v>631</v>
      </c>
      <c r="D1529" s="145" t="str">
        <f t="shared" si="25"/>
        <v>10001 29999</v>
      </c>
      <c r="E1529" s="146" t="e">
        <f>#REF!</f>
        <v>#REF!</v>
      </c>
    </row>
    <row r="1530" spans="1:5" s="7" customFormat="1" ht="15.75" hidden="1" outlineLevel="6">
      <c r="A1530" s="141" t="s">
        <v>77</v>
      </c>
      <c r="B1530" s="144" t="s">
        <v>339</v>
      </c>
      <c r="C1530" s="152" t="s">
        <v>631</v>
      </c>
      <c r="D1530" s="145" t="str">
        <f t="shared" si="25"/>
        <v>10001 29999</v>
      </c>
      <c r="E1530" s="146" t="e">
        <f>#REF!</f>
        <v>#REF!</v>
      </c>
    </row>
    <row r="1531" spans="1:5" s="7" customFormat="1" ht="31.5" hidden="1" outlineLevel="7">
      <c r="A1531" s="141" t="s">
        <v>15</v>
      </c>
      <c r="B1531" s="147" t="s">
        <v>339</v>
      </c>
      <c r="C1531" s="152" t="s">
        <v>631</v>
      </c>
      <c r="D1531" s="145" t="str">
        <f t="shared" si="25"/>
        <v>10001 29999</v>
      </c>
      <c r="E1531" s="146" t="e">
        <f>#REF!</f>
        <v>#REF!</v>
      </c>
    </row>
    <row r="1532" spans="1:5" s="7" customFormat="1" ht="15.75" hidden="1" outlineLevel="7">
      <c r="A1532" s="141" t="s">
        <v>78</v>
      </c>
      <c r="B1532" s="147" t="s">
        <v>339</v>
      </c>
      <c r="C1532" s="152" t="s">
        <v>631</v>
      </c>
      <c r="D1532" s="145" t="str">
        <f t="shared" si="25"/>
        <v>10001 29999</v>
      </c>
      <c r="E1532" s="146" t="e">
        <f>#REF!</f>
        <v>#REF!</v>
      </c>
    </row>
    <row r="1533" spans="1:5" s="7" customFormat="1" ht="15.75" hidden="1" outlineLevel="5">
      <c r="A1533" s="151" t="s">
        <v>19</v>
      </c>
      <c r="B1533" s="144" t="s">
        <v>339</v>
      </c>
      <c r="C1533" s="152" t="s">
        <v>631</v>
      </c>
      <c r="D1533" s="145" t="str">
        <f t="shared" si="25"/>
        <v>10001 29999</v>
      </c>
      <c r="E1533" s="146" t="e">
        <f>#REF!</f>
        <v>#REF!</v>
      </c>
    </row>
    <row r="1534" spans="1:5" s="7" customFormat="1" ht="15.75" hidden="1" outlineLevel="6">
      <c r="A1534" s="151" t="s">
        <v>24</v>
      </c>
      <c r="B1534" s="144" t="s">
        <v>339</v>
      </c>
      <c r="C1534" s="152" t="s">
        <v>631</v>
      </c>
      <c r="D1534" s="145" t="str">
        <f t="shared" si="25"/>
        <v>10001 29999</v>
      </c>
      <c r="E1534" s="146" t="e">
        <f>#REF!</f>
        <v>#REF!</v>
      </c>
    </row>
    <row r="1535" spans="1:5" s="7" customFormat="1" ht="15.75" hidden="1" outlineLevel="7">
      <c r="A1535" s="141" t="s">
        <v>26</v>
      </c>
      <c r="B1535" s="147" t="s">
        <v>339</v>
      </c>
      <c r="C1535" s="152" t="s">
        <v>631</v>
      </c>
      <c r="D1535" s="145" t="str">
        <f t="shared" si="25"/>
        <v>10001 29999</v>
      </c>
      <c r="E1535" s="146" t="e">
        <f>#REF!</f>
        <v>#REF!</v>
      </c>
    </row>
    <row r="1536" spans="1:5" s="7" customFormat="1" ht="15.75" hidden="1" outlineLevel="7">
      <c r="A1536" s="141" t="s">
        <v>28</v>
      </c>
      <c r="B1536" s="147" t="s">
        <v>339</v>
      </c>
      <c r="C1536" s="152" t="s">
        <v>631</v>
      </c>
      <c r="D1536" s="145" t="str">
        <f t="shared" si="25"/>
        <v>10001 29999</v>
      </c>
      <c r="E1536" s="146" t="e">
        <f>#REF!</f>
        <v>#REF!</v>
      </c>
    </row>
    <row r="1537" spans="1:5" s="7" customFormat="1" ht="15.75" hidden="1" outlineLevel="5">
      <c r="A1537" s="151" t="s">
        <v>30</v>
      </c>
      <c r="B1537" s="144" t="s">
        <v>339</v>
      </c>
      <c r="C1537" s="152" t="s">
        <v>631</v>
      </c>
      <c r="D1537" s="145" t="str">
        <f t="shared" si="25"/>
        <v>10001 29999</v>
      </c>
      <c r="E1537" s="146" t="e">
        <f>#REF!</f>
        <v>#REF!</v>
      </c>
    </row>
    <row r="1538" spans="1:5" s="7" customFormat="1" ht="15.75" hidden="1" outlineLevel="6">
      <c r="A1538" s="151" t="s">
        <v>32</v>
      </c>
      <c r="B1538" s="144" t="s">
        <v>339</v>
      </c>
      <c r="C1538" s="152" t="s">
        <v>631</v>
      </c>
      <c r="D1538" s="145" t="str">
        <f t="shared" si="25"/>
        <v>10001 29999</v>
      </c>
      <c r="E1538" s="146" t="e">
        <f>#REF!</f>
        <v>#REF!</v>
      </c>
    </row>
    <row r="1539" spans="1:5" s="7" customFormat="1" ht="15.75" hidden="1" outlineLevel="7">
      <c r="A1539" s="141" t="s">
        <v>34</v>
      </c>
      <c r="B1539" s="147" t="s">
        <v>339</v>
      </c>
      <c r="C1539" s="152" t="s">
        <v>631</v>
      </c>
      <c r="D1539" s="145" t="str">
        <f t="shared" si="25"/>
        <v>10001 29999</v>
      </c>
      <c r="E1539" s="146" t="e">
        <f>#REF!</f>
        <v>#REF!</v>
      </c>
    </row>
    <row r="1540" spans="1:5" s="7" customFormat="1" ht="15.75" hidden="1" outlineLevel="6">
      <c r="A1540" s="141" t="s">
        <v>287</v>
      </c>
      <c r="B1540" s="144" t="s">
        <v>339</v>
      </c>
      <c r="C1540" s="152" t="s">
        <v>631</v>
      </c>
      <c r="D1540" s="145" t="str">
        <f t="shared" si="25"/>
        <v>10001 29999</v>
      </c>
      <c r="E1540" s="146" t="e">
        <f>#REF!</f>
        <v>#REF!</v>
      </c>
    </row>
    <row r="1541" spans="1:5" s="7" customFormat="1" ht="22.5" hidden="1" outlineLevel="7">
      <c r="A1541" s="151" t="s">
        <v>288</v>
      </c>
      <c r="B1541" s="147" t="s">
        <v>339</v>
      </c>
      <c r="C1541" s="152" t="s">
        <v>631</v>
      </c>
      <c r="D1541" s="145" t="str">
        <f t="shared" si="25"/>
        <v>10001 29999</v>
      </c>
      <c r="E1541" s="146" t="e">
        <f>#REF!</f>
        <v>#REF!</v>
      </c>
    </row>
    <row r="1542" spans="1:5" s="7" customFormat="1" ht="15.75" hidden="1" outlineLevel="5">
      <c r="A1542" s="141" t="s">
        <v>66</v>
      </c>
      <c r="B1542" s="144" t="s">
        <v>339</v>
      </c>
      <c r="C1542" s="152" t="s">
        <v>631</v>
      </c>
      <c r="D1542" s="145" t="str">
        <f t="shared" si="25"/>
        <v>10001 29999</v>
      </c>
      <c r="E1542" s="146" t="e">
        <f>#REF!</f>
        <v>#REF!</v>
      </c>
    </row>
    <row r="1543" spans="1:5" s="7" customFormat="1" ht="15.75" hidden="1" outlineLevel="6">
      <c r="A1543" s="151" t="s">
        <v>66</v>
      </c>
      <c r="B1543" s="144" t="s">
        <v>339</v>
      </c>
      <c r="C1543" s="152" t="s">
        <v>631</v>
      </c>
      <c r="D1543" s="145" t="str">
        <f t="shared" si="25"/>
        <v>10001 29999</v>
      </c>
      <c r="E1543" s="146" t="e">
        <f>#REF!</f>
        <v>#REF!</v>
      </c>
    </row>
    <row r="1544" spans="1:5" s="7" customFormat="1" ht="21" hidden="1" outlineLevel="7">
      <c r="A1544" s="141" t="s">
        <v>103</v>
      </c>
      <c r="B1544" s="147" t="s">
        <v>339</v>
      </c>
      <c r="C1544" s="152" t="s">
        <v>631</v>
      </c>
      <c r="D1544" s="145" t="str">
        <f t="shared" si="25"/>
        <v>10001 29999</v>
      </c>
      <c r="E1544" s="146" t="e">
        <f>#REF!</f>
        <v>#REF!</v>
      </c>
    </row>
    <row r="1545" spans="1:5" s="7" customFormat="1" ht="15.75" hidden="1" outlineLevel="7">
      <c r="A1545" s="141" t="s">
        <v>133</v>
      </c>
      <c r="B1545" s="147" t="s">
        <v>339</v>
      </c>
      <c r="C1545" s="152" t="s">
        <v>631</v>
      </c>
      <c r="D1545" s="145" t="str">
        <f t="shared" si="25"/>
        <v>10001 29999</v>
      </c>
      <c r="E1545" s="146" t="e">
        <f>#REF!</f>
        <v>#REF!</v>
      </c>
    </row>
    <row r="1546" spans="1:5" s="7" customFormat="1" ht="22.5" hidden="1" outlineLevel="6">
      <c r="A1546" s="151" t="s">
        <v>134</v>
      </c>
      <c r="B1546" s="144" t="s">
        <v>339</v>
      </c>
      <c r="C1546" s="152" t="s">
        <v>631</v>
      </c>
      <c r="D1546" s="145" t="str">
        <f t="shared" si="25"/>
        <v>10001 29999</v>
      </c>
      <c r="E1546" s="146" t="e">
        <f>#REF!</f>
        <v>#REF!</v>
      </c>
    </row>
    <row r="1547" spans="1:5" s="7" customFormat="1" ht="15.75" hidden="1" outlineLevel="7">
      <c r="A1547" s="151" t="s">
        <v>135</v>
      </c>
      <c r="B1547" s="147" t="s">
        <v>339</v>
      </c>
      <c r="C1547" s="152" t="s">
        <v>631</v>
      </c>
      <c r="D1547" s="145" t="str">
        <f t="shared" si="25"/>
        <v>10001 29999</v>
      </c>
      <c r="E1547" s="146" t="e">
        <f>#REF!</f>
        <v>#REF!</v>
      </c>
    </row>
    <row r="1548" spans="1:5" s="7" customFormat="1" ht="15.75" hidden="1" outlineLevel="7">
      <c r="A1548" s="141" t="s">
        <v>104</v>
      </c>
      <c r="B1548" s="147" t="s">
        <v>339</v>
      </c>
      <c r="C1548" s="152" t="s">
        <v>631</v>
      </c>
      <c r="D1548" s="145" t="str">
        <f t="shared" si="25"/>
        <v>10001 29999</v>
      </c>
      <c r="E1548" s="146" t="e">
        <f>#REF!</f>
        <v>#REF!</v>
      </c>
    </row>
    <row r="1549" spans="1:5" s="7" customFormat="1" ht="22.5" hidden="1" outlineLevel="5">
      <c r="A1549" s="151" t="s">
        <v>105</v>
      </c>
      <c r="B1549" s="144" t="s">
        <v>339</v>
      </c>
      <c r="C1549" s="152" t="s">
        <v>631</v>
      </c>
      <c r="D1549" s="145" t="str">
        <f t="shared" si="25"/>
        <v>10001 29999</v>
      </c>
      <c r="E1549" s="146" t="e">
        <f>#REF!</f>
        <v>#REF!</v>
      </c>
    </row>
    <row r="1550" spans="1:5" s="7" customFormat="1" ht="15.75" hidden="1" outlineLevel="6">
      <c r="A1550" s="151" t="s">
        <v>312</v>
      </c>
      <c r="B1550" s="144" t="s">
        <v>339</v>
      </c>
      <c r="C1550" s="152" t="s">
        <v>631</v>
      </c>
      <c r="D1550" s="145" t="str">
        <f t="shared" si="25"/>
        <v>10001 29999</v>
      </c>
      <c r="E1550" s="146" t="e">
        <f>#REF!</f>
        <v>#REF!</v>
      </c>
    </row>
    <row r="1551" spans="1:5" s="7" customFormat="1" ht="15.75" hidden="1" outlineLevel="7">
      <c r="A1551" s="141" t="s">
        <v>45</v>
      </c>
      <c r="B1551" s="147" t="s">
        <v>339</v>
      </c>
      <c r="C1551" s="152" t="s">
        <v>631</v>
      </c>
      <c r="D1551" s="145" t="str">
        <f t="shared" si="25"/>
        <v>10001 29999</v>
      </c>
      <c r="E1551" s="146" t="e">
        <f>#REF!</f>
        <v>#REF!</v>
      </c>
    </row>
    <row r="1552" spans="1:5" s="7" customFormat="1" ht="15.75" hidden="1" outlineLevel="2">
      <c r="A1552" s="141" t="s">
        <v>47</v>
      </c>
      <c r="B1552" s="144" t="s">
        <v>339</v>
      </c>
      <c r="C1552" s="152" t="s">
        <v>631</v>
      </c>
      <c r="D1552" s="145" t="str">
        <f t="shared" si="25"/>
        <v>10001 29999</v>
      </c>
      <c r="E1552" s="146" t="e">
        <f>#REF!</f>
        <v>#REF!</v>
      </c>
    </row>
    <row r="1553" spans="1:5" s="7" customFormat="1" ht="15.75" hidden="1" outlineLevel="3">
      <c r="A1553" s="151" t="s">
        <v>49</v>
      </c>
      <c r="B1553" s="144" t="s">
        <v>339</v>
      </c>
      <c r="C1553" s="152" t="s">
        <v>631</v>
      </c>
      <c r="D1553" s="145" t="str">
        <f t="shared" si="25"/>
        <v>10001 29999</v>
      </c>
      <c r="E1553" s="146" t="e">
        <f>#REF!</f>
        <v>#REF!</v>
      </c>
    </row>
    <row r="1554" spans="1:5" s="7" customFormat="1" ht="15.75" hidden="1" outlineLevel="5">
      <c r="A1554" s="141" t="s">
        <v>292</v>
      </c>
      <c r="B1554" s="144" t="s">
        <v>339</v>
      </c>
      <c r="C1554" s="152" t="s">
        <v>631</v>
      </c>
      <c r="D1554" s="145" t="str">
        <f t="shared" si="25"/>
        <v>10001 29999</v>
      </c>
      <c r="E1554" s="146" t="e">
        <f>#REF!</f>
        <v>#REF!</v>
      </c>
    </row>
    <row r="1555" spans="1:5" s="7" customFormat="1" ht="15.75" hidden="1" outlineLevel="6">
      <c r="A1555" s="141" t="s">
        <v>344</v>
      </c>
      <c r="B1555" s="144" t="s">
        <v>339</v>
      </c>
      <c r="C1555" s="152" t="s">
        <v>631</v>
      </c>
      <c r="D1555" s="145" t="str">
        <f t="shared" si="25"/>
        <v>10001 29999</v>
      </c>
      <c r="E1555" s="146" t="e">
        <f>#REF!</f>
        <v>#REF!</v>
      </c>
    </row>
    <row r="1556" spans="1:5" s="7" customFormat="1" ht="15.75" hidden="1" outlineLevel="7">
      <c r="A1556" s="141" t="s">
        <v>26</v>
      </c>
      <c r="B1556" s="147" t="s">
        <v>339</v>
      </c>
      <c r="C1556" s="152" t="s">
        <v>631</v>
      </c>
      <c r="D1556" s="145" t="str">
        <f t="shared" si="25"/>
        <v>10001 29999</v>
      </c>
      <c r="E1556" s="146" t="e">
        <f>#REF!</f>
        <v>#REF!</v>
      </c>
    </row>
    <row r="1557" spans="1:5" s="7" customFormat="1" ht="15.75" hidden="1" outlineLevel="5">
      <c r="A1557" s="141" t="s">
        <v>28</v>
      </c>
      <c r="B1557" s="144" t="s">
        <v>339</v>
      </c>
      <c r="C1557" s="152" t="s">
        <v>631</v>
      </c>
      <c r="D1557" s="145" t="str">
        <f t="shared" si="25"/>
        <v>10001 29999</v>
      </c>
      <c r="E1557" s="146" t="e">
        <f>#REF!</f>
        <v>#REF!</v>
      </c>
    </row>
    <row r="1558" spans="1:5" s="7" customFormat="1" ht="15.75" hidden="1" outlineLevel="6">
      <c r="A1558" s="151" t="s">
        <v>32</v>
      </c>
      <c r="B1558" s="144" t="s">
        <v>339</v>
      </c>
      <c r="C1558" s="152" t="s">
        <v>631</v>
      </c>
      <c r="D1558" s="145" t="str">
        <f t="shared" si="25"/>
        <v>10001 29999</v>
      </c>
      <c r="E1558" s="146" t="e">
        <f>#REF!</f>
        <v>#REF!</v>
      </c>
    </row>
    <row r="1559" spans="1:5" s="7" customFormat="1" ht="15.75" hidden="1" outlineLevel="7">
      <c r="A1559" s="141" t="s">
        <v>34</v>
      </c>
      <c r="B1559" s="147" t="s">
        <v>339</v>
      </c>
      <c r="C1559" s="152" t="s">
        <v>631</v>
      </c>
      <c r="D1559" s="145" t="str">
        <f t="shared" si="25"/>
        <v>10001 29999</v>
      </c>
      <c r="E1559" s="146" t="e">
        <f>#REF!</f>
        <v>#REF!</v>
      </c>
    </row>
    <row r="1560" spans="1:5" s="7" customFormat="1" ht="15.75" hidden="1" outlineLevel="5">
      <c r="A1560" s="141" t="s">
        <v>35</v>
      </c>
      <c r="B1560" s="144" t="s">
        <v>339</v>
      </c>
      <c r="C1560" s="152" t="s">
        <v>631</v>
      </c>
      <c r="D1560" s="145" t="str">
        <f t="shared" si="25"/>
        <v>10001 29999</v>
      </c>
      <c r="E1560" s="146" t="e">
        <f>#REF!</f>
        <v>#REF!</v>
      </c>
    </row>
    <row r="1561" spans="1:5" s="7" customFormat="1" ht="15.75" hidden="1" outlineLevel="6">
      <c r="A1561" s="151" t="s">
        <v>35</v>
      </c>
      <c r="B1561" s="144" t="s">
        <v>339</v>
      </c>
      <c r="C1561" s="152" t="s">
        <v>631</v>
      </c>
      <c r="D1561" s="145" t="str">
        <f t="shared" si="25"/>
        <v>10001 29999</v>
      </c>
      <c r="E1561" s="146" t="e">
        <f>#REF!</f>
        <v>#REF!</v>
      </c>
    </row>
    <row r="1562" spans="1:5" s="7" customFormat="1" ht="21" hidden="1" outlineLevel="7">
      <c r="A1562" s="141" t="s">
        <v>103</v>
      </c>
      <c r="B1562" s="147" t="s">
        <v>339</v>
      </c>
      <c r="C1562" s="152" t="s">
        <v>631</v>
      </c>
      <c r="D1562" s="145" t="str">
        <f t="shared" si="25"/>
        <v>10001 29999</v>
      </c>
      <c r="E1562" s="146" t="e">
        <f>#REF!</f>
        <v>#REF!</v>
      </c>
    </row>
    <row r="1563" spans="1:5" s="7" customFormat="1" ht="15.75" hidden="1" outlineLevel="3">
      <c r="A1563" s="141" t="s">
        <v>111</v>
      </c>
      <c r="B1563" s="144" t="s">
        <v>339</v>
      </c>
      <c r="C1563" s="152" t="s">
        <v>631</v>
      </c>
      <c r="D1563" s="145" t="str">
        <f t="shared" si="25"/>
        <v>10001 29999</v>
      </c>
      <c r="E1563" s="146" t="e">
        <f>#REF!</f>
        <v>#REF!</v>
      </c>
    </row>
    <row r="1564" spans="1:5" s="7" customFormat="1" ht="15.75" hidden="1" outlineLevel="5">
      <c r="A1564" s="151" t="s">
        <v>111</v>
      </c>
      <c r="B1564" s="144" t="s">
        <v>339</v>
      </c>
      <c r="C1564" s="152" t="s">
        <v>631</v>
      </c>
      <c r="D1564" s="145" t="str">
        <f t="shared" si="25"/>
        <v>10001 29999</v>
      </c>
      <c r="E1564" s="146" t="e">
        <f>#REF!</f>
        <v>#REF!</v>
      </c>
    </row>
    <row r="1565" spans="1:5" s="7" customFormat="1" ht="15.75" hidden="1" outlineLevel="6">
      <c r="A1565" s="141" t="s">
        <v>345</v>
      </c>
      <c r="B1565" s="144" t="s">
        <v>339</v>
      </c>
      <c r="C1565" s="152" t="s">
        <v>631</v>
      </c>
      <c r="D1565" s="145" t="str">
        <f t="shared" si="25"/>
        <v>10001 29999</v>
      </c>
      <c r="E1565" s="146" t="e">
        <f>#REF!</f>
        <v>#REF!</v>
      </c>
    </row>
    <row r="1566" spans="1:5" s="7" customFormat="1" ht="15.75" hidden="1" outlineLevel="7">
      <c r="A1566" s="141" t="s">
        <v>26</v>
      </c>
      <c r="B1566" s="147" t="s">
        <v>339</v>
      </c>
      <c r="C1566" s="152" t="s">
        <v>631</v>
      </c>
      <c r="D1566" s="145" t="str">
        <f t="shared" si="25"/>
        <v>10001 29999</v>
      </c>
      <c r="E1566" s="146" t="e">
        <f>#REF!</f>
        <v>#REF!</v>
      </c>
    </row>
    <row r="1567" spans="1:5" s="7" customFormat="1" ht="15.75" hidden="1" outlineLevel="3">
      <c r="A1567" s="141" t="s">
        <v>28</v>
      </c>
      <c r="B1567" s="144" t="s">
        <v>339</v>
      </c>
      <c r="C1567" s="152" t="s">
        <v>631</v>
      </c>
      <c r="D1567" s="145" t="str">
        <f t="shared" si="25"/>
        <v>10001 29999</v>
      </c>
      <c r="E1567" s="146" t="e">
        <f>#REF!</f>
        <v>#REF!</v>
      </c>
    </row>
    <row r="1568" spans="1:5" s="7" customFormat="1" ht="15.75" hidden="1" outlineLevel="5">
      <c r="A1568" s="151" t="s">
        <v>30</v>
      </c>
      <c r="B1568" s="144" t="s">
        <v>339</v>
      </c>
      <c r="C1568" s="152" t="s">
        <v>631</v>
      </c>
      <c r="D1568" s="145" t="str">
        <f t="shared" si="25"/>
        <v>10001 29999</v>
      </c>
      <c r="E1568" s="146" t="e">
        <f>#REF!</f>
        <v>#REF!</v>
      </c>
    </row>
    <row r="1569" spans="1:5" s="7" customFormat="1" ht="15.75" hidden="1" outlineLevel="6">
      <c r="A1569" s="141" t="s">
        <v>346</v>
      </c>
      <c r="B1569" s="144" t="s">
        <v>339</v>
      </c>
      <c r="C1569" s="152" t="s">
        <v>631</v>
      </c>
      <c r="D1569" s="145" t="str">
        <f t="shared" si="25"/>
        <v>10001 29999</v>
      </c>
      <c r="E1569" s="146" t="e">
        <f>#REF!</f>
        <v>#REF!</v>
      </c>
    </row>
    <row r="1570" spans="1:5" s="7" customFormat="1" ht="15.75" hidden="1" outlineLevel="7">
      <c r="A1570" s="141" t="s">
        <v>34</v>
      </c>
      <c r="B1570" s="147" t="s">
        <v>339</v>
      </c>
      <c r="C1570" s="152" t="s">
        <v>631</v>
      </c>
      <c r="D1570" s="145" t="str">
        <f t="shared" si="25"/>
        <v>10001 29999</v>
      </c>
      <c r="E1570" s="146" t="e">
        <f>#REF!</f>
        <v>#REF!</v>
      </c>
    </row>
    <row r="1571" spans="1:5" s="7" customFormat="1" ht="15.75" hidden="1" outlineLevel="3">
      <c r="A1571" s="141" t="s">
        <v>35</v>
      </c>
      <c r="B1571" s="144" t="s">
        <v>339</v>
      </c>
      <c r="C1571" s="152" t="s">
        <v>631</v>
      </c>
      <c r="D1571" s="145" t="str">
        <f t="shared" si="25"/>
        <v>10001 29999</v>
      </c>
      <c r="E1571" s="146" t="e">
        <f>#REF!</f>
        <v>#REF!</v>
      </c>
    </row>
    <row r="1572" spans="1:5" s="7" customFormat="1" ht="15.75" hidden="1" outlineLevel="5">
      <c r="A1572" s="151" t="s">
        <v>35</v>
      </c>
      <c r="B1572" s="144" t="s">
        <v>339</v>
      </c>
      <c r="C1572" s="152" t="s">
        <v>631</v>
      </c>
      <c r="D1572" s="145" t="str">
        <f t="shared" si="25"/>
        <v>10001 29999</v>
      </c>
      <c r="E1572" s="146" t="e">
        <f>#REF!</f>
        <v>#REF!</v>
      </c>
    </row>
    <row r="1573" spans="1:5" s="7" customFormat="1" ht="15.75" hidden="1" outlineLevel="6">
      <c r="A1573" s="141" t="s">
        <v>347</v>
      </c>
      <c r="B1573" s="144" t="s">
        <v>339</v>
      </c>
      <c r="C1573" s="152" t="s">
        <v>631</v>
      </c>
      <c r="D1573" s="145" t="str">
        <f t="shared" si="25"/>
        <v>10001 29999</v>
      </c>
      <c r="E1573" s="146" t="e">
        <f>#REF!</f>
        <v>#REF!</v>
      </c>
    </row>
    <row r="1574" spans="1:5" s="7" customFormat="1" ht="15.75" hidden="1" outlineLevel="7">
      <c r="A1574" s="141" t="s">
        <v>26</v>
      </c>
      <c r="B1574" s="147" t="s">
        <v>339</v>
      </c>
      <c r="C1574" s="152" t="s">
        <v>631</v>
      </c>
      <c r="D1574" s="145" t="str">
        <f t="shared" si="25"/>
        <v>10001 29999</v>
      </c>
      <c r="E1574" s="146" t="e">
        <f>#REF!</f>
        <v>#REF!</v>
      </c>
    </row>
    <row r="1575" spans="1:5" s="7" customFormat="1" ht="15.75" hidden="1" outlineLevel="3">
      <c r="A1575" s="141" t="s">
        <v>28</v>
      </c>
      <c r="B1575" s="144" t="s">
        <v>339</v>
      </c>
      <c r="C1575" s="152" t="s">
        <v>631</v>
      </c>
      <c r="D1575" s="145" t="str">
        <f t="shared" si="25"/>
        <v>10001 29999</v>
      </c>
      <c r="E1575" s="146" t="e">
        <f>#REF!</f>
        <v>#REF!</v>
      </c>
    </row>
    <row r="1576" spans="1:5" s="7" customFormat="1" ht="15.75" hidden="1" outlineLevel="5">
      <c r="A1576" s="151" t="s">
        <v>32</v>
      </c>
      <c r="B1576" s="144" t="s">
        <v>339</v>
      </c>
      <c r="C1576" s="152" t="s">
        <v>631</v>
      </c>
      <c r="D1576" s="145" t="str">
        <f t="shared" si="25"/>
        <v>10001 29999</v>
      </c>
      <c r="E1576" s="146" t="e">
        <f>#REF!</f>
        <v>#REF!</v>
      </c>
    </row>
    <row r="1577" spans="1:5" s="7" customFormat="1" ht="15.75" hidden="1" outlineLevel="6">
      <c r="A1577" s="141" t="s">
        <v>313</v>
      </c>
      <c r="B1577" s="144" t="s">
        <v>339</v>
      </c>
      <c r="C1577" s="152" t="s">
        <v>631</v>
      </c>
      <c r="D1577" s="145" t="str">
        <f t="shared" si="25"/>
        <v>10001 29999</v>
      </c>
      <c r="E1577" s="146" t="e">
        <f>#REF!</f>
        <v>#REF!</v>
      </c>
    </row>
    <row r="1578" spans="1:5" s="7" customFormat="1" ht="15.75" hidden="1" outlineLevel="7">
      <c r="A1578" s="141" t="s">
        <v>26</v>
      </c>
      <c r="B1578" s="147" t="s">
        <v>339</v>
      </c>
      <c r="C1578" s="152" t="s">
        <v>631</v>
      </c>
      <c r="D1578" s="145" t="str">
        <f t="shared" si="25"/>
        <v>10001 29999</v>
      </c>
      <c r="E1578" s="146" t="e">
        <f>#REF!</f>
        <v>#REF!</v>
      </c>
    </row>
    <row r="1579" spans="1:5" s="7" customFormat="1" ht="15.75" hidden="1" outlineLevel="7">
      <c r="A1579" s="141" t="s">
        <v>28</v>
      </c>
      <c r="B1579" s="147" t="s">
        <v>339</v>
      </c>
      <c r="C1579" s="152" t="s">
        <v>631</v>
      </c>
      <c r="D1579" s="145" t="str">
        <f t="shared" si="25"/>
        <v>10001 29999</v>
      </c>
      <c r="E1579" s="146" t="e">
        <f>#REF!</f>
        <v>#REF!</v>
      </c>
    </row>
    <row r="1580" spans="1:5" s="7" customFormat="1" ht="15.75" hidden="1" outlineLevel="3">
      <c r="A1580" s="151" t="s">
        <v>30</v>
      </c>
      <c r="B1580" s="144" t="s">
        <v>339</v>
      </c>
      <c r="C1580" s="152" t="s">
        <v>631</v>
      </c>
      <c r="D1580" s="145" t="str">
        <f t="shared" si="25"/>
        <v>10001 29999</v>
      </c>
      <c r="E1580" s="146" t="e">
        <f>#REF!</f>
        <v>#REF!</v>
      </c>
    </row>
    <row r="1581" spans="1:5" s="7" customFormat="1" ht="15.75" hidden="1" outlineLevel="5">
      <c r="A1581" s="151" t="s">
        <v>32</v>
      </c>
      <c r="B1581" s="144" t="s">
        <v>339</v>
      </c>
      <c r="C1581" s="152" t="s">
        <v>631</v>
      </c>
      <c r="D1581" s="145" t="str">
        <f t="shared" si="25"/>
        <v>10001 29999</v>
      </c>
      <c r="E1581" s="146" t="e">
        <f>#REF!</f>
        <v>#REF!</v>
      </c>
    </row>
    <row r="1582" spans="1:5" s="7" customFormat="1" ht="15.75" hidden="1" outlineLevel="6">
      <c r="A1582" s="141" t="s">
        <v>348</v>
      </c>
      <c r="B1582" s="144" t="s">
        <v>339</v>
      </c>
      <c r="C1582" s="152" t="s">
        <v>631</v>
      </c>
      <c r="D1582" s="145" t="str">
        <f t="shared" si="25"/>
        <v>10001 29999</v>
      </c>
      <c r="E1582" s="146" t="e">
        <f>#REF!</f>
        <v>#REF!</v>
      </c>
    </row>
    <row r="1583" spans="1:5" s="7" customFormat="1" ht="15.75" hidden="1" outlineLevel="7">
      <c r="A1583" s="141" t="s">
        <v>34</v>
      </c>
      <c r="B1583" s="147" t="s">
        <v>339</v>
      </c>
      <c r="C1583" s="152" t="s">
        <v>631</v>
      </c>
      <c r="D1583" s="145" t="str">
        <f t="shared" si="25"/>
        <v>10001 29999</v>
      </c>
      <c r="E1583" s="146" t="e">
        <f>#REF!</f>
        <v>#REF!</v>
      </c>
    </row>
    <row r="1584" spans="1:5" s="7" customFormat="1" ht="15.75" hidden="1" outlineLevel="3">
      <c r="A1584" s="141" t="s">
        <v>35</v>
      </c>
      <c r="B1584" s="144" t="s">
        <v>339</v>
      </c>
      <c r="C1584" s="152" t="s">
        <v>631</v>
      </c>
      <c r="D1584" s="145" t="str">
        <f t="shared" si="25"/>
        <v>10001 29999</v>
      </c>
      <c r="E1584" s="146" t="e">
        <f>#REF!</f>
        <v>#REF!</v>
      </c>
    </row>
    <row r="1585" spans="1:5" s="7" customFormat="1" ht="15.75" hidden="1" outlineLevel="5">
      <c r="A1585" s="151" t="s">
        <v>35</v>
      </c>
      <c r="B1585" s="144" t="s">
        <v>339</v>
      </c>
      <c r="C1585" s="152" t="s">
        <v>631</v>
      </c>
      <c r="D1585" s="145" t="str">
        <f t="shared" ref="D1585:D1642" si="26">C1585</f>
        <v>10001 29999</v>
      </c>
      <c r="E1585" s="146" t="e">
        <f>#REF!</f>
        <v>#REF!</v>
      </c>
    </row>
    <row r="1586" spans="1:5" s="7" customFormat="1" ht="15.75" hidden="1" outlineLevel="6">
      <c r="A1586" s="141" t="s">
        <v>349</v>
      </c>
      <c r="B1586" s="144" t="s">
        <v>339</v>
      </c>
      <c r="C1586" s="152" t="s">
        <v>631</v>
      </c>
      <c r="D1586" s="145" t="str">
        <f t="shared" si="26"/>
        <v>10001 29999</v>
      </c>
      <c r="E1586" s="146" t="e">
        <f>#REF!</f>
        <v>#REF!</v>
      </c>
    </row>
    <row r="1587" spans="1:5" s="7" customFormat="1" ht="15.75" hidden="1" outlineLevel="7">
      <c r="A1587" s="141" t="s">
        <v>34</v>
      </c>
      <c r="B1587" s="147" t="s">
        <v>339</v>
      </c>
      <c r="C1587" s="152" t="s">
        <v>631</v>
      </c>
      <c r="D1587" s="145" t="str">
        <f t="shared" si="26"/>
        <v>10001 29999</v>
      </c>
      <c r="E1587" s="146" t="e">
        <f>#REF!</f>
        <v>#REF!</v>
      </c>
    </row>
    <row r="1588" spans="1:5" s="7" customFormat="1" ht="15.75" hidden="1" outlineLevel="3">
      <c r="A1588" s="141" t="s">
        <v>35</v>
      </c>
      <c r="B1588" s="144" t="s">
        <v>339</v>
      </c>
      <c r="C1588" s="152" t="s">
        <v>631</v>
      </c>
      <c r="D1588" s="145" t="str">
        <f t="shared" si="26"/>
        <v>10001 29999</v>
      </c>
      <c r="E1588" s="146" t="e">
        <f>#REF!</f>
        <v>#REF!</v>
      </c>
    </row>
    <row r="1589" spans="1:5" s="7" customFormat="1" ht="15.75" hidden="1" outlineLevel="5">
      <c r="A1589" s="151" t="s">
        <v>35</v>
      </c>
      <c r="B1589" s="144" t="s">
        <v>339</v>
      </c>
      <c r="C1589" s="152" t="s">
        <v>631</v>
      </c>
      <c r="D1589" s="145" t="str">
        <f t="shared" si="26"/>
        <v>10001 29999</v>
      </c>
      <c r="E1589" s="146" t="e">
        <f>#REF!</f>
        <v>#REF!</v>
      </c>
    </row>
    <row r="1590" spans="1:5" s="7" customFormat="1" ht="21" hidden="1" outlineLevel="6">
      <c r="A1590" s="141" t="s">
        <v>350</v>
      </c>
      <c r="B1590" s="144" t="s">
        <v>339</v>
      </c>
      <c r="C1590" s="152" t="s">
        <v>631</v>
      </c>
      <c r="D1590" s="145" t="str">
        <f t="shared" si="26"/>
        <v>10001 29999</v>
      </c>
      <c r="E1590" s="146" t="e">
        <f>#REF!</f>
        <v>#REF!</v>
      </c>
    </row>
    <row r="1591" spans="1:5" s="7" customFormat="1" ht="15.75" hidden="1" outlineLevel="7">
      <c r="A1591" s="141" t="s">
        <v>34</v>
      </c>
      <c r="B1591" s="147" t="s">
        <v>339</v>
      </c>
      <c r="C1591" s="152" t="s">
        <v>631</v>
      </c>
      <c r="D1591" s="145" t="str">
        <f t="shared" si="26"/>
        <v>10001 29999</v>
      </c>
      <c r="E1591" s="146" t="e">
        <f>#REF!</f>
        <v>#REF!</v>
      </c>
    </row>
    <row r="1592" spans="1:5" s="7" customFormat="1" ht="15.75" hidden="1" outlineLevel="3">
      <c r="A1592" s="141" t="s">
        <v>35</v>
      </c>
      <c r="B1592" s="144" t="s">
        <v>339</v>
      </c>
      <c r="C1592" s="152" t="s">
        <v>631</v>
      </c>
      <c r="D1592" s="145" t="str">
        <f t="shared" si="26"/>
        <v>10001 29999</v>
      </c>
      <c r="E1592" s="146" t="e">
        <f>#REF!</f>
        <v>#REF!</v>
      </c>
    </row>
    <row r="1593" spans="1:5" s="7" customFormat="1" ht="15.75" hidden="1" outlineLevel="5">
      <c r="A1593" s="151" t="s">
        <v>35</v>
      </c>
      <c r="B1593" s="144" t="s">
        <v>339</v>
      </c>
      <c r="C1593" s="152" t="s">
        <v>631</v>
      </c>
      <c r="D1593" s="145" t="str">
        <f t="shared" si="26"/>
        <v>10001 29999</v>
      </c>
      <c r="E1593" s="146" t="e">
        <f>#REF!</f>
        <v>#REF!</v>
      </c>
    </row>
    <row r="1594" spans="1:5" s="7" customFormat="1" ht="15.75" hidden="1" outlineLevel="6">
      <c r="A1594" s="141" t="s">
        <v>351</v>
      </c>
      <c r="B1594" s="144" t="s">
        <v>339</v>
      </c>
      <c r="C1594" s="152" t="s">
        <v>631</v>
      </c>
      <c r="D1594" s="145" t="str">
        <f t="shared" si="26"/>
        <v>10001 29999</v>
      </c>
      <c r="E1594" s="146" t="e">
        <f>#REF!</f>
        <v>#REF!</v>
      </c>
    </row>
    <row r="1595" spans="1:5" s="7" customFormat="1" ht="15.75" hidden="1" outlineLevel="7">
      <c r="A1595" s="141" t="s">
        <v>26</v>
      </c>
      <c r="B1595" s="147" t="s">
        <v>339</v>
      </c>
      <c r="C1595" s="152" t="s">
        <v>631</v>
      </c>
      <c r="D1595" s="145" t="str">
        <f t="shared" si="26"/>
        <v>10001 29999</v>
      </c>
      <c r="E1595" s="146" t="e">
        <f>#REF!</f>
        <v>#REF!</v>
      </c>
    </row>
    <row r="1596" spans="1:5" s="7" customFormat="1" ht="15.75" hidden="1" outlineLevel="2">
      <c r="A1596" s="141" t="s">
        <v>28</v>
      </c>
      <c r="B1596" s="144" t="s">
        <v>339</v>
      </c>
      <c r="C1596" s="152" t="s">
        <v>631</v>
      </c>
      <c r="D1596" s="145" t="str">
        <f t="shared" si="26"/>
        <v>10001 29999</v>
      </c>
      <c r="E1596" s="146" t="e">
        <f>#REF!</f>
        <v>#REF!</v>
      </c>
    </row>
    <row r="1597" spans="1:5" s="7" customFormat="1" ht="15.75" hidden="1" outlineLevel="3">
      <c r="A1597" s="151" t="s">
        <v>32</v>
      </c>
      <c r="B1597" s="144" t="s">
        <v>339</v>
      </c>
      <c r="C1597" s="152" t="s">
        <v>631</v>
      </c>
      <c r="D1597" s="145" t="str">
        <f t="shared" si="26"/>
        <v>10001 29999</v>
      </c>
      <c r="E1597" s="146" t="e">
        <f>#REF!</f>
        <v>#REF!</v>
      </c>
    </row>
    <row r="1598" spans="1:5" s="7" customFormat="1" ht="15.75" hidden="1" outlineLevel="5">
      <c r="A1598" s="141" t="s">
        <v>116</v>
      </c>
      <c r="B1598" s="144" t="s">
        <v>339</v>
      </c>
      <c r="C1598" s="152" t="s">
        <v>631</v>
      </c>
      <c r="D1598" s="145" t="str">
        <f t="shared" si="26"/>
        <v>10001 29999</v>
      </c>
      <c r="E1598" s="146" t="e">
        <f>#REF!</f>
        <v>#REF!</v>
      </c>
    </row>
    <row r="1599" spans="1:5" s="7" customFormat="1" ht="21" hidden="1" outlineLevel="6">
      <c r="A1599" s="141" t="s">
        <v>139</v>
      </c>
      <c r="B1599" s="144" t="s">
        <v>339</v>
      </c>
      <c r="C1599" s="152" t="s">
        <v>631</v>
      </c>
      <c r="D1599" s="145" t="str">
        <f t="shared" si="26"/>
        <v>10001 29999</v>
      </c>
      <c r="E1599" s="146" t="e">
        <f>#REF!</f>
        <v>#REF!</v>
      </c>
    </row>
    <row r="1600" spans="1:5" s="7" customFormat="1" ht="15.75" hidden="1" outlineLevel="7">
      <c r="A1600" s="141" t="s">
        <v>26</v>
      </c>
      <c r="B1600" s="147" t="s">
        <v>339</v>
      </c>
      <c r="C1600" s="152" t="s">
        <v>631</v>
      </c>
      <c r="D1600" s="145" t="str">
        <f t="shared" si="26"/>
        <v>10001 29999</v>
      </c>
      <c r="E1600" s="146" t="e">
        <f>#REF!</f>
        <v>#REF!</v>
      </c>
    </row>
    <row r="1601" spans="1:5" s="7" customFormat="1" ht="15.75" hidden="1" outlineLevel="3">
      <c r="A1601" s="141" t="s">
        <v>28</v>
      </c>
      <c r="B1601" s="144" t="s">
        <v>339</v>
      </c>
      <c r="C1601" s="152" t="s">
        <v>631</v>
      </c>
      <c r="D1601" s="145" t="str">
        <f t="shared" si="26"/>
        <v>10001 29999</v>
      </c>
      <c r="E1601" s="146" t="e">
        <f>#REF!</f>
        <v>#REF!</v>
      </c>
    </row>
    <row r="1602" spans="1:5" s="7" customFormat="1" ht="15.75" hidden="1" outlineLevel="5">
      <c r="A1602" s="151" t="s">
        <v>32</v>
      </c>
      <c r="B1602" s="144" t="s">
        <v>339</v>
      </c>
      <c r="C1602" s="152" t="s">
        <v>631</v>
      </c>
      <c r="D1602" s="145" t="str">
        <f t="shared" si="26"/>
        <v>10001 29999</v>
      </c>
      <c r="E1602" s="146" t="e">
        <f>#REF!</f>
        <v>#REF!</v>
      </c>
    </row>
    <row r="1603" spans="1:5" s="7" customFormat="1" ht="21" hidden="1" outlineLevel="6">
      <c r="A1603" s="141" t="s">
        <v>136</v>
      </c>
      <c r="B1603" s="144" t="s">
        <v>339</v>
      </c>
      <c r="C1603" s="152" t="s">
        <v>631</v>
      </c>
      <c r="D1603" s="145" t="str">
        <f t="shared" si="26"/>
        <v>10001 29999</v>
      </c>
      <c r="E1603" s="146" t="e">
        <f>#REF!</f>
        <v>#REF!</v>
      </c>
    </row>
    <row r="1604" spans="1:5" s="7" customFormat="1" ht="15.75" hidden="1" outlineLevel="7">
      <c r="A1604" s="141" t="s">
        <v>26</v>
      </c>
      <c r="B1604" s="147" t="s">
        <v>339</v>
      </c>
      <c r="C1604" s="152" t="s">
        <v>631</v>
      </c>
      <c r="D1604" s="145" t="str">
        <f t="shared" si="26"/>
        <v>10001 29999</v>
      </c>
      <c r="E1604" s="146" t="e">
        <f>#REF!</f>
        <v>#REF!</v>
      </c>
    </row>
    <row r="1605" spans="1:5" s="7" customFormat="1" ht="15.75" hidden="1" outlineLevel="5">
      <c r="A1605" s="141" t="s">
        <v>28</v>
      </c>
      <c r="B1605" s="144" t="s">
        <v>339</v>
      </c>
      <c r="C1605" s="152" t="s">
        <v>631</v>
      </c>
      <c r="D1605" s="145" t="str">
        <f t="shared" si="26"/>
        <v>10001 29999</v>
      </c>
      <c r="E1605" s="146" t="e">
        <f>#REF!</f>
        <v>#REF!</v>
      </c>
    </row>
    <row r="1606" spans="1:5" s="7" customFormat="1" ht="15.75" hidden="1" outlineLevel="6">
      <c r="A1606" s="151" t="s">
        <v>32</v>
      </c>
      <c r="B1606" s="144" t="s">
        <v>339</v>
      </c>
      <c r="C1606" s="152" t="s">
        <v>631</v>
      </c>
      <c r="D1606" s="145" t="str">
        <f t="shared" si="26"/>
        <v>10001 29999</v>
      </c>
      <c r="E1606" s="146" t="e">
        <f>#REF!</f>
        <v>#REF!</v>
      </c>
    </row>
    <row r="1607" spans="1:5" s="7" customFormat="1" ht="21" hidden="1" outlineLevel="7">
      <c r="A1607" s="141" t="s">
        <v>103</v>
      </c>
      <c r="B1607" s="147" t="s">
        <v>339</v>
      </c>
      <c r="C1607" s="152" t="s">
        <v>631</v>
      </c>
      <c r="D1607" s="145" t="str">
        <f t="shared" si="26"/>
        <v>10001 29999</v>
      </c>
      <c r="E1607" s="146" t="e">
        <f>#REF!</f>
        <v>#REF!</v>
      </c>
    </row>
    <row r="1608" spans="1:5" s="7" customFormat="1" ht="15.75" hidden="1" outlineLevel="6">
      <c r="A1608" s="141" t="s">
        <v>133</v>
      </c>
      <c r="B1608" s="144" t="s">
        <v>339</v>
      </c>
      <c r="C1608" s="152" t="s">
        <v>631</v>
      </c>
      <c r="D1608" s="145" t="str">
        <f t="shared" si="26"/>
        <v>10001 29999</v>
      </c>
      <c r="E1608" s="146" t="e">
        <f>#REF!</f>
        <v>#REF!</v>
      </c>
    </row>
    <row r="1609" spans="1:5" s="7" customFormat="1" ht="15.75" hidden="1" outlineLevel="7">
      <c r="A1609" s="151" t="s">
        <v>135</v>
      </c>
      <c r="B1609" s="147" t="s">
        <v>339</v>
      </c>
      <c r="C1609" s="152" t="s">
        <v>631</v>
      </c>
      <c r="D1609" s="145" t="str">
        <f t="shared" si="26"/>
        <v>10001 29999</v>
      </c>
      <c r="E1609" s="146" t="e">
        <f>#REF!</f>
        <v>#REF!</v>
      </c>
    </row>
    <row r="1610" spans="1:5" s="7" customFormat="1" ht="15.75" hidden="1" outlineLevel="3">
      <c r="A1610" s="141" t="s">
        <v>104</v>
      </c>
      <c r="B1610" s="144" t="s">
        <v>339</v>
      </c>
      <c r="C1610" s="152" t="s">
        <v>631</v>
      </c>
      <c r="D1610" s="145" t="str">
        <f t="shared" si="26"/>
        <v>10001 29999</v>
      </c>
      <c r="E1610" s="146" t="e">
        <f>#REF!</f>
        <v>#REF!</v>
      </c>
    </row>
    <row r="1611" spans="1:5" s="7" customFormat="1" ht="15.75" hidden="1" outlineLevel="5">
      <c r="A1611" s="151" t="s">
        <v>312</v>
      </c>
      <c r="B1611" s="144" t="s">
        <v>339</v>
      </c>
      <c r="C1611" s="152" t="s">
        <v>631</v>
      </c>
      <c r="D1611" s="145" t="str">
        <f t="shared" si="26"/>
        <v>10001 29999</v>
      </c>
      <c r="E1611" s="146" t="e">
        <f>#REF!</f>
        <v>#REF!</v>
      </c>
    </row>
    <row r="1612" spans="1:5" s="7" customFormat="1" ht="31.5" hidden="1" outlineLevel="6">
      <c r="A1612" s="141" t="s">
        <v>305</v>
      </c>
      <c r="B1612" s="144" t="s">
        <v>339</v>
      </c>
      <c r="C1612" s="152" t="s">
        <v>631</v>
      </c>
      <c r="D1612" s="145" t="str">
        <f t="shared" si="26"/>
        <v>10001 29999</v>
      </c>
      <c r="E1612" s="146" t="e">
        <f>#REF!</f>
        <v>#REF!</v>
      </c>
    </row>
    <row r="1613" spans="1:5" s="7" customFormat="1" ht="15.75" hidden="1" outlineLevel="7">
      <c r="A1613" s="141" t="s">
        <v>26</v>
      </c>
      <c r="B1613" s="147" t="s">
        <v>339</v>
      </c>
      <c r="C1613" s="152" t="s">
        <v>631</v>
      </c>
      <c r="D1613" s="145" t="str">
        <f t="shared" si="26"/>
        <v>10001 29999</v>
      </c>
      <c r="E1613" s="146" t="e">
        <f>#REF!</f>
        <v>#REF!</v>
      </c>
    </row>
    <row r="1614" spans="1:5" s="7" customFormat="1" ht="15.75" hidden="1" outlineLevel="7">
      <c r="A1614" s="141" t="s">
        <v>28</v>
      </c>
      <c r="B1614" s="147" t="s">
        <v>339</v>
      </c>
      <c r="C1614" s="152" t="s">
        <v>631</v>
      </c>
      <c r="D1614" s="145" t="str">
        <f t="shared" si="26"/>
        <v>10001 29999</v>
      </c>
      <c r="E1614" s="146" t="e">
        <f>#REF!</f>
        <v>#REF!</v>
      </c>
    </row>
    <row r="1615" spans="1:5" s="7" customFormat="1" ht="15.75" hidden="1" outlineLevel="5">
      <c r="A1615" s="151" t="s">
        <v>30</v>
      </c>
      <c r="B1615" s="144" t="s">
        <v>339</v>
      </c>
      <c r="C1615" s="152" t="s">
        <v>631</v>
      </c>
      <c r="D1615" s="145" t="str">
        <f t="shared" si="26"/>
        <v>10001 29999</v>
      </c>
      <c r="E1615" s="146" t="e">
        <f>#REF!</f>
        <v>#REF!</v>
      </c>
    </row>
    <row r="1616" spans="1:5" s="7" customFormat="1" ht="15.75" hidden="1" outlineLevel="6">
      <c r="A1616" s="151" t="s">
        <v>32</v>
      </c>
      <c r="B1616" s="144" t="s">
        <v>339</v>
      </c>
      <c r="C1616" s="152" t="s">
        <v>631</v>
      </c>
      <c r="D1616" s="145" t="str">
        <f t="shared" si="26"/>
        <v>10001 29999</v>
      </c>
      <c r="E1616" s="146" t="e">
        <f>#REF!</f>
        <v>#REF!</v>
      </c>
    </row>
    <row r="1617" spans="1:5" s="7" customFormat="1" ht="21" hidden="1" outlineLevel="7">
      <c r="A1617" s="141" t="s">
        <v>103</v>
      </c>
      <c r="B1617" s="147" t="s">
        <v>339</v>
      </c>
      <c r="C1617" s="152" t="s">
        <v>631</v>
      </c>
      <c r="D1617" s="145" t="str">
        <f t="shared" si="26"/>
        <v>10001 29999</v>
      </c>
      <c r="E1617" s="146" t="e">
        <f>#REF!</f>
        <v>#REF!</v>
      </c>
    </row>
    <row r="1618" spans="1:5" s="7" customFormat="1" ht="15.75" hidden="1" outlineLevel="3">
      <c r="A1618" s="141" t="s">
        <v>133</v>
      </c>
      <c r="B1618" s="144" t="s">
        <v>339</v>
      </c>
      <c r="C1618" s="152" t="s">
        <v>631</v>
      </c>
      <c r="D1618" s="145" t="str">
        <f t="shared" si="26"/>
        <v>10001 29999</v>
      </c>
      <c r="E1618" s="146" t="e">
        <f>#REF!</f>
        <v>#REF!</v>
      </c>
    </row>
    <row r="1619" spans="1:5" s="7" customFormat="1" ht="15.75" hidden="1" outlineLevel="5">
      <c r="A1619" s="151" t="s">
        <v>135</v>
      </c>
      <c r="B1619" s="144" t="s">
        <v>339</v>
      </c>
      <c r="C1619" s="152" t="s">
        <v>631</v>
      </c>
      <c r="D1619" s="145" t="str">
        <f t="shared" si="26"/>
        <v>10001 29999</v>
      </c>
      <c r="E1619" s="146" t="e">
        <f>#REF!</f>
        <v>#REF!</v>
      </c>
    </row>
    <row r="1620" spans="1:5" s="7" customFormat="1" ht="31.5" hidden="1" outlineLevel="6">
      <c r="A1620" s="141" t="s">
        <v>352</v>
      </c>
      <c r="B1620" s="144" t="s">
        <v>339</v>
      </c>
      <c r="C1620" s="152" t="s">
        <v>631</v>
      </c>
      <c r="D1620" s="145" t="str">
        <f t="shared" si="26"/>
        <v>10001 29999</v>
      </c>
      <c r="E1620" s="146" t="e">
        <f>#REF!</f>
        <v>#REF!</v>
      </c>
    </row>
    <row r="1621" spans="1:5" s="7" customFormat="1" ht="15.75" hidden="1" outlineLevel="7">
      <c r="A1621" s="141" t="s">
        <v>26</v>
      </c>
      <c r="B1621" s="147" t="s">
        <v>339</v>
      </c>
      <c r="C1621" s="152" t="s">
        <v>631</v>
      </c>
      <c r="D1621" s="145" t="str">
        <f t="shared" si="26"/>
        <v>10001 29999</v>
      </c>
      <c r="E1621" s="146" t="e">
        <f>#REF!</f>
        <v>#REF!</v>
      </c>
    </row>
    <row r="1622" spans="1:5" s="7" customFormat="1" ht="15.75" hidden="1" outlineLevel="3">
      <c r="A1622" s="141" t="s">
        <v>28</v>
      </c>
      <c r="B1622" s="144" t="s">
        <v>339</v>
      </c>
      <c r="C1622" s="152" t="s">
        <v>631</v>
      </c>
      <c r="D1622" s="145" t="str">
        <f t="shared" si="26"/>
        <v>10001 29999</v>
      </c>
      <c r="E1622" s="146" t="e">
        <f>#REF!</f>
        <v>#REF!</v>
      </c>
    </row>
    <row r="1623" spans="1:5" s="7" customFormat="1" ht="15.75" hidden="1" outlineLevel="4">
      <c r="A1623" s="151" t="s">
        <v>32</v>
      </c>
      <c r="B1623" s="144" t="s">
        <v>339</v>
      </c>
      <c r="C1623" s="152" t="s">
        <v>631</v>
      </c>
      <c r="D1623" s="145" t="str">
        <f t="shared" si="26"/>
        <v>10001 29999</v>
      </c>
      <c r="E1623" s="146" t="e">
        <f>#REF!</f>
        <v>#REF!</v>
      </c>
    </row>
    <row r="1624" spans="1:5" s="7" customFormat="1" ht="21" hidden="1" outlineLevel="5">
      <c r="A1624" s="141" t="s">
        <v>215</v>
      </c>
      <c r="B1624" s="144" t="s">
        <v>339</v>
      </c>
      <c r="C1624" s="152" t="s">
        <v>631</v>
      </c>
      <c r="D1624" s="145" t="str">
        <f t="shared" si="26"/>
        <v>10001 29999</v>
      </c>
      <c r="E1624" s="146" t="e">
        <f>#REF!</f>
        <v>#REF!</v>
      </c>
    </row>
    <row r="1625" spans="1:5" s="7" customFormat="1" ht="21" hidden="1" outlineLevel="6">
      <c r="A1625" s="141" t="s">
        <v>353</v>
      </c>
      <c r="B1625" s="144" t="s">
        <v>339</v>
      </c>
      <c r="C1625" s="152" t="s">
        <v>631</v>
      </c>
      <c r="D1625" s="145" t="str">
        <f t="shared" si="26"/>
        <v>10001 29999</v>
      </c>
      <c r="E1625" s="146" t="e">
        <f>#REF!</f>
        <v>#REF!</v>
      </c>
    </row>
    <row r="1626" spans="1:5" s="7" customFormat="1" ht="21" hidden="1" outlineLevel="7">
      <c r="A1626" s="141" t="s">
        <v>103</v>
      </c>
      <c r="B1626" s="147" t="s">
        <v>339</v>
      </c>
      <c r="C1626" s="152" t="s">
        <v>631</v>
      </c>
      <c r="D1626" s="145" t="str">
        <f t="shared" si="26"/>
        <v>10001 29999</v>
      </c>
      <c r="E1626" s="146" t="e">
        <f>#REF!</f>
        <v>#REF!</v>
      </c>
    </row>
    <row r="1627" spans="1:5" s="7" customFormat="1" ht="15.75" hidden="1" outlineLevel="5">
      <c r="A1627" s="141" t="s">
        <v>133</v>
      </c>
      <c r="B1627" s="144" t="s">
        <v>339</v>
      </c>
      <c r="C1627" s="152" t="s">
        <v>631</v>
      </c>
      <c r="D1627" s="145" t="str">
        <f t="shared" si="26"/>
        <v>10001 29999</v>
      </c>
      <c r="E1627" s="146" t="e">
        <f>#REF!</f>
        <v>#REF!</v>
      </c>
    </row>
    <row r="1628" spans="1:5" s="7" customFormat="1" ht="15.75" hidden="1" outlineLevel="6">
      <c r="A1628" s="151" t="s">
        <v>135</v>
      </c>
      <c r="B1628" s="144" t="s">
        <v>339</v>
      </c>
      <c r="C1628" s="152" t="s">
        <v>631</v>
      </c>
      <c r="D1628" s="145" t="str">
        <f t="shared" si="26"/>
        <v>10001 29999</v>
      </c>
      <c r="E1628" s="146" t="e">
        <f>#REF!</f>
        <v>#REF!</v>
      </c>
    </row>
    <row r="1629" spans="1:5" s="7" customFormat="1" ht="15.75" hidden="1" outlineLevel="7">
      <c r="A1629" s="141" t="s">
        <v>45</v>
      </c>
      <c r="B1629" s="147" t="s">
        <v>339</v>
      </c>
      <c r="C1629" s="152" t="s">
        <v>631</v>
      </c>
      <c r="D1629" s="145" t="str">
        <f t="shared" si="26"/>
        <v>10001 29999</v>
      </c>
      <c r="E1629" s="146" t="e">
        <f>#REF!</f>
        <v>#REF!</v>
      </c>
    </row>
    <row r="1630" spans="1:5" s="7" customFormat="1" ht="21" hidden="1" outlineLevel="3">
      <c r="A1630" s="141" t="s">
        <v>149</v>
      </c>
      <c r="B1630" s="144" t="s">
        <v>339</v>
      </c>
      <c r="C1630" s="152" t="s">
        <v>631</v>
      </c>
      <c r="D1630" s="145" t="str">
        <f t="shared" si="26"/>
        <v>10001 29999</v>
      </c>
      <c r="E1630" s="146" t="e">
        <f>#REF!</f>
        <v>#REF!</v>
      </c>
    </row>
    <row r="1631" spans="1:5" s="7" customFormat="1" ht="22.5" hidden="1" outlineLevel="5">
      <c r="A1631" s="151" t="s">
        <v>149</v>
      </c>
      <c r="B1631" s="144" t="s">
        <v>339</v>
      </c>
      <c r="C1631" s="152" t="s">
        <v>631</v>
      </c>
      <c r="D1631" s="145" t="str">
        <f t="shared" si="26"/>
        <v>10001 29999</v>
      </c>
      <c r="E1631" s="146" t="e">
        <f>#REF!</f>
        <v>#REF!</v>
      </c>
    </row>
    <row r="1632" spans="1:5" s="7" customFormat="1" ht="21" hidden="1" outlineLevel="6">
      <c r="A1632" s="141" t="s">
        <v>120</v>
      </c>
      <c r="B1632" s="144" t="s">
        <v>339</v>
      </c>
      <c r="C1632" s="152" t="s">
        <v>631</v>
      </c>
      <c r="D1632" s="145" t="str">
        <f t="shared" si="26"/>
        <v>10001 29999</v>
      </c>
      <c r="E1632" s="146" t="e">
        <f>#REF!</f>
        <v>#REF!</v>
      </c>
    </row>
    <row r="1633" spans="1:5" s="7" customFormat="1" ht="15.75" hidden="1" outlineLevel="7">
      <c r="A1633" s="141" t="s">
        <v>26</v>
      </c>
      <c r="B1633" s="147" t="s">
        <v>339</v>
      </c>
      <c r="C1633" s="152" t="s">
        <v>631</v>
      </c>
      <c r="D1633" s="145" t="str">
        <f t="shared" si="26"/>
        <v>10001 29999</v>
      </c>
      <c r="E1633" s="146" t="e">
        <f>#REF!</f>
        <v>#REF!</v>
      </c>
    </row>
    <row r="1634" spans="1:5" s="7" customFormat="1" ht="15.75" hidden="1" outlineLevel="3">
      <c r="A1634" s="141" t="s">
        <v>28</v>
      </c>
      <c r="B1634" s="144" t="s">
        <v>339</v>
      </c>
      <c r="C1634" s="152" t="s">
        <v>631</v>
      </c>
      <c r="D1634" s="145" t="str">
        <f t="shared" si="26"/>
        <v>10001 29999</v>
      </c>
      <c r="E1634" s="146" t="e">
        <f>#REF!</f>
        <v>#REF!</v>
      </c>
    </row>
    <row r="1635" spans="1:5" s="7" customFormat="1" ht="15.75" hidden="1" outlineLevel="5">
      <c r="A1635" s="151" t="s">
        <v>32</v>
      </c>
      <c r="B1635" s="144" t="s">
        <v>339</v>
      </c>
      <c r="C1635" s="152" t="s">
        <v>631</v>
      </c>
      <c r="D1635" s="145" t="str">
        <f t="shared" si="26"/>
        <v>10001 29999</v>
      </c>
      <c r="E1635" s="146" t="e">
        <f>#REF!</f>
        <v>#REF!</v>
      </c>
    </row>
    <row r="1636" spans="1:5" s="7" customFormat="1" ht="21" hidden="1" outlineLevel="6">
      <c r="A1636" s="141" t="s">
        <v>354</v>
      </c>
      <c r="B1636" s="144" t="s">
        <v>339</v>
      </c>
      <c r="C1636" s="152" t="s">
        <v>631</v>
      </c>
      <c r="D1636" s="145" t="str">
        <f t="shared" si="26"/>
        <v>10001 29999</v>
      </c>
      <c r="E1636" s="146" t="e">
        <f>#REF!</f>
        <v>#REF!</v>
      </c>
    </row>
    <row r="1637" spans="1:5" s="7" customFormat="1" ht="15.75" hidden="1" outlineLevel="7">
      <c r="A1637" s="141" t="s">
        <v>26</v>
      </c>
      <c r="B1637" s="147" t="s">
        <v>339</v>
      </c>
      <c r="C1637" s="152" t="s">
        <v>631</v>
      </c>
      <c r="D1637" s="145" t="str">
        <f t="shared" si="26"/>
        <v>10001 29999</v>
      </c>
      <c r="E1637" s="146" t="e">
        <f>#REF!</f>
        <v>#REF!</v>
      </c>
    </row>
    <row r="1638" spans="1:5" s="7" customFormat="1" ht="15.75" hidden="1" outlineLevel="7">
      <c r="A1638" s="141" t="s">
        <v>28</v>
      </c>
      <c r="B1638" s="147" t="s">
        <v>339</v>
      </c>
      <c r="C1638" s="152" t="s">
        <v>631</v>
      </c>
      <c r="D1638" s="145" t="str">
        <f t="shared" si="26"/>
        <v>10001 29999</v>
      </c>
      <c r="E1638" s="146" t="e">
        <f>#REF!</f>
        <v>#REF!</v>
      </c>
    </row>
    <row r="1639" spans="1:5" s="7" customFormat="1" ht="15.75" hidden="1" outlineLevel="3">
      <c r="A1639" s="151" t="s">
        <v>30</v>
      </c>
      <c r="B1639" s="144" t="s">
        <v>339</v>
      </c>
      <c r="C1639" s="152" t="s">
        <v>631</v>
      </c>
      <c r="D1639" s="145" t="str">
        <f t="shared" si="26"/>
        <v>10001 29999</v>
      </c>
      <c r="E1639" s="146" t="e">
        <f>#REF!</f>
        <v>#REF!</v>
      </c>
    </row>
    <row r="1640" spans="1:5" s="7" customFormat="1" ht="15.75" hidden="1" outlineLevel="5">
      <c r="A1640" s="151" t="s">
        <v>32</v>
      </c>
      <c r="B1640" s="144" t="s">
        <v>339</v>
      </c>
      <c r="C1640" s="152" t="s">
        <v>631</v>
      </c>
      <c r="D1640" s="145" t="str">
        <f t="shared" si="26"/>
        <v>10001 29999</v>
      </c>
      <c r="E1640" s="146" t="e">
        <f>#REF!</f>
        <v>#REF!</v>
      </c>
    </row>
    <row r="1641" spans="1:5" s="7" customFormat="1" ht="21" hidden="1" outlineLevel="6">
      <c r="A1641" s="141" t="s">
        <v>355</v>
      </c>
      <c r="B1641" s="144" t="s">
        <v>339</v>
      </c>
      <c r="C1641" s="152" t="s">
        <v>631</v>
      </c>
      <c r="D1641" s="145" t="str">
        <f t="shared" si="26"/>
        <v>10001 29999</v>
      </c>
      <c r="E1641" s="146" t="e">
        <f>#REF!</f>
        <v>#REF!</v>
      </c>
    </row>
    <row r="1642" spans="1:5" s="7" customFormat="1" ht="15.75" hidden="1" outlineLevel="7">
      <c r="A1642" s="141" t="s">
        <v>98</v>
      </c>
      <c r="B1642" s="147" t="s">
        <v>339</v>
      </c>
      <c r="C1642" s="152" t="s">
        <v>631</v>
      </c>
      <c r="D1642" s="145" t="str">
        <f t="shared" si="26"/>
        <v>10001 29999</v>
      </c>
      <c r="E1642" s="146" t="e">
        <f>#REF!</f>
        <v>#REF!</v>
      </c>
    </row>
    <row r="1643" spans="1:5" s="7" customFormat="1" ht="15.75" outlineLevel="7">
      <c r="A1643" s="151" t="s">
        <v>851</v>
      </c>
      <c r="B1643" s="147" t="s">
        <v>327</v>
      </c>
      <c r="C1643" s="152" t="s">
        <v>631</v>
      </c>
      <c r="D1643" s="158" t="s">
        <v>33</v>
      </c>
      <c r="E1643" s="150">
        <v>100</v>
      </c>
    </row>
    <row r="1644" spans="1:5" s="7" customFormat="1" ht="15.75" outlineLevel="7">
      <c r="A1644" s="141" t="s">
        <v>356</v>
      </c>
      <c r="B1644" s="144" t="s">
        <v>357</v>
      </c>
      <c r="C1644" s="152"/>
      <c r="D1644" s="162"/>
      <c r="E1644" s="146">
        <f>E1645</f>
        <v>36145.800000000003</v>
      </c>
    </row>
    <row r="1645" spans="1:5" s="7" customFormat="1" ht="15.75" outlineLevel="7">
      <c r="A1645" s="153" t="s">
        <v>1097</v>
      </c>
      <c r="B1645" s="144" t="s">
        <v>359</v>
      </c>
      <c r="C1645" s="152" t="s">
        <v>802</v>
      </c>
      <c r="D1645" s="162"/>
      <c r="E1645" s="146">
        <f>E1646+E1660+E1668+E1664</f>
        <v>36145.800000000003</v>
      </c>
    </row>
    <row r="1646" spans="1:5" s="7" customFormat="1" ht="15.75">
      <c r="A1646" s="157" t="s">
        <v>894</v>
      </c>
      <c r="B1646" s="147" t="s">
        <v>359</v>
      </c>
      <c r="C1646" s="152" t="s">
        <v>803</v>
      </c>
      <c r="D1646" s="149"/>
      <c r="E1646" s="150">
        <f>E1647+E1652+E1659+E1657</f>
        <v>30945</v>
      </c>
    </row>
    <row r="1647" spans="1:5" s="7" customFormat="1" ht="33.75">
      <c r="A1647" s="151" t="s">
        <v>847</v>
      </c>
      <c r="B1647" s="147" t="s">
        <v>359</v>
      </c>
      <c r="C1647" s="152" t="s">
        <v>804</v>
      </c>
      <c r="D1647" s="158">
        <v>100</v>
      </c>
      <c r="E1647" s="150">
        <f>E1648</f>
        <v>16857.8</v>
      </c>
    </row>
    <row r="1648" spans="1:5" s="7" customFormat="1" ht="15.75">
      <c r="A1648" s="151" t="s">
        <v>78</v>
      </c>
      <c r="B1648" s="147" t="s">
        <v>359</v>
      </c>
      <c r="C1648" s="152" t="s">
        <v>804</v>
      </c>
      <c r="D1648" s="158" t="s">
        <v>79</v>
      </c>
      <c r="E1648" s="150">
        <f>E1649+E1651+E1650</f>
        <v>16857.8</v>
      </c>
    </row>
    <row r="1649" spans="1:5" s="7" customFormat="1" ht="15.75">
      <c r="A1649" s="151" t="s">
        <v>895</v>
      </c>
      <c r="B1649" s="147" t="s">
        <v>359</v>
      </c>
      <c r="C1649" s="152" t="s">
        <v>804</v>
      </c>
      <c r="D1649" s="158" t="s">
        <v>80</v>
      </c>
      <c r="E1649" s="150">
        <f>11530.2+1079.3</f>
        <v>12609.5</v>
      </c>
    </row>
    <row r="1650" spans="1:5" s="7" customFormat="1" ht="48" customHeight="1">
      <c r="A1650" s="151" t="s">
        <v>896</v>
      </c>
      <c r="B1650" s="147" t="s">
        <v>359</v>
      </c>
      <c r="C1650" s="152" t="s">
        <v>804</v>
      </c>
      <c r="D1650" s="158" t="s">
        <v>636</v>
      </c>
      <c r="E1650" s="150">
        <f>3557.7+380.1</f>
        <v>3937.7999999999997</v>
      </c>
    </row>
    <row r="1651" spans="1:5" s="7" customFormat="1" ht="15.75">
      <c r="A1651" s="151" t="s">
        <v>897</v>
      </c>
      <c r="B1651" s="147" t="s">
        <v>359</v>
      </c>
      <c r="C1651" s="152" t="s">
        <v>804</v>
      </c>
      <c r="D1651" s="158" t="s">
        <v>81</v>
      </c>
      <c r="E1651" s="150">
        <v>310.5</v>
      </c>
    </row>
    <row r="1652" spans="1:5" s="7" customFormat="1" ht="15.75">
      <c r="A1652" s="151" t="s">
        <v>643</v>
      </c>
      <c r="B1652" s="147" t="s">
        <v>359</v>
      </c>
      <c r="C1652" s="152" t="s">
        <v>804</v>
      </c>
      <c r="D1652" s="158" t="s">
        <v>27</v>
      </c>
      <c r="E1652" s="150">
        <f>E1653</f>
        <v>13336.199999999999</v>
      </c>
    </row>
    <row r="1653" spans="1:5" s="7" customFormat="1" ht="15.75">
      <c r="A1653" s="151" t="s">
        <v>644</v>
      </c>
      <c r="B1653" s="147" t="s">
        <v>359</v>
      </c>
      <c r="C1653" s="152" t="s">
        <v>804</v>
      </c>
      <c r="D1653" s="158" t="s">
        <v>29</v>
      </c>
      <c r="E1653" s="150">
        <f>E1654+E1655+E1656</f>
        <v>13336.199999999999</v>
      </c>
    </row>
    <row r="1654" spans="1:5" s="7" customFormat="1" ht="15.75">
      <c r="A1654" s="151" t="s">
        <v>30</v>
      </c>
      <c r="B1654" s="147" t="s">
        <v>359</v>
      </c>
      <c r="C1654" s="152" t="s">
        <v>804</v>
      </c>
      <c r="D1654" s="158" t="s">
        <v>31</v>
      </c>
      <c r="E1654" s="150">
        <v>1395.5</v>
      </c>
    </row>
    <row r="1655" spans="1:5" s="7" customFormat="1" ht="15.75">
      <c r="A1655" s="151" t="s">
        <v>851</v>
      </c>
      <c r="B1655" s="147" t="s">
        <v>359</v>
      </c>
      <c r="C1655" s="152" t="s">
        <v>804</v>
      </c>
      <c r="D1655" s="158" t="s">
        <v>33</v>
      </c>
      <c r="E1655" s="150">
        <f>4271.6+330.5+140-0.9+3637.8-1436.2</f>
        <v>6942.8</v>
      </c>
    </row>
    <row r="1656" spans="1:5" s="7" customFormat="1" ht="15.75">
      <c r="A1656" s="151" t="s">
        <v>1014</v>
      </c>
      <c r="B1656" s="147" t="s">
        <v>359</v>
      </c>
      <c r="C1656" s="152" t="s">
        <v>804</v>
      </c>
      <c r="D1656" s="158" t="s">
        <v>1013</v>
      </c>
      <c r="E1656" s="150">
        <v>4997.8999999999996</v>
      </c>
    </row>
    <row r="1657" spans="1:5" s="7" customFormat="1" ht="15.75">
      <c r="A1657" s="151" t="s">
        <v>772</v>
      </c>
      <c r="B1657" s="147" t="s">
        <v>359</v>
      </c>
      <c r="C1657" s="152" t="s">
        <v>804</v>
      </c>
      <c r="D1657" s="158" t="s">
        <v>651</v>
      </c>
      <c r="E1657" s="150">
        <v>0.9</v>
      </c>
    </row>
    <row r="1658" spans="1:5" s="7" customFormat="1" ht="15.75">
      <c r="A1658" s="151" t="s">
        <v>30</v>
      </c>
      <c r="B1658" s="147" t="s">
        <v>359</v>
      </c>
      <c r="C1658" s="152" t="s">
        <v>1034</v>
      </c>
      <c r="D1658" s="158" t="s">
        <v>31</v>
      </c>
      <c r="E1658" s="150">
        <v>0</v>
      </c>
    </row>
    <row r="1659" spans="1:5" s="7" customFormat="1" ht="15.75">
      <c r="A1659" s="151" t="s">
        <v>851</v>
      </c>
      <c r="B1659" s="147" t="s">
        <v>359</v>
      </c>
      <c r="C1659" s="152" t="s">
        <v>1034</v>
      </c>
      <c r="D1659" s="158" t="s">
        <v>33</v>
      </c>
      <c r="E1659" s="150">
        <v>750.1</v>
      </c>
    </row>
    <row r="1660" spans="1:5" s="7" customFormat="1" ht="15.75">
      <c r="A1660" s="157" t="s">
        <v>898</v>
      </c>
      <c r="B1660" s="147" t="s">
        <v>359</v>
      </c>
      <c r="C1660" s="152" t="s">
        <v>899</v>
      </c>
      <c r="D1660" s="158"/>
      <c r="E1660" s="150">
        <f>E1661</f>
        <v>200</v>
      </c>
    </row>
    <row r="1661" spans="1:5" s="7" customFormat="1" ht="15.75">
      <c r="A1661" s="151" t="s">
        <v>643</v>
      </c>
      <c r="B1661" s="147" t="s">
        <v>359</v>
      </c>
      <c r="C1661" s="152" t="s">
        <v>805</v>
      </c>
      <c r="D1661" s="158" t="s">
        <v>27</v>
      </c>
      <c r="E1661" s="150">
        <f>E1662</f>
        <v>200</v>
      </c>
    </row>
    <row r="1662" spans="1:5" s="7" customFormat="1" ht="15.75">
      <c r="A1662" s="151" t="s">
        <v>644</v>
      </c>
      <c r="B1662" s="147" t="s">
        <v>359</v>
      </c>
      <c r="C1662" s="152" t="s">
        <v>805</v>
      </c>
      <c r="D1662" s="158" t="s">
        <v>29</v>
      </c>
      <c r="E1662" s="150">
        <f>E1663</f>
        <v>200</v>
      </c>
    </row>
    <row r="1663" spans="1:5" s="7" customFormat="1" ht="15.75">
      <c r="A1663" s="151" t="s">
        <v>851</v>
      </c>
      <c r="B1663" s="147" t="s">
        <v>359</v>
      </c>
      <c r="C1663" s="152" t="s">
        <v>805</v>
      </c>
      <c r="D1663" s="158" t="s">
        <v>33</v>
      </c>
      <c r="E1663" s="150">
        <v>200</v>
      </c>
    </row>
    <row r="1664" spans="1:5" s="7" customFormat="1" ht="15.75">
      <c r="A1664" s="157" t="s">
        <v>1020</v>
      </c>
      <c r="B1664" s="147" t="s">
        <v>359</v>
      </c>
      <c r="C1664" s="152" t="s">
        <v>806</v>
      </c>
      <c r="D1664" s="158"/>
      <c r="E1664" s="150">
        <f>E1665</f>
        <v>5000.8</v>
      </c>
    </row>
    <row r="1665" spans="1:5" s="7" customFormat="1" ht="15.75">
      <c r="A1665" s="157" t="s">
        <v>758</v>
      </c>
      <c r="B1665" s="147" t="s">
        <v>359</v>
      </c>
      <c r="C1665" s="152" t="s">
        <v>1021</v>
      </c>
      <c r="D1665" s="158"/>
      <c r="E1665" s="150">
        <f>E1666+E1667</f>
        <v>5000.8</v>
      </c>
    </row>
    <row r="1666" spans="1:5" s="7" customFormat="1" ht="15.75">
      <c r="A1666" s="151" t="s">
        <v>851</v>
      </c>
      <c r="B1666" s="147" t="s">
        <v>359</v>
      </c>
      <c r="C1666" s="152" t="s">
        <v>1021</v>
      </c>
      <c r="D1666" s="158" t="s">
        <v>33</v>
      </c>
      <c r="E1666" s="150">
        <v>0</v>
      </c>
    </row>
    <row r="1667" spans="1:5" s="7" customFormat="1" ht="22.5">
      <c r="A1667" s="151" t="s">
        <v>1018</v>
      </c>
      <c r="B1667" s="147" t="s">
        <v>359</v>
      </c>
      <c r="C1667" s="152" t="s">
        <v>1021</v>
      </c>
      <c r="D1667" s="158" t="s">
        <v>1017</v>
      </c>
      <c r="E1667" s="150">
        <f>2128.4+1436.2+1436.2</f>
        <v>5000.8</v>
      </c>
    </row>
    <row r="1668" spans="1:5" s="7" customFormat="1" ht="15.75">
      <c r="A1668" s="160" t="s">
        <v>45</v>
      </c>
      <c r="B1668" s="147" t="s">
        <v>359</v>
      </c>
      <c r="C1668" s="152" t="s">
        <v>972</v>
      </c>
      <c r="D1668" s="158" t="s">
        <v>46</v>
      </c>
      <c r="E1668" s="150">
        <f>E1669</f>
        <v>0</v>
      </c>
    </row>
    <row r="1669" spans="1:5" s="7" customFormat="1" ht="15.75">
      <c r="A1669" s="167" t="s">
        <v>112</v>
      </c>
      <c r="B1669" s="147" t="s">
        <v>359</v>
      </c>
      <c r="C1669" s="152" t="s">
        <v>1022</v>
      </c>
      <c r="D1669" s="158" t="s">
        <v>978</v>
      </c>
      <c r="E1669" s="150">
        <f>E1670</f>
        <v>0</v>
      </c>
    </row>
    <row r="1670" spans="1:5" s="7" customFormat="1" ht="22.5">
      <c r="A1670" s="160" t="s">
        <v>771</v>
      </c>
      <c r="B1670" s="147" t="s">
        <v>359</v>
      </c>
      <c r="C1670" s="152" t="s">
        <v>1022</v>
      </c>
      <c r="D1670" s="158" t="s">
        <v>652</v>
      </c>
      <c r="E1670" s="150">
        <v>0</v>
      </c>
    </row>
    <row r="1671" spans="1:5" s="7" customFormat="1" ht="15.75">
      <c r="A1671" s="141" t="s">
        <v>422</v>
      </c>
      <c r="B1671" s="144" t="s">
        <v>423</v>
      </c>
      <c r="C1671" s="139"/>
      <c r="D1671" s="145"/>
      <c r="E1671" s="146">
        <f>E1672+E2088+E2092</f>
        <v>889</v>
      </c>
    </row>
    <row r="1672" spans="1:5" s="7" customFormat="1" ht="15.75" outlineLevel="1">
      <c r="A1672" s="151" t="s">
        <v>424</v>
      </c>
      <c r="B1672" s="147" t="s">
        <v>425</v>
      </c>
      <c r="C1672" s="139"/>
      <c r="D1672" s="145"/>
      <c r="E1672" s="150">
        <f>E2083</f>
        <v>775</v>
      </c>
    </row>
    <row r="1673" spans="1:5" s="7" customFormat="1" ht="15.75" hidden="1" customHeight="1" outlineLevel="2">
      <c r="A1673" s="141" t="s">
        <v>424</v>
      </c>
      <c r="B1673" s="144" t="s">
        <v>425</v>
      </c>
      <c r="C1673" s="139">
        <f>C1674</f>
        <v>192.4</v>
      </c>
      <c r="D1673" s="145">
        <f t="shared" ref="D1673:D1736" si="27">C1673</f>
        <v>192.4</v>
      </c>
      <c r="E1673" s="146" t="e">
        <f>#REF!</f>
        <v>#REF!</v>
      </c>
    </row>
    <row r="1674" spans="1:5" s="7" customFormat="1" ht="15.75" hidden="1" customHeight="1" outlineLevel="3">
      <c r="A1674" s="141" t="s">
        <v>426</v>
      </c>
      <c r="B1674" s="144" t="s">
        <v>425</v>
      </c>
      <c r="C1674" s="139">
        <f>C1675</f>
        <v>192.4</v>
      </c>
      <c r="D1674" s="145">
        <f t="shared" si="27"/>
        <v>192.4</v>
      </c>
      <c r="E1674" s="146" t="e">
        <f>#REF!</f>
        <v>#REF!</v>
      </c>
    </row>
    <row r="1675" spans="1:5" s="7" customFormat="1" ht="15.75" hidden="1" customHeight="1" outlineLevel="5">
      <c r="A1675" s="141" t="s">
        <v>427</v>
      </c>
      <c r="B1675" s="144" t="s">
        <v>425</v>
      </c>
      <c r="C1675" s="139">
        <f>C1676</f>
        <v>192.4</v>
      </c>
      <c r="D1675" s="145">
        <f t="shared" si="27"/>
        <v>192.4</v>
      </c>
      <c r="E1675" s="146" t="e">
        <f>#REF!</f>
        <v>#REF!</v>
      </c>
    </row>
    <row r="1676" spans="1:5" s="7" customFormat="1" ht="33.75" hidden="1" customHeight="1" outlineLevel="6">
      <c r="A1676" s="141" t="s">
        <v>34</v>
      </c>
      <c r="B1676" s="144" t="s">
        <v>425</v>
      </c>
      <c r="C1676" s="139">
        <f>C1677</f>
        <v>192.4</v>
      </c>
      <c r="D1676" s="145">
        <f t="shared" si="27"/>
        <v>192.4</v>
      </c>
      <c r="E1676" s="146" t="e">
        <f>#REF!</f>
        <v>#REF!</v>
      </c>
    </row>
    <row r="1677" spans="1:5" s="7" customFormat="1" ht="15.75" hidden="1" outlineLevel="7">
      <c r="A1677" s="141" t="s">
        <v>428</v>
      </c>
      <c r="B1677" s="147" t="s">
        <v>425</v>
      </c>
      <c r="C1677" s="148">
        <v>192.4</v>
      </c>
      <c r="D1677" s="145">
        <f t="shared" si="27"/>
        <v>192.4</v>
      </c>
      <c r="E1677" s="146" t="e">
        <f>#REF!</f>
        <v>#REF!</v>
      </c>
    </row>
    <row r="1678" spans="1:5" s="7" customFormat="1" ht="15.75" hidden="1" outlineLevel="3">
      <c r="A1678" s="151" t="s">
        <v>430</v>
      </c>
      <c r="B1678" s="144" t="s">
        <v>425</v>
      </c>
      <c r="C1678" s="139">
        <v>17154.5</v>
      </c>
      <c r="D1678" s="145">
        <f t="shared" si="27"/>
        <v>17154.5</v>
      </c>
      <c r="E1678" s="146" t="e">
        <f>#REF!</f>
        <v>#REF!</v>
      </c>
    </row>
    <row r="1679" spans="1:5" s="7" customFormat="1" ht="21" hidden="1" outlineLevel="5">
      <c r="A1679" s="141" t="s">
        <v>432</v>
      </c>
      <c r="B1679" s="144" t="s">
        <v>425</v>
      </c>
      <c r="C1679" s="139">
        <v>17154.5</v>
      </c>
      <c r="D1679" s="145">
        <f t="shared" si="27"/>
        <v>17154.5</v>
      </c>
      <c r="E1679" s="146" t="e">
        <f>#REF!</f>
        <v>#REF!</v>
      </c>
    </row>
    <row r="1680" spans="1:5" s="7" customFormat="1" ht="15.75" hidden="1" outlineLevel="6">
      <c r="A1680" s="141" t="s">
        <v>34</v>
      </c>
      <c r="B1680" s="144" t="s">
        <v>425</v>
      </c>
      <c r="C1680" s="139">
        <v>17154.5</v>
      </c>
      <c r="D1680" s="145">
        <f t="shared" si="27"/>
        <v>17154.5</v>
      </c>
      <c r="E1680" s="146" t="e">
        <f>#REF!</f>
        <v>#REF!</v>
      </c>
    </row>
    <row r="1681" spans="1:5" s="7" customFormat="1" ht="15.75" hidden="1" outlineLevel="7">
      <c r="A1681" s="141" t="s">
        <v>428</v>
      </c>
      <c r="B1681" s="147" t="s">
        <v>425</v>
      </c>
      <c r="C1681" s="148">
        <v>17154.5</v>
      </c>
      <c r="D1681" s="145">
        <f t="shared" si="27"/>
        <v>17154.5</v>
      </c>
      <c r="E1681" s="146" t="e">
        <f>#REF!</f>
        <v>#REF!</v>
      </c>
    </row>
    <row r="1682" spans="1:5" s="7" customFormat="1" ht="15.75" hidden="1" outlineLevel="3">
      <c r="A1682" s="151" t="s">
        <v>433</v>
      </c>
      <c r="B1682" s="144" t="s">
        <v>425</v>
      </c>
      <c r="C1682" s="139">
        <v>2549.1999999999998</v>
      </c>
      <c r="D1682" s="145">
        <f t="shared" si="27"/>
        <v>2549.1999999999998</v>
      </c>
      <c r="E1682" s="146" t="e">
        <f>#REF!</f>
        <v>#REF!</v>
      </c>
    </row>
    <row r="1683" spans="1:5" s="7" customFormat="1" ht="31.5" hidden="1" outlineLevel="5">
      <c r="A1683" s="141" t="s">
        <v>434</v>
      </c>
      <c r="B1683" s="144" t="s">
        <v>425</v>
      </c>
      <c r="C1683" s="139">
        <v>2549.1999999999998</v>
      </c>
      <c r="D1683" s="145">
        <f t="shared" si="27"/>
        <v>2549.1999999999998</v>
      </c>
      <c r="E1683" s="146" t="e">
        <f>#REF!</f>
        <v>#REF!</v>
      </c>
    </row>
    <row r="1684" spans="1:5" s="7" customFormat="1" ht="15.75" hidden="1" outlineLevel="6">
      <c r="A1684" s="141" t="s">
        <v>34</v>
      </c>
      <c r="B1684" s="144" t="s">
        <v>425</v>
      </c>
      <c r="C1684" s="139">
        <v>2549.1999999999998</v>
      </c>
      <c r="D1684" s="145">
        <f t="shared" si="27"/>
        <v>2549.1999999999998</v>
      </c>
      <c r="E1684" s="146" t="e">
        <f>#REF!</f>
        <v>#REF!</v>
      </c>
    </row>
    <row r="1685" spans="1:5" s="7" customFormat="1" ht="15.75" hidden="1" outlineLevel="7">
      <c r="A1685" s="141" t="s">
        <v>428</v>
      </c>
      <c r="B1685" s="147" t="s">
        <v>425</v>
      </c>
      <c r="C1685" s="148">
        <v>2549.1999999999998</v>
      </c>
      <c r="D1685" s="145">
        <f t="shared" si="27"/>
        <v>2549.1999999999998</v>
      </c>
      <c r="E1685" s="146" t="e">
        <f>#REF!</f>
        <v>#REF!</v>
      </c>
    </row>
    <row r="1686" spans="1:5" s="7" customFormat="1" ht="15.75" hidden="1" outlineLevel="3">
      <c r="A1686" s="151" t="s">
        <v>433</v>
      </c>
      <c r="B1686" s="144" t="s">
        <v>425</v>
      </c>
      <c r="C1686" s="139">
        <v>26966.5</v>
      </c>
      <c r="D1686" s="145">
        <f t="shared" si="27"/>
        <v>26966.5</v>
      </c>
      <c r="E1686" s="146" t="e">
        <f>#REF!</f>
        <v>#REF!</v>
      </c>
    </row>
    <row r="1687" spans="1:5" s="7" customFormat="1" ht="21" hidden="1" outlineLevel="5">
      <c r="A1687" s="141" t="s">
        <v>435</v>
      </c>
      <c r="B1687" s="144" t="s">
        <v>425</v>
      </c>
      <c r="C1687" s="139">
        <v>26966.5</v>
      </c>
      <c r="D1687" s="145">
        <f t="shared" si="27"/>
        <v>26966.5</v>
      </c>
      <c r="E1687" s="146" t="e">
        <f>#REF!</f>
        <v>#REF!</v>
      </c>
    </row>
    <row r="1688" spans="1:5" s="7" customFormat="1" ht="15.75" hidden="1" outlineLevel="6">
      <c r="A1688" s="141" t="s">
        <v>34</v>
      </c>
      <c r="B1688" s="144" t="s">
        <v>425</v>
      </c>
      <c r="C1688" s="139">
        <v>26966.5</v>
      </c>
      <c r="D1688" s="145">
        <f t="shared" si="27"/>
        <v>26966.5</v>
      </c>
      <c r="E1688" s="146" t="e">
        <f>#REF!</f>
        <v>#REF!</v>
      </c>
    </row>
    <row r="1689" spans="1:5" s="7" customFormat="1" ht="15.75" hidden="1" outlineLevel="7">
      <c r="A1689" s="141" t="s">
        <v>428</v>
      </c>
      <c r="B1689" s="147" t="s">
        <v>425</v>
      </c>
      <c r="C1689" s="148">
        <v>26966.5</v>
      </c>
      <c r="D1689" s="145">
        <f t="shared" si="27"/>
        <v>26966.5</v>
      </c>
      <c r="E1689" s="146" t="e">
        <f>#REF!</f>
        <v>#REF!</v>
      </c>
    </row>
    <row r="1690" spans="1:5" s="7" customFormat="1" ht="15.75" hidden="1" outlineLevel="1">
      <c r="A1690" s="151" t="s">
        <v>433</v>
      </c>
      <c r="B1690" s="144" t="s">
        <v>437</v>
      </c>
      <c r="C1690" s="139">
        <v>3274534.4</v>
      </c>
      <c r="D1690" s="145">
        <f t="shared" si="27"/>
        <v>3274534.4</v>
      </c>
      <c r="E1690" s="146" t="e">
        <f>#REF!</f>
        <v>#REF!</v>
      </c>
    </row>
    <row r="1691" spans="1:5" s="7" customFormat="1" ht="15.75" hidden="1" outlineLevel="2">
      <c r="A1691" s="141" t="s">
        <v>436</v>
      </c>
      <c r="B1691" s="144" t="s">
        <v>437</v>
      </c>
      <c r="C1691" s="139">
        <v>1212941.6000000001</v>
      </c>
      <c r="D1691" s="145">
        <f t="shared" si="27"/>
        <v>1212941.6000000001</v>
      </c>
      <c r="E1691" s="146" t="e">
        <f>#REF!</f>
        <v>#REF!</v>
      </c>
    </row>
    <row r="1692" spans="1:5" s="7" customFormat="1" ht="15.75" hidden="1" outlineLevel="3">
      <c r="A1692" s="141" t="s">
        <v>438</v>
      </c>
      <c r="B1692" s="144" t="s">
        <v>437</v>
      </c>
      <c r="C1692" s="139">
        <v>1212941.6000000001</v>
      </c>
      <c r="D1692" s="145">
        <f t="shared" si="27"/>
        <v>1212941.6000000001</v>
      </c>
      <c r="E1692" s="146" t="e">
        <f>#REF!</f>
        <v>#REF!</v>
      </c>
    </row>
    <row r="1693" spans="1:5" s="7" customFormat="1" ht="15.75" hidden="1" outlineLevel="5">
      <c r="A1693" s="141" t="s">
        <v>77</v>
      </c>
      <c r="B1693" s="144" t="s">
        <v>437</v>
      </c>
      <c r="C1693" s="139">
        <v>4050.9</v>
      </c>
      <c r="D1693" s="145">
        <f t="shared" si="27"/>
        <v>4050.9</v>
      </c>
      <c r="E1693" s="146" t="e">
        <f>#REF!</f>
        <v>#REF!</v>
      </c>
    </row>
    <row r="1694" spans="1:5" s="7" customFormat="1" ht="15.75" hidden="1" outlineLevel="6">
      <c r="A1694" s="141" t="s">
        <v>34</v>
      </c>
      <c r="B1694" s="144" t="s">
        <v>437</v>
      </c>
      <c r="C1694" s="139">
        <v>4050.9</v>
      </c>
      <c r="D1694" s="145">
        <f t="shared" si="27"/>
        <v>4050.9</v>
      </c>
      <c r="E1694" s="146" t="e">
        <f>#REF!</f>
        <v>#REF!</v>
      </c>
    </row>
    <row r="1695" spans="1:5" s="7" customFormat="1" ht="15.75" hidden="1" outlineLevel="7">
      <c r="A1695" s="141" t="s">
        <v>287</v>
      </c>
      <c r="B1695" s="147" t="s">
        <v>437</v>
      </c>
      <c r="C1695" s="148">
        <v>4050.9</v>
      </c>
      <c r="D1695" s="145">
        <f t="shared" si="27"/>
        <v>4050.9</v>
      </c>
      <c r="E1695" s="146" t="e">
        <f>#REF!</f>
        <v>#REF!</v>
      </c>
    </row>
    <row r="1696" spans="1:5" s="7" customFormat="1" ht="22.5" hidden="1" outlineLevel="5">
      <c r="A1696" s="151" t="s">
        <v>288</v>
      </c>
      <c r="B1696" s="144" t="s">
        <v>437</v>
      </c>
      <c r="C1696" s="139">
        <v>1208890.7</v>
      </c>
      <c r="D1696" s="145">
        <f t="shared" si="27"/>
        <v>1208890.7</v>
      </c>
      <c r="E1696" s="146" t="e">
        <f>#REF!</f>
        <v>#REF!</v>
      </c>
    </row>
    <row r="1697" spans="1:5" s="7" customFormat="1" ht="21" hidden="1" outlineLevel="6">
      <c r="A1697" s="141" t="s">
        <v>103</v>
      </c>
      <c r="B1697" s="144" t="s">
        <v>437</v>
      </c>
      <c r="C1697" s="139">
        <v>1127655.1000000001</v>
      </c>
      <c r="D1697" s="145">
        <f t="shared" si="27"/>
        <v>1127655.1000000001</v>
      </c>
      <c r="E1697" s="146" t="e">
        <f>#REF!</f>
        <v>#REF!</v>
      </c>
    </row>
    <row r="1698" spans="1:5" s="7" customFormat="1" ht="15.75" hidden="1" outlineLevel="7">
      <c r="A1698" s="141" t="s">
        <v>133</v>
      </c>
      <c r="B1698" s="147" t="s">
        <v>437</v>
      </c>
      <c r="C1698" s="148">
        <v>1075482.1000000001</v>
      </c>
      <c r="D1698" s="145">
        <f t="shared" si="27"/>
        <v>1075482.1000000001</v>
      </c>
      <c r="E1698" s="146" t="e">
        <f>#REF!</f>
        <v>#REF!</v>
      </c>
    </row>
    <row r="1699" spans="1:5" s="7" customFormat="1" ht="22.5" hidden="1" outlineLevel="7">
      <c r="A1699" s="151" t="s">
        <v>134</v>
      </c>
      <c r="B1699" s="147" t="s">
        <v>437</v>
      </c>
      <c r="C1699" s="148">
        <v>52173</v>
      </c>
      <c r="D1699" s="145">
        <f t="shared" si="27"/>
        <v>52173</v>
      </c>
      <c r="E1699" s="146" t="e">
        <f>#REF!</f>
        <v>#REF!</v>
      </c>
    </row>
    <row r="1700" spans="1:5" s="7" customFormat="1" ht="15.75" hidden="1" outlineLevel="6">
      <c r="A1700" s="151" t="s">
        <v>135</v>
      </c>
      <c r="B1700" s="144" t="s">
        <v>437</v>
      </c>
      <c r="C1700" s="139">
        <v>81235.600000000006</v>
      </c>
      <c r="D1700" s="145">
        <f t="shared" si="27"/>
        <v>81235.600000000006</v>
      </c>
      <c r="E1700" s="146" t="e">
        <f>#REF!</f>
        <v>#REF!</v>
      </c>
    </row>
    <row r="1701" spans="1:5" s="7" customFormat="1" ht="15.75" hidden="1" outlineLevel="7">
      <c r="A1701" s="141" t="s">
        <v>104</v>
      </c>
      <c r="B1701" s="147" t="s">
        <v>437</v>
      </c>
      <c r="C1701" s="148">
        <v>81235.600000000006</v>
      </c>
      <c r="D1701" s="145">
        <f t="shared" si="27"/>
        <v>81235.600000000006</v>
      </c>
      <c r="E1701" s="146" t="e">
        <f>#REF!</f>
        <v>#REF!</v>
      </c>
    </row>
    <row r="1702" spans="1:5" s="7" customFormat="1" ht="22.5" hidden="1" outlineLevel="2">
      <c r="A1702" s="151" t="s">
        <v>105</v>
      </c>
      <c r="B1702" s="144" t="s">
        <v>437</v>
      </c>
      <c r="C1702" s="139">
        <v>79328.899999999994</v>
      </c>
      <c r="D1702" s="145">
        <f t="shared" si="27"/>
        <v>79328.899999999994</v>
      </c>
      <c r="E1702" s="146" t="e">
        <f>#REF!</f>
        <v>#REF!</v>
      </c>
    </row>
    <row r="1703" spans="1:5" s="7" customFormat="1" ht="15.75" hidden="1" outlineLevel="3">
      <c r="A1703" s="141" t="s">
        <v>439</v>
      </c>
      <c r="B1703" s="144" t="s">
        <v>437</v>
      </c>
      <c r="C1703" s="139">
        <v>79328.899999999994</v>
      </c>
      <c r="D1703" s="145">
        <f t="shared" si="27"/>
        <v>79328.899999999994</v>
      </c>
      <c r="E1703" s="146" t="e">
        <f>#REF!</f>
        <v>#REF!</v>
      </c>
    </row>
    <row r="1704" spans="1:5" s="7" customFormat="1" ht="15.75" hidden="1" outlineLevel="5">
      <c r="A1704" s="141" t="s">
        <v>77</v>
      </c>
      <c r="B1704" s="144" t="s">
        <v>437</v>
      </c>
      <c r="C1704" s="139">
        <v>2097.4</v>
      </c>
      <c r="D1704" s="145">
        <f t="shared" si="27"/>
        <v>2097.4</v>
      </c>
      <c r="E1704" s="146" t="e">
        <f>#REF!</f>
        <v>#REF!</v>
      </c>
    </row>
    <row r="1705" spans="1:5" s="7" customFormat="1" ht="15.75" hidden="1" outlineLevel="6">
      <c r="A1705" s="141" t="s">
        <v>34</v>
      </c>
      <c r="B1705" s="144" t="s">
        <v>437</v>
      </c>
      <c r="C1705" s="139">
        <v>2097.4</v>
      </c>
      <c r="D1705" s="145">
        <f t="shared" si="27"/>
        <v>2097.4</v>
      </c>
      <c r="E1705" s="146" t="e">
        <f>#REF!</f>
        <v>#REF!</v>
      </c>
    </row>
    <row r="1706" spans="1:5" s="7" customFormat="1" ht="15.75" hidden="1" outlineLevel="7">
      <c r="A1706" s="141" t="s">
        <v>287</v>
      </c>
      <c r="B1706" s="147" t="s">
        <v>437</v>
      </c>
      <c r="C1706" s="148">
        <v>2097.4</v>
      </c>
      <c r="D1706" s="145">
        <f t="shared" si="27"/>
        <v>2097.4</v>
      </c>
      <c r="E1706" s="146" t="e">
        <f>#REF!</f>
        <v>#REF!</v>
      </c>
    </row>
    <row r="1707" spans="1:5" s="7" customFormat="1" ht="22.5" hidden="1" outlineLevel="5">
      <c r="A1707" s="151" t="s">
        <v>288</v>
      </c>
      <c r="B1707" s="144" t="s">
        <v>437</v>
      </c>
      <c r="C1707" s="139">
        <v>77231.5</v>
      </c>
      <c r="D1707" s="145">
        <f t="shared" si="27"/>
        <v>77231.5</v>
      </c>
      <c r="E1707" s="146" t="e">
        <f>#REF!</f>
        <v>#REF!</v>
      </c>
    </row>
    <row r="1708" spans="1:5" s="7" customFormat="1" ht="21" hidden="1" outlineLevel="6">
      <c r="A1708" s="141" t="s">
        <v>103</v>
      </c>
      <c r="B1708" s="144" t="s">
        <v>437</v>
      </c>
      <c r="C1708" s="139">
        <v>77231.5</v>
      </c>
      <c r="D1708" s="145">
        <f t="shared" si="27"/>
        <v>77231.5</v>
      </c>
      <c r="E1708" s="146" t="e">
        <f>#REF!</f>
        <v>#REF!</v>
      </c>
    </row>
    <row r="1709" spans="1:5" s="7" customFormat="1" ht="15.75" hidden="1" outlineLevel="7">
      <c r="A1709" s="141" t="s">
        <v>133</v>
      </c>
      <c r="B1709" s="147" t="s">
        <v>437</v>
      </c>
      <c r="C1709" s="148">
        <v>71251.8</v>
      </c>
      <c r="D1709" s="145">
        <f t="shared" si="27"/>
        <v>71251.8</v>
      </c>
      <c r="E1709" s="146" t="e">
        <f>#REF!</f>
        <v>#REF!</v>
      </c>
    </row>
    <row r="1710" spans="1:5" s="7" customFormat="1" ht="22.5" hidden="1" outlineLevel="7">
      <c r="A1710" s="151" t="s">
        <v>134</v>
      </c>
      <c r="B1710" s="147" t="s">
        <v>437</v>
      </c>
      <c r="C1710" s="148">
        <v>5979.7</v>
      </c>
      <c r="D1710" s="145">
        <f t="shared" si="27"/>
        <v>5979.7</v>
      </c>
      <c r="E1710" s="146" t="e">
        <f>#REF!</f>
        <v>#REF!</v>
      </c>
    </row>
    <row r="1711" spans="1:5" s="7" customFormat="1" ht="15.75" hidden="1" outlineLevel="2">
      <c r="A1711" s="151" t="s">
        <v>135</v>
      </c>
      <c r="B1711" s="144" t="s">
        <v>437</v>
      </c>
      <c r="C1711" s="139">
        <v>1982263.9</v>
      </c>
      <c r="D1711" s="145">
        <f t="shared" si="27"/>
        <v>1982263.9</v>
      </c>
      <c r="E1711" s="146" t="e">
        <f>#REF!</f>
        <v>#REF!</v>
      </c>
    </row>
    <row r="1712" spans="1:5" s="7" customFormat="1" ht="15.75" hidden="1" outlineLevel="3">
      <c r="A1712" s="141" t="s">
        <v>440</v>
      </c>
      <c r="B1712" s="144" t="s">
        <v>437</v>
      </c>
      <c r="C1712" s="139">
        <v>1982263.9</v>
      </c>
      <c r="D1712" s="145">
        <f t="shared" si="27"/>
        <v>1982263.9</v>
      </c>
      <c r="E1712" s="146" t="e">
        <f>#REF!</f>
        <v>#REF!</v>
      </c>
    </row>
    <row r="1713" spans="1:5" s="7" customFormat="1" ht="15.75" hidden="1" outlineLevel="5">
      <c r="A1713" s="141" t="s">
        <v>77</v>
      </c>
      <c r="B1713" s="144" t="s">
        <v>437</v>
      </c>
      <c r="C1713" s="139">
        <v>515381.4</v>
      </c>
      <c r="D1713" s="145">
        <f t="shared" si="27"/>
        <v>515381.4</v>
      </c>
      <c r="E1713" s="146" t="e">
        <f>#REF!</f>
        <v>#REF!</v>
      </c>
    </row>
    <row r="1714" spans="1:5" s="7" customFormat="1" ht="31.5" hidden="1" outlineLevel="6">
      <c r="A1714" s="141" t="s">
        <v>15</v>
      </c>
      <c r="B1714" s="144" t="s">
        <v>437</v>
      </c>
      <c r="C1714" s="139">
        <v>515381.4</v>
      </c>
      <c r="D1714" s="145">
        <f t="shared" si="27"/>
        <v>515381.4</v>
      </c>
      <c r="E1714" s="146" t="e">
        <f>#REF!</f>
        <v>#REF!</v>
      </c>
    </row>
    <row r="1715" spans="1:5" s="7" customFormat="1" ht="15.75" hidden="1" outlineLevel="7">
      <c r="A1715" s="141" t="s">
        <v>78</v>
      </c>
      <c r="B1715" s="147" t="s">
        <v>437</v>
      </c>
      <c r="C1715" s="148">
        <v>515219</v>
      </c>
      <c r="D1715" s="145">
        <f t="shared" si="27"/>
        <v>515219</v>
      </c>
      <c r="E1715" s="146" t="e">
        <f>#REF!</f>
        <v>#REF!</v>
      </c>
    </row>
    <row r="1716" spans="1:5" s="7" customFormat="1" ht="15.75" hidden="1" outlineLevel="7">
      <c r="A1716" s="151" t="s">
        <v>19</v>
      </c>
      <c r="B1716" s="147" t="s">
        <v>437</v>
      </c>
      <c r="C1716" s="148">
        <v>162.4</v>
      </c>
      <c r="D1716" s="145">
        <f t="shared" si="27"/>
        <v>162.4</v>
      </c>
      <c r="E1716" s="146" t="e">
        <f>#REF!</f>
        <v>#REF!</v>
      </c>
    </row>
    <row r="1717" spans="1:5" s="7" customFormat="1" ht="15.75" hidden="1" outlineLevel="5">
      <c r="A1717" s="151" t="s">
        <v>24</v>
      </c>
      <c r="B1717" s="144" t="s">
        <v>437</v>
      </c>
      <c r="C1717" s="139">
        <v>145346.1</v>
      </c>
      <c r="D1717" s="145">
        <f t="shared" si="27"/>
        <v>145346.1</v>
      </c>
      <c r="E1717" s="146" t="e">
        <f>#REF!</f>
        <v>#REF!</v>
      </c>
    </row>
    <row r="1718" spans="1:5" s="7" customFormat="1" ht="15.75" hidden="1" outlineLevel="6">
      <c r="A1718" s="141" t="s">
        <v>26</v>
      </c>
      <c r="B1718" s="144" t="s">
        <v>437</v>
      </c>
      <c r="C1718" s="139">
        <v>145346.1</v>
      </c>
      <c r="D1718" s="145">
        <f t="shared" si="27"/>
        <v>145346.1</v>
      </c>
      <c r="E1718" s="146" t="e">
        <f>#REF!</f>
        <v>#REF!</v>
      </c>
    </row>
    <row r="1719" spans="1:5" s="7" customFormat="1" ht="15.75" hidden="1" outlineLevel="7">
      <c r="A1719" s="141" t="s">
        <v>28</v>
      </c>
      <c r="B1719" s="147" t="s">
        <v>437</v>
      </c>
      <c r="C1719" s="148">
        <v>1531.6</v>
      </c>
      <c r="D1719" s="145">
        <f t="shared" si="27"/>
        <v>1531.6</v>
      </c>
      <c r="E1719" s="146" t="e">
        <f>#REF!</f>
        <v>#REF!</v>
      </c>
    </row>
    <row r="1720" spans="1:5" s="7" customFormat="1" ht="15.75" hidden="1" outlineLevel="7">
      <c r="A1720" s="151" t="s">
        <v>30</v>
      </c>
      <c r="B1720" s="147" t="s">
        <v>437</v>
      </c>
      <c r="C1720" s="148">
        <v>8048.3</v>
      </c>
      <c r="D1720" s="145">
        <f t="shared" si="27"/>
        <v>8048.3</v>
      </c>
      <c r="E1720" s="146" t="e">
        <f>#REF!</f>
        <v>#REF!</v>
      </c>
    </row>
    <row r="1721" spans="1:5" s="7" customFormat="1" ht="15.75" hidden="1" outlineLevel="7">
      <c r="A1721" s="151" t="s">
        <v>87</v>
      </c>
      <c r="B1721" s="147" t="s">
        <v>437</v>
      </c>
      <c r="C1721" s="148">
        <v>135766.20000000001</v>
      </c>
      <c r="D1721" s="145">
        <f t="shared" si="27"/>
        <v>135766.20000000001</v>
      </c>
      <c r="E1721" s="146" t="e">
        <f>#REF!</f>
        <v>#REF!</v>
      </c>
    </row>
    <row r="1722" spans="1:5" s="7" customFormat="1" ht="15.75" hidden="1" outlineLevel="5">
      <c r="A1722" s="151" t="s">
        <v>32</v>
      </c>
      <c r="B1722" s="144" t="s">
        <v>437</v>
      </c>
      <c r="C1722" s="139">
        <v>6585.3</v>
      </c>
      <c r="D1722" s="145">
        <f t="shared" si="27"/>
        <v>6585.3</v>
      </c>
      <c r="E1722" s="146" t="e">
        <f>#REF!</f>
        <v>#REF!</v>
      </c>
    </row>
    <row r="1723" spans="1:5" s="7" customFormat="1" ht="15.75" hidden="1" outlineLevel="6">
      <c r="A1723" s="141" t="s">
        <v>34</v>
      </c>
      <c r="B1723" s="144" t="s">
        <v>437</v>
      </c>
      <c r="C1723" s="139">
        <v>6585.3</v>
      </c>
      <c r="D1723" s="145">
        <f t="shared" si="27"/>
        <v>6585.3</v>
      </c>
      <c r="E1723" s="146" t="e">
        <f>#REF!</f>
        <v>#REF!</v>
      </c>
    </row>
    <row r="1724" spans="1:5" s="7" customFormat="1" ht="15.75" hidden="1" outlineLevel="7">
      <c r="A1724" s="141" t="s">
        <v>287</v>
      </c>
      <c r="B1724" s="147" t="s">
        <v>437</v>
      </c>
      <c r="C1724" s="148">
        <v>6585.3</v>
      </c>
      <c r="D1724" s="145">
        <f t="shared" si="27"/>
        <v>6585.3</v>
      </c>
      <c r="E1724" s="146" t="e">
        <f>#REF!</f>
        <v>#REF!</v>
      </c>
    </row>
    <row r="1725" spans="1:5" s="7" customFormat="1" ht="22.5" hidden="1" outlineLevel="5">
      <c r="A1725" s="151" t="s">
        <v>288</v>
      </c>
      <c r="B1725" s="144" t="s">
        <v>437</v>
      </c>
      <c r="C1725" s="139">
        <v>1313320.3999999999</v>
      </c>
      <c r="D1725" s="145">
        <f t="shared" si="27"/>
        <v>1313320.3999999999</v>
      </c>
      <c r="E1725" s="146" t="e">
        <f>#REF!</f>
        <v>#REF!</v>
      </c>
    </row>
    <row r="1726" spans="1:5" s="7" customFormat="1" ht="21" hidden="1" outlineLevel="6">
      <c r="A1726" s="141" t="s">
        <v>103</v>
      </c>
      <c r="B1726" s="144" t="s">
        <v>437</v>
      </c>
      <c r="C1726" s="139">
        <v>1046729.6</v>
      </c>
      <c r="D1726" s="145">
        <f t="shared" si="27"/>
        <v>1046729.6</v>
      </c>
      <c r="E1726" s="146" t="e">
        <f>#REF!</f>
        <v>#REF!</v>
      </c>
    </row>
    <row r="1727" spans="1:5" s="7" customFormat="1" ht="15.75" hidden="1" outlineLevel="7">
      <c r="A1727" s="141" t="s">
        <v>133</v>
      </c>
      <c r="B1727" s="147" t="s">
        <v>437</v>
      </c>
      <c r="C1727" s="148">
        <v>1038689.1</v>
      </c>
      <c r="D1727" s="145">
        <f t="shared" si="27"/>
        <v>1038689.1</v>
      </c>
      <c r="E1727" s="146" t="e">
        <f>#REF!</f>
        <v>#REF!</v>
      </c>
    </row>
    <row r="1728" spans="1:5" s="7" customFormat="1" ht="22.5" hidden="1" outlineLevel="7">
      <c r="A1728" s="151" t="s">
        <v>134</v>
      </c>
      <c r="B1728" s="147" t="s">
        <v>437</v>
      </c>
      <c r="C1728" s="148">
        <v>8040.5</v>
      </c>
      <c r="D1728" s="145">
        <f t="shared" si="27"/>
        <v>8040.5</v>
      </c>
      <c r="E1728" s="146" t="e">
        <f>#REF!</f>
        <v>#REF!</v>
      </c>
    </row>
    <row r="1729" spans="1:5" s="7" customFormat="1" ht="15.75" hidden="1" outlineLevel="6">
      <c r="A1729" s="151" t="s">
        <v>135</v>
      </c>
      <c r="B1729" s="144" t="s">
        <v>437</v>
      </c>
      <c r="C1729" s="139">
        <v>266590.8</v>
      </c>
      <c r="D1729" s="145">
        <f t="shared" si="27"/>
        <v>266590.8</v>
      </c>
      <c r="E1729" s="146" t="e">
        <f>#REF!</f>
        <v>#REF!</v>
      </c>
    </row>
    <row r="1730" spans="1:5" s="7" customFormat="1" ht="15.75" hidden="1" outlineLevel="7">
      <c r="A1730" s="141" t="s">
        <v>104</v>
      </c>
      <c r="B1730" s="147" t="s">
        <v>437</v>
      </c>
      <c r="C1730" s="148">
        <v>266590.8</v>
      </c>
      <c r="D1730" s="145">
        <f t="shared" si="27"/>
        <v>266590.8</v>
      </c>
      <c r="E1730" s="146" t="e">
        <f>#REF!</f>
        <v>#REF!</v>
      </c>
    </row>
    <row r="1731" spans="1:5" s="7" customFormat="1" ht="22.5" hidden="1" outlineLevel="5">
      <c r="A1731" s="151" t="s">
        <v>105</v>
      </c>
      <c r="B1731" s="144" t="s">
        <v>437</v>
      </c>
      <c r="C1731" s="139">
        <v>1630.7</v>
      </c>
      <c r="D1731" s="145">
        <f t="shared" si="27"/>
        <v>1630.7</v>
      </c>
      <c r="E1731" s="146" t="e">
        <f>#REF!</f>
        <v>#REF!</v>
      </c>
    </row>
    <row r="1732" spans="1:5" s="7" customFormat="1" ht="15.75" hidden="1" outlineLevel="6">
      <c r="A1732" s="141" t="s">
        <v>45</v>
      </c>
      <c r="B1732" s="144" t="s">
        <v>437</v>
      </c>
      <c r="C1732" s="139">
        <v>1630.7</v>
      </c>
      <c r="D1732" s="145">
        <f t="shared" si="27"/>
        <v>1630.7</v>
      </c>
      <c r="E1732" s="146" t="e">
        <f>#REF!</f>
        <v>#REF!</v>
      </c>
    </row>
    <row r="1733" spans="1:5" s="7" customFormat="1" ht="15.75" hidden="1" outlineLevel="7">
      <c r="A1733" s="141" t="s">
        <v>47</v>
      </c>
      <c r="B1733" s="147" t="s">
        <v>437</v>
      </c>
      <c r="C1733" s="148">
        <v>1331.9</v>
      </c>
      <c r="D1733" s="145">
        <f t="shared" si="27"/>
        <v>1331.9</v>
      </c>
      <c r="E1733" s="146" t="e">
        <f>#REF!</f>
        <v>#REF!</v>
      </c>
    </row>
    <row r="1734" spans="1:5" s="7" customFormat="1" ht="15.75" hidden="1" outlineLevel="7">
      <c r="A1734" s="151" t="s">
        <v>54</v>
      </c>
      <c r="B1734" s="147" t="s">
        <v>437</v>
      </c>
      <c r="C1734" s="148">
        <v>298.8</v>
      </c>
      <c r="D1734" s="145">
        <f t="shared" si="27"/>
        <v>298.8</v>
      </c>
      <c r="E1734" s="146" t="e">
        <f>#REF!</f>
        <v>#REF!</v>
      </c>
    </row>
    <row r="1735" spans="1:5" s="7" customFormat="1" ht="15.75" hidden="1" outlineLevel="1" collapsed="1">
      <c r="A1735" s="151" t="s">
        <v>49</v>
      </c>
      <c r="B1735" s="144" t="s">
        <v>442</v>
      </c>
      <c r="C1735" s="139">
        <v>10927622.1</v>
      </c>
      <c r="D1735" s="145">
        <f t="shared" si="27"/>
        <v>10927622.1</v>
      </c>
      <c r="E1735" s="146" t="e">
        <f>#REF!</f>
        <v>#REF!</v>
      </c>
    </row>
    <row r="1736" spans="1:5" s="7" customFormat="1" ht="15.75" hidden="1" outlineLevel="2">
      <c r="A1736" s="141" t="s">
        <v>441</v>
      </c>
      <c r="B1736" s="144" t="s">
        <v>442</v>
      </c>
      <c r="C1736" s="139">
        <v>1320599.3999999999</v>
      </c>
      <c r="D1736" s="145">
        <f t="shared" si="27"/>
        <v>1320599.3999999999</v>
      </c>
      <c r="E1736" s="146" t="e">
        <f>#REF!</f>
        <v>#REF!</v>
      </c>
    </row>
    <row r="1737" spans="1:5" s="7" customFormat="1" ht="15.75" hidden="1" outlineLevel="3">
      <c r="A1737" s="141" t="s">
        <v>443</v>
      </c>
      <c r="B1737" s="144" t="s">
        <v>442</v>
      </c>
      <c r="C1737" s="139">
        <v>176237.8</v>
      </c>
      <c r="D1737" s="145">
        <f t="shared" ref="D1737:D1818" si="28">C1737</f>
        <v>176237.8</v>
      </c>
      <c r="E1737" s="146" t="e">
        <f>#REF!</f>
        <v>#REF!</v>
      </c>
    </row>
    <row r="1738" spans="1:5" s="7" customFormat="1" ht="15.75" hidden="1" outlineLevel="5">
      <c r="A1738" s="141" t="s">
        <v>444</v>
      </c>
      <c r="B1738" s="144" t="s">
        <v>442</v>
      </c>
      <c r="C1738" s="139">
        <v>176237.8</v>
      </c>
      <c r="D1738" s="145">
        <f t="shared" si="28"/>
        <v>176237.8</v>
      </c>
      <c r="E1738" s="146" t="e">
        <f>#REF!</f>
        <v>#REF!</v>
      </c>
    </row>
    <row r="1739" spans="1:5" s="7" customFormat="1" ht="15.75" hidden="1" outlineLevel="6">
      <c r="A1739" s="141" t="s">
        <v>98</v>
      </c>
      <c r="B1739" s="144" t="s">
        <v>442</v>
      </c>
      <c r="C1739" s="139">
        <v>176237.8</v>
      </c>
      <c r="D1739" s="145">
        <f t="shared" si="28"/>
        <v>176237.8</v>
      </c>
      <c r="E1739" s="146" t="e">
        <f>#REF!</f>
        <v>#REF!</v>
      </c>
    </row>
    <row r="1740" spans="1:5" s="7" customFormat="1" ht="15.75" hidden="1" outlineLevel="7">
      <c r="A1740" s="141" t="s">
        <v>99</v>
      </c>
      <c r="B1740" s="147" t="s">
        <v>442</v>
      </c>
      <c r="C1740" s="148">
        <v>176237.8</v>
      </c>
      <c r="D1740" s="145">
        <f t="shared" si="28"/>
        <v>176237.8</v>
      </c>
      <c r="E1740" s="146" t="e">
        <f>#REF!</f>
        <v>#REF!</v>
      </c>
    </row>
    <row r="1741" spans="1:5" s="7" customFormat="1" ht="15.75" hidden="1" outlineLevel="3">
      <c r="A1741" s="151" t="s">
        <v>99</v>
      </c>
      <c r="B1741" s="144" t="s">
        <v>442</v>
      </c>
      <c r="C1741" s="139">
        <v>1144361.6000000001</v>
      </c>
      <c r="D1741" s="145">
        <f t="shared" si="28"/>
        <v>1144361.6000000001</v>
      </c>
      <c r="E1741" s="146" t="e">
        <f>#REF!</f>
        <v>#REF!</v>
      </c>
    </row>
    <row r="1742" spans="1:5" s="7" customFormat="1" ht="21" hidden="1" outlineLevel="4">
      <c r="A1742" s="141" t="s">
        <v>445</v>
      </c>
      <c r="B1742" s="144" t="s">
        <v>442</v>
      </c>
      <c r="C1742" s="139">
        <v>84795.7</v>
      </c>
      <c r="D1742" s="145">
        <f t="shared" si="28"/>
        <v>84795.7</v>
      </c>
      <c r="E1742" s="146" t="e">
        <f>#REF!</f>
        <v>#REF!</v>
      </c>
    </row>
    <row r="1743" spans="1:5" s="7" customFormat="1" ht="31.5" hidden="1" outlineLevel="5">
      <c r="A1743" s="141" t="s">
        <v>446</v>
      </c>
      <c r="B1743" s="144" t="s">
        <v>442</v>
      </c>
      <c r="C1743" s="139">
        <v>84795.7</v>
      </c>
      <c r="D1743" s="145">
        <f t="shared" si="28"/>
        <v>84795.7</v>
      </c>
      <c r="E1743" s="146" t="e">
        <f>#REF!</f>
        <v>#REF!</v>
      </c>
    </row>
    <row r="1744" spans="1:5" s="7" customFormat="1" ht="15.75" hidden="1" outlineLevel="6">
      <c r="A1744" s="141" t="s">
        <v>98</v>
      </c>
      <c r="B1744" s="144" t="s">
        <v>442</v>
      </c>
      <c r="C1744" s="139">
        <v>84795.7</v>
      </c>
      <c r="D1744" s="145">
        <f t="shared" si="28"/>
        <v>84795.7</v>
      </c>
      <c r="E1744" s="146" t="e">
        <f>#REF!</f>
        <v>#REF!</v>
      </c>
    </row>
    <row r="1745" spans="1:5" s="7" customFormat="1" ht="15.75" hidden="1" outlineLevel="7">
      <c r="A1745" s="141" t="s">
        <v>99</v>
      </c>
      <c r="B1745" s="147" t="s">
        <v>442</v>
      </c>
      <c r="C1745" s="148">
        <v>84795.7</v>
      </c>
      <c r="D1745" s="145">
        <f t="shared" si="28"/>
        <v>84795.7</v>
      </c>
      <c r="E1745" s="146" t="e">
        <f>#REF!</f>
        <v>#REF!</v>
      </c>
    </row>
    <row r="1746" spans="1:5" s="7" customFormat="1" ht="15.75" hidden="1" outlineLevel="4">
      <c r="A1746" s="151" t="s">
        <v>99</v>
      </c>
      <c r="B1746" s="144" t="s">
        <v>442</v>
      </c>
      <c r="C1746" s="139">
        <v>1059565.8999999999</v>
      </c>
      <c r="D1746" s="145">
        <f t="shared" si="28"/>
        <v>1059565.8999999999</v>
      </c>
      <c r="E1746" s="146" t="e">
        <f>#REF!</f>
        <v>#REF!</v>
      </c>
    </row>
    <row r="1747" spans="1:5" s="7" customFormat="1" ht="15.75" hidden="1" outlineLevel="5">
      <c r="A1747" s="141" t="s">
        <v>447</v>
      </c>
      <c r="B1747" s="144" t="s">
        <v>442</v>
      </c>
      <c r="C1747" s="139">
        <v>1059565.8999999999</v>
      </c>
      <c r="D1747" s="145">
        <f t="shared" si="28"/>
        <v>1059565.8999999999</v>
      </c>
      <c r="E1747" s="146" t="e">
        <f>#REF!</f>
        <v>#REF!</v>
      </c>
    </row>
    <row r="1748" spans="1:5" s="7" customFormat="1" ht="15.75" hidden="1" outlineLevel="6">
      <c r="A1748" s="141" t="s">
        <v>98</v>
      </c>
      <c r="B1748" s="144" t="s">
        <v>442</v>
      </c>
      <c r="C1748" s="139">
        <v>1059565.8999999999</v>
      </c>
      <c r="D1748" s="145">
        <f t="shared" si="28"/>
        <v>1059565.8999999999</v>
      </c>
      <c r="E1748" s="146" t="e">
        <f>#REF!</f>
        <v>#REF!</v>
      </c>
    </row>
    <row r="1749" spans="1:5" s="7" customFormat="1" ht="15.75" hidden="1" outlineLevel="7">
      <c r="A1749" s="141" t="s">
        <v>99</v>
      </c>
      <c r="B1749" s="147" t="s">
        <v>442</v>
      </c>
      <c r="C1749" s="148">
        <v>1059565.8999999999</v>
      </c>
      <c r="D1749" s="145">
        <f t="shared" si="28"/>
        <v>1059565.8999999999</v>
      </c>
      <c r="E1749" s="146" t="e">
        <f>#REF!</f>
        <v>#REF!</v>
      </c>
    </row>
    <row r="1750" spans="1:5" s="7" customFormat="1" ht="15.75" hidden="1" outlineLevel="2">
      <c r="A1750" s="151" t="s">
        <v>99</v>
      </c>
      <c r="B1750" s="144" t="s">
        <v>442</v>
      </c>
      <c r="C1750" s="139">
        <v>8297856.5</v>
      </c>
      <c r="D1750" s="145">
        <f t="shared" si="28"/>
        <v>8297856.5</v>
      </c>
      <c r="E1750" s="146" t="e">
        <f>#REF!</f>
        <v>#REF!</v>
      </c>
    </row>
    <row r="1751" spans="1:5" s="7" customFormat="1" ht="15.75" hidden="1" outlineLevel="3">
      <c r="A1751" s="141" t="s">
        <v>247</v>
      </c>
      <c r="B1751" s="144" t="s">
        <v>442</v>
      </c>
      <c r="C1751" s="139">
        <v>70410.5</v>
      </c>
      <c r="D1751" s="145">
        <f t="shared" si="28"/>
        <v>70410.5</v>
      </c>
      <c r="E1751" s="146" t="e">
        <f>#REF!</f>
        <v>#REF!</v>
      </c>
    </row>
    <row r="1752" spans="1:5" s="7" customFormat="1" ht="31.5" hidden="1" outlineLevel="5">
      <c r="A1752" s="141" t="s">
        <v>448</v>
      </c>
      <c r="B1752" s="144" t="s">
        <v>442</v>
      </c>
      <c r="C1752" s="139">
        <v>70410.5</v>
      </c>
      <c r="D1752" s="145">
        <f t="shared" si="28"/>
        <v>70410.5</v>
      </c>
      <c r="E1752" s="146" t="e">
        <f>#REF!</f>
        <v>#REF!</v>
      </c>
    </row>
    <row r="1753" spans="1:5" s="7" customFormat="1" ht="15.75" hidden="1" outlineLevel="6">
      <c r="A1753" s="141" t="s">
        <v>34</v>
      </c>
      <c r="B1753" s="144" t="s">
        <v>442</v>
      </c>
      <c r="C1753" s="139">
        <v>70410.5</v>
      </c>
      <c r="D1753" s="145">
        <f t="shared" si="28"/>
        <v>70410.5</v>
      </c>
      <c r="E1753" s="146" t="e">
        <f>#REF!</f>
        <v>#REF!</v>
      </c>
    </row>
    <row r="1754" spans="1:5" s="7" customFormat="1" ht="15.75" hidden="1" outlineLevel="7">
      <c r="A1754" s="141" t="s">
        <v>428</v>
      </c>
      <c r="B1754" s="147" t="s">
        <v>442</v>
      </c>
      <c r="C1754" s="148">
        <v>70410.5</v>
      </c>
      <c r="D1754" s="145">
        <f t="shared" si="28"/>
        <v>70410.5</v>
      </c>
      <c r="E1754" s="146" t="e">
        <f>#REF!</f>
        <v>#REF!</v>
      </c>
    </row>
    <row r="1755" spans="1:5" s="7" customFormat="1" ht="15.75" hidden="1" outlineLevel="3">
      <c r="A1755" s="151" t="s">
        <v>449</v>
      </c>
      <c r="B1755" s="144" t="s">
        <v>442</v>
      </c>
      <c r="C1755" s="139">
        <v>34239</v>
      </c>
      <c r="D1755" s="145">
        <f t="shared" si="28"/>
        <v>34239</v>
      </c>
      <c r="E1755" s="146" t="e">
        <f>#REF!</f>
        <v>#REF!</v>
      </c>
    </row>
    <row r="1756" spans="1:5" s="7" customFormat="1" ht="15.75" hidden="1" outlineLevel="4">
      <c r="A1756" s="141" t="s">
        <v>450</v>
      </c>
      <c r="B1756" s="144" t="s">
        <v>442</v>
      </c>
      <c r="C1756" s="139">
        <v>34239</v>
      </c>
      <c r="D1756" s="145">
        <f t="shared" si="28"/>
        <v>34239</v>
      </c>
      <c r="E1756" s="146" t="e">
        <f>#REF!</f>
        <v>#REF!</v>
      </c>
    </row>
    <row r="1757" spans="1:5" s="7" customFormat="1" ht="31.5" hidden="1" outlineLevel="5">
      <c r="A1757" s="141" t="s">
        <v>451</v>
      </c>
      <c r="B1757" s="144" t="s">
        <v>442</v>
      </c>
      <c r="C1757" s="139">
        <v>34239</v>
      </c>
      <c r="D1757" s="145">
        <f t="shared" si="28"/>
        <v>34239</v>
      </c>
      <c r="E1757" s="146" t="e">
        <f>#REF!</f>
        <v>#REF!</v>
      </c>
    </row>
    <row r="1758" spans="1:5" s="7" customFormat="1" ht="15.75" hidden="1" outlineLevel="6">
      <c r="A1758" s="141" t="s">
        <v>34</v>
      </c>
      <c r="B1758" s="144" t="s">
        <v>442</v>
      </c>
      <c r="C1758" s="139">
        <v>34239</v>
      </c>
      <c r="D1758" s="145">
        <f t="shared" si="28"/>
        <v>34239</v>
      </c>
      <c r="E1758" s="146" t="e">
        <f>#REF!</f>
        <v>#REF!</v>
      </c>
    </row>
    <row r="1759" spans="1:5" s="7" customFormat="1" ht="15.75" hidden="1" outlineLevel="7">
      <c r="A1759" s="141" t="s">
        <v>287</v>
      </c>
      <c r="B1759" s="147" t="s">
        <v>442</v>
      </c>
      <c r="C1759" s="148">
        <v>33743.9</v>
      </c>
      <c r="D1759" s="145">
        <f t="shared" si="28"/>
        <v>33743.9</v>
      </c>
      <c r="E1759" s="146" t="e">
        <f>#REF!</f>
        <v>#REF!</v>
      </c>
    </row>
    <row r="1760" spans="1:5" s="7" customFormat="1" ht="22.5" hidden="1" outlineLevel="7">
      <c r="A1760" s="151" t="s">
        <v>288</v>
      </c>
      <c r="B1760" s="147" t="s">
        <v>442</v>
      </c>
      <c r="C1760" s="148">
        <v>495.1</v>
      </c>
      <c r="D1760" s="145">
        <f t="shared" si="28"/>
        <v>495.1</v>
      </c>
      <c r="E1760" s="146" t="e">
        <f>#REF!</f>
        <v>#REF!</v>
      </c>
    </row>
    <row r="1761" spans="1:5" s="7" customFormat="1" ht="15.75" hidden="1" outlineLevel="3">
      <c r="A1761" s="151" t="s">
        <v>332</v>
      </c>
      <c r="B1761" s="144" t="s">
        <v>442</v>
      </c>
      <c r="C1761" s="139">
        <v>67818.7</v>
      </c>
      <c r="D1761" s="145">
        <f t="shared" si="28"/>
        <v>67818.7</v>
      </c>
      <c r="E1761" s="146" t="e">
        <f>#REF!</f>
        <v>#REF!</v>
      </c>
    </row>
    <row r="1762" spans="1:5" s="7" customFormat="1" ht="21" hidden="1" outlineLevel="4">
      <c r="A1762" s="141" t="s">
        <v>452</v>
      </c>
      <c r="B1762" s="144" t="s">
        <v>442</v>
      </c>
      <c r="C1762" s="139">
        <v>67818.7</v>
      </c>
      <c r="D1762" s="145">
        <f t="shared" si="28"/>
        <v>67818.7</v>
      </c>
      <c r="E1762" s="146" t="e">
        <f>#REF!</f>
        <v>#REF!</v>
      </c>
    </row>
    <row r="1763" spans="1:5" s="7" customFormat="1" ht="21" hidden="1" outlineLevel="5">
      <c r="A1763" s="141" t="s">
        <v>453</v>
      </c>
      <c r="B1763" s="144" t="s">
        <v>442</v>
      </c>
      <c r="C1763" s="139">
        <v>67818.7</v>
      </c>
      <c r="D1763" s="145">
        <f t="shared" si="28"/>
        <v>67818.7</v>
      </c>
      <c r="E1763" s="146" t="e">
        <f>#REF!</f>
        <v>#REF!</v>
      </c>
    </row>
    <row r="1764" spans="1:5" s="7" customFormat="1" ht="15.75" hidden="1" outlineLevel="6">
      <c r="A1764" s="141" t="s">
        <v>34</v>
      </c>
      <c r="B1764" s="144" t="s">
        <v>442</v>
      </c>
      <c r="C1764" s="139">
        <v>67818.7</v>
      </c>
      <c r="D1764" s="145">
        <f t="shared" si="28"/>
        <v>67818.7</v>
      </c>
      <c r="E1764" s="146" t="e">
        <f>#REF!</f>
        <v>#REF!</v>
      </c>
    </row>
    <row r="1765" spans="1:5" s="7" customFormat="1" ht="15.75" hidden="1" outlineLevel="7">
      <c r="A1765" s="141" t="s">
        <v>428</v>
      </c>
      <c r="B1765" s="147" t="s">
        <v>442</v>
      </c>
      <c r="C1765" s="148">
        <v>67818.7</v>
      </c>
      <c r="D1765" s="145">
        <f t="shared" si="28"/>
        <v>67818.7</v>
      </c>
      <c r="E1765" s="146" t="e">
        <f>#REF!</f>
        <v>#REF!</v>
      </c>
    </row>
    <row r="1766" spans="1:5" s="7" customFormat="1" ht="15.75" hidden="1" outlineLevel="3">
      <c r="A1766" s="151" t="s">
        <v>433</v>
      </c>
      <c r="B1766" s="144" t="s">
        <v>442</v>
      </c>
      <c r="C1766" s="139">
        <v>4662.3999999999996</v>
      </c>
      <c r="D1766" s="145">
        <f t="shared" si="28"/>
        <v>4662.3999999999996</v>
      </c>
      <c r="E1766" s="146" t="e">
        <f>#REF!</f>
        <v>#REF!</v>
      </c>
    </row>
    <row r="1767" spans="1:5" s="7" customFormat="1" ht="31.5" hidden="1" outlineLevel="5">
      <c r="A1767" s="141" t="s">
        <v>454</v>
      </c>
      <c r="B1767" s="144" t="s">
        <v>442</v>
      </c>
      <c r="C1767" s="139">
        <v>4662.3999999999996</v>
      </c>
      <c r="D1767" s="145">
        <f t="shared" si="28"/>
        <v>4662.3999999999996</v>
      </c>
      <c r="E1767" s="146" t="e">
        <f>#REF!</f>
        <v>#REF!</v>
      </c>
    </row>
    <row r="1768" spans="1:5" s="7" customFormat="1" ht="15.75" hidden="1" outlineLevel="6">
      <c r="A1768" s="141" t="s">
        <v>34</v>
      </c>
      <c r="B1768" s="144" t="s">
        <v>442</v>
      </c>
      <c r="C1768" s="139">
        <v>4662.3999999999996</v>
      </c>
      <c r="D1768" s="145">
        <f t="shared" si="28"/>
        <v>4662.3999999999996</v>
      </c>
      <c r="E1768" s="146" t="e">
        <f>#REF!</f>
        <v>#REF!</v>
      </c>
    </row>
    <row r="1769" spans="1:5" s="7" customFormat="1" ht="15.75" hidden="1" outlineLevel="7">
      <c r="A1769" s="141" t="s">
        <v>428</v>
      </c>
      <c r="B1769" s="147" t="s">
        <v>442</v>
      </c>
      <c r="C1769" s="148">
        <v>4662.3999999999996</v>
      </c>
      <c r="D1769" s="145">
        <f t="shared" si="28"/>
        <v>4662.3999999999996</v>
      </c>
      <c r="E1769" s="146" t="e">
        <f>#REF!</f>
        <v>#REF!</v>
      </c>
    </row>
    <row r="1770" spans="1:5" s="7" customFormat="1" ht="15.75" hidden="1" outlineLevel="3">
      <c r="A1770" s="151" t="s">
        <v>449</v>
      </c>
      <c r="B1770" s="144" t="s">
        <v>442</v>
      </c>
      <c r="C1770" s="139">
        <v>62709.5</v>
      </c>
      <c r="D1770" s="145">
        <f t="shared" si="28"/>
        <v>62709.5</v>
      </c>
      <c r="E1770" s="146" t="e">
        <f>#REF!</f>
        <v>#REF!</v>
      </c>
    </row>
    <row r="1771" spans="1:5" s="7" customFormat="1" ht="15.75" hidden="1" outlineLevel="4">
      <c r="A1771" s="141" t="s">
        <v>444</v>
      </c>
      <c r="B1771" s="144" t="s">
        <v>442</v>
      </c>
      <c r="C1771" s="139">
        <v>22709.5</v>
      </c>
      <c r="D1771" s="145">
        <f t="shared" si="28"/>
        <v>22709.5</v>
      </c>
      <c r="E1771" s="146" t="e">
        <f>#REF!</f>
        <v>#REF!</v>
      </c>
    </row>
    <row r="1772" spans="1:5" s="7" customFormat="1" ht="15.75" hidden="1" outlineLevel="5">
      <c r="A1772" s="141" t="s">
        <v>455</v>
      </c>
      <c r="B1772" s="144" t="s">
        <v>442</v>
      </c>
      <c r="C1772" s="139">
        <v>22709.5</v>
      </c>
      <c r="D1772" s="145">
        <f t="shared" si="28"/>
        <v>22709.5</v>
      </c>
      <c r="E1772" s="146" t="e">
        <f>#REF!</f>
        <v>#REF!</v>
      </c>
    </row>
    <row r="1773" spans="1:5" s="7" customFormat="1" ht="15.75" hidden="1" outlineLevel="6">
      <c r="A1773" s="141" t="s">
        <v>34</v>
      </c>
      <c r="B1773" s="144" t="s">
        <v>442</v>
      </c>
      <c r="C1773" s="139">
        <v>22709.5</v>
      </c>
      <c r="D1773" s="145">
        <f t="shared" si="28"/>
        <v>22709.5</v>
      </c>
      <c r="E1773" s="146" t="e">
        <f>#REF!</f>
        <v>#REF!</v>
      </c>
    </row>
    <row r="1774" spans="1:5" s="7" customFormat="1" ht="15.75" hidden="1" outlineLevel="7">
      <c r="A1774" s="141" t="s">
        <v>287</v>
      </c>
      <c r="B1774" s="147" t="s">
        <v>442</v>
      </c>
      <c r="C1774" s="148">
        <v>22709.5</v>
      </c>
      <c r="D1774" s="145">
        <f t="shared" si="28"/>
        <v>22709.5</v>
      </c>
      <c r="E1774" s="146" t="e">
        <f>#REF!</f>
        <v>#REF!</v>
      </c>
    </row>
    <row r="1775" spans="1:5" s="7" customFormat="1" ht="15.75" hidden="1" outlineLevel="4">
      <c r="A1775" s="151" t="s">
        <v>456</v>
      </c>
      <c r="B1775" s="144" t="s">
        <v>442</v>
      </c>
      <c r="C1775" s="139">
        <v>25000</v>
      </c>
      <c r="D1775" s="145">
        <f t="shared" si="28"/>
        <v>25000</v>
      </c>
      <c r="E1775" s="146" t="e">
        <f>#REF!</f>
        <v>#REF!</v>
      </c>
    </row>
    <row r="1776" spans="1:5" s="7" customFormat="1" ht="21" hidden="1" outlineLevel="5">
      <c r="A1776" s="141" t="s">
        <v>457</v>
      </c>
      <c r="B1776" s="144" t="s">
        <v>442</v>
      </c>
      <c r="C1776" s="139">
        <v>25000</v>
      </c>
      <c r="D1776" s="145">
        <f t="shared" si="28"/>
        <v>25000</v>
      </c>
      <c r="E1776" s="146" t="e">
        <f>#REF!</f>
        <v>#REF!</v>
      </c>
    </row>
    <row r="1777" spans="1:5" s="7" customFormat="1" ht="15.75" hidden="1" outlineLevel="6">
      <c r="A1777" s="141" t="s">
        <v>34</v>
      </c>
      <c r="B1777" s="144" t="s">
        <v>442</v>
      </c>
      <c r="C1777" s="139">
        <v>25000</v>
      </c>
      <c r="D1777" s="145">
        <f t="shared" si="28"/>
        <v>25000</v>
      </c>
      <c r="E1777" s="146" t="e">
        <f>#REF!</f>
        <v>#REF!</v>
      </c>
    </row>
    <row r="1778" spans="1:5" s="7" customFormat="1" ht="15.75" hidden="1" outlineLevel="7">
      <c r="A1778" s="141" t="s">
        <v>287</v>
      </c>
      <c r="B1778" s="147" t="s">
        <v>442</v>
      </c>
      <c r="C1778" s="148">
        <v>25000</v>
      </c>
      <c r="D1778" s="145">
        <f t="shared" si="28"/>
        <v>25000</v>
      </c>
      <c r="E1778" s="146" t="e">
        <f>#REF!</f>
        <v>#REF!</v>
      </c>
    </row>
    <row r="1779" spans="1:5" s="7" customFormat="1" ht="15.75" hidden="1" outlineLevel="4">
      <c r="A1779" s="151" t="s">
        <v>456</v>
      </c>
      <c r="B1779" s="144" t="s">
        <v>442</v>
      </c>
      <c r="C1779" s="139">
        <v>15000</v>
      </c>
      <c r="D1779" s="145">
        <f t="shared" si="28"/>
        <v>15000</v>
      </c>
      <c r="E1779" s="146" t="e">
        <f>#REF!</f>
        <v>#REF!</v>
      </c>
    </row>
    <row r="1780" spans="1:5" s="7" customFormat="1" ht="21" hidden="1" outlineLevel="5">
      <c r="A1780" s="141" t="s">
        <v>458</v>
      </c>
      <c r="B1780" s="144" t="s">
        <v>442</v>
      </c>
      <c r="C1780" s="139">
        <v>15000</v>
      </c>
      <c r="D1780" s="145">
        <f t="shared" si="28"/>
        <v>15000</v>
      </c>
      <c r="E1780" s="146" t="e">
        <f>#REF!</f>
        <v>#REF!</v>
      </c>
    </row>
    <row r="1781" spans="1:5" s="7" customFormat="1" ht="15.75" hidden="1" outlineLevel="6">
      <c r="A1781" s="141" t="s">
        <v>34</v>
      </c>
      <c r="B1781" s="144" t="s">
        <v>442</v>
      </c>
      <c r="C1781" s="139">
        <v>15000</v>
      </c>
      <c r="D1781" s="145">
        <f t="shared" si="28"/>
        <v>15000</v>
      </c>
      <c r="E1781" s="146" t="e">
        <f>#REF!</f>
        <v>#REF!</v>
      </c>
    </row>
    <row r="1782" spans="1:5" s="7" customFormat="1" ht="15.75" hidden="1" outlineLevel="7">
      <c r="A1782" s="141" t="s">
        <v>287</v>
      </c>
      <c r="B1782" s="147" t="s">
        <v>442</v>
      </c>
      <c r="C1782" s="148">
        <v>15000</v>
      </c>
      <c r="D1782" s="145">
        <f t="shared" si="28"/>
        <v>15000</v>
      </c>
      <c r="E1782" s="146" t="e">
        <f>#REF!</f>
        <v>#REF!</v>
      </c>
    </row>
    <row r="1783" spans="1:5" s="7" customFormat="1" ht="15.75" hidden="1" outlineLevel="3">
      <c r="A1783" s="151" t="s">
        <v>456</v>
      </c>
      <c r="B1783" s="144" t="s">
        <v>442</v>
      </c>
      <c r="C1783" s="139">
        <v>256893.6</v>
      </c>
      <c r="D1783" s="145">
        <f t="shared" si="28"/>
        <v>256893.6</v>
      </c>
      <c r="E1783" s="146" t="e">
        <f>#REF!</f>
        <v>#REF!</v>
      </c>
    </row>
    <row r="1784" spans="1:5" s="7" customFormat="1" ht="73.5" hidden="1" outlineLevel="4">
      <c r="A1784" s="159" t="s">
        <v>459</v>
      </c>
      <c r="B1784" s="144" t="s">
        <v>442</v>
      </c>
      <c r="C1784" s="139">
        <v>216590.4</v>
      </c>
      <c r="D1784" s="145">
        <f t="shared" si="28"/>
        <v>216590.4</v>
      </c>
      <c r="E1784" s="146" t="e">
        <f>#REF!</f>
        <v>#REF!</v>
      </c>
    </row>
    <row r="1785" spans="1:5" s="7" customFormat="1" ht="42" hidden="1" outlineLevel="5">
      <c r="A1785" s="159" t="s">
        <v>460</v>
      </c>
      <c r="B1785" s="144" t="s">
        <v>442</v>
      </c>
      <c r="C1785" s="139">
        <v>216590.4</v>
      </c>
      <c r="D1785" s="145">
        <f t="shared" si="28"/>
        <v>216590.4</v>
      </c>
      <c r="E1785" s="146" t="e">
        <f>#REF!</f>
        <v>#REF!</v>
      </c>
    </row>
    <row r="1786" spans="1:5" s="7" customFormat="1" ht="15.75" hidden="1" outlineLevel="6">
      <c r="A1786" s="141" t="s">
        <v>34</v>
      </c>
      <c r="B1786" s="144" t="s">
        <v>442</v>
      </c>
      <c r="C1786" s="139">
        <v>216590.4</v>
      </c>
      <c r="D1786" s="145">
        <f t="shared" si="28"/>
        <v>216590.4</v>
      </c>
      <c r="E1786" s="146" t="e">
        <f>#REF!</f>
        <v>#REF!</v>
      </c>
    </row>
    <row r="1787" spans="1:5" s="7" customFormat="1" ht="15.75" hidden="1" outlineLevel="7">
      <c r="A1787" s="141" t="s">
        <v>287</v>
      </c>
      <c r="B1787" s="147" t="s">
        <v>442</v>
      </c>
      <c r="C1787" s="148">
        <v>216590.4</v>
      </c>
      <c r="D1787" s="145">
        <f t="shared" si="28"/>
        <v>216590.4</v>
      </c>
      <c r="E1787" s="146" t="e">
        <f>#REF!</f>
        <v>#REF!</v>
      </c>
    </row>
    <row r="1788" spans="1:5" s="7" customFormat="1" ht="15.75" hidden="1" outlineLevel="4">
      <c r="A1788" s="151" t="s">
        <v>456</v>
      </c>
      <c r="B1788" s="144" t="s">
        <v>442</v>
      </c>
      <c r="C1788" s="139">
        <v>40303.199999999997</v>
      </c>
      <c r="D1788" s="145">
        <f t="shared" si="28"/>
        <v>40303.199999999997</v>
      </c>
      <c r="E1788" s="146" t="e">
        <f>#REF!</f>
        <v>#REF!</v>
      </c>
    </row>
    <row r="1789" spans="1:5" s="7" customFormat="1" ht="31.5" hidden="1" outlineLevel="5">
      <c r="A1789" s="141" t="s">
        <v>461</v>
      </c>
      <c r="B1789" s="144" t="s">
        <v>442</v>
      </c>
      <c r="C1789" s="139">
        <v>40303.199999999997</v>
      </c>
      <c r="D1789" s="145">
        <f t="shared" si="28"/>
        <v>40303.199999999997</v>
      </c>
      <c r="E1789" s="146" t="e">
        <f>#REF!</f>
        <v>#REF!</v>
      </c>
    </row>
    <row r="1790" spans="1:5" s="7" customFormat="1" ht="15.75" hidden="1" outlineLevel="6">
      <c r="A1790" s="141" t="s">
        <v>34</v>
      </c>
      <c r="B1790" s="144" t="s">
        <v>442</v>
      </c>
      <c r="C1790" s="139">
        <v>40303.199999999997</v>
      </c>
      <c r="D1790" s="145">
        <f t="shared" si="28"/>
        <v>40303.199999999997</v>
      </c>
      <c r="E1790" s="146" t="e">
        <f>#REF!</f>
        <v>#REF!</v>
      </c>
    </row>
    <row r="1791" spans="1:5" s="7" customFormat="1" ht="15.75" hidden="1" outlineLevel="7">
      <c r="A1791" s="141" t="s">
        <v>287</v>
      </c>
      <c r="B1791" s="147" t="s">
        <v>442</v>
      </c>
      <c r="C1791" s="148">
        <v>40303.199999999997</v>
      </c>
      <c r="D1791" s="145">
        <f t="shared" si="28"/>
        <v>40303.199999999997</v>
      </c>
      <c r="E1791" s="146" t="e">
        <f>#REF!</f>
        <v>#REF!</v>
      </c>
    </row>
    <row r="1792" spans="1:5" s="7" customFormat="1" ht="15.75" hidden="1" outlineLevel="3">
      <c r="A1792" s="151" t="s">
        <v>456</v>
      </c>
      <c r="B1792" s="144" t="s">
        <v>442</v>
      </c>
      <c r="C1792" s="139">
        <v>411422.2</v>
      </c>
      <c r="D1792" s="145">
        <f t="shared" si="28"/>
        <v>411422.2</v>
      </c>
      <c r="E1792" s="146" t="e">
        <f>#REF!</f>
        <v>#REF!</v>
      </c>
    </row>
    <row r="1793" spans="1:5" s="7" customFormat="1" ht="42" hidden="1" outlineLevel="5">
      <c r="A1793" s="159" t="s">
        <v>462</v>
      </c>
      <c r="B1793" s="144" t="s">
        <v>442</v>
      </c>
      <c r="C1793" s="139">
        <v>411422.2</v>
      </c>
      <c r="D1793" s="145">
        <f t="shared" si="28"/>
        <v>411422.2</v>
      </c>
      <c r="E1793" s="146" t="e">
        <f>#REF!</f>
        <v>#REF!</v>
      </c>
    </row>
    <row r="1794" spans="1:5" s="7" customFormat="1" ht="15.75" hidden="1" outlineLevel="6">
      <c r="A1794" s="141" t="s">
        <v>34</v>
      </c>
      <c r="B1794" s="144" t="s">
        <v>442</v>
      </c>
      <c r="C1794" s="139">
        <v>411422.2</v>
      </c>
      <c r="D1794" s="145">
        <f t="shared" si="28"/>
        <v>411422.2</v>
      </c>
      <c r="E1794" s="146" t="e">
        <f>#REF!</f>
        <v>#REF!</v>
      </c>
    </row>
    <row r="1795" spans="1:5" s="7" customFormat="1" ht="15.75" hidden="1" outlineLevel="7">
      <c r="A1795" s="141" t="s">
        <v>287</v>
      </c>
      <c r="B1795" s="147" t="s">
        <v>442</v>
      </c>
      <c r="C1795" s="148">
        <v>411422.2</v>
      </c>
      <c r="D1795" s="145">
        <f t="shared" si="28"/>
        <v>411422.2</v>
      </c>
      <c r="E1795" s="146" t="e">
        <f>#REF!</f>
        <v>#REF!</v>
      </c>
    </row>
    <row r="1796" spans="1:5" s="7" customFormat="1" ht="22.5" hidden="1" outlineLevel="3">
      <c r="A1796" s="151" t="s">
        <v>288</v>
      </c>
      <c r="B1796" s="144" t="s">
        <v>442</v>
      </c>
      <c r="C1796" s="139">
        <v>152.30000000000001</v>
      </c>
      <c r="D1796" s="145">
        <f t="shared" si="28"/>
        <v>152.30000000000001</v>
      </c>
      <c r="E1796" s="146" t="e">
        <f>#REF!</f>
        <v>#REF!</v>
      </c>
    </row>
    <row r="1797" spans="1:5" s="7" customFormat="1" ht="21" hidden="1" outlineLevel="4">
      <c r="A1797" s="141" t="s">
        <v>463</v>
      </c>
      <c r="B1797" s="144" t="s">
        <v>442</v>
      </c>
      <c r="C1797" s="139">
        <v>152.30000000000001</v>
      </c>
      <c r="D1797" s="145">
        <f t="shared" si="28"/>
        <v>152.30000000000001</v>
      </c>
      <c r="E1797" s="146" t="e">
        <f>#REF!</f>
        <v>#REF!</v>
      </c>
    </row>
    <row r="1798" spans="1:5" s="7" customFormat="1" ht="21" hidden="1" outlineLevel="5">
      <c r="A1798" s="141" t="s">
        <v>464</v>
      </c>
      <c r="B1798" s="144" t="s">
        <v>442</v>
      </c>
      <c r="C1798" s="139">
        <v>152.30000000000001</v>
      </c>
      <c r="D1798" s="145">
        <f t="shared" si="28"/>
        <v>152.30000000000001</v>
      </c>
      <c r="E1798" s="146" t="e">
        <f>#REF!</f>
        <v>#REF!</v>
      </c>
    </row>
    <row r="1799" spans="1:5" s="7" customFormat="1" ht="15.75" hidden="1" outlineLevel="6">
      <c r="A1799" s="141" t="s">
        <v>34</v>
      </c>
      <c r="B1799" s="144" t="s">
        <v>442</v>
      </c>
      <c r="C1799" s="139">
        <v>152.30000000000001</v>
      </c>
      <c r="D1799" s="145">
        <f t="shared" si="28"/>
        <v>152.30000000000001</v>
      </c>
      <c r="E1799" s="146" t="e">
        <f>#REF!</f>
        <v>#REF!</v>
      </c>
    </row>
    <row r="1800" spans="1:5" s="7" customFormat="1" ht="15.75" hidden="1" outlineLevel="7">
      <c r="A1800" s="141" t="s">
        <v>428</v>
      </c>
      <c r="B1800" s="147" t="s">
        <v>442</v>
      </c>
      <c r="C1800" s="148">
        <v>152.30000000000001</v>
      </c>
      <c r="D1800" s="145">
        <f t="shared" si="28"/>
        <v>152.30000000000001</v>
      </c>
      <c r="E1800" s="146" t="e">
        <f>#REF!</f>
        <v>#REF!</v>
      </c>
    </row>
    <row r="1801" spans="1:5" s="7" customFormat="1" ht="15.75" hidden="1" outlineLevel="3">
      <c r="A1801" s="151" t="s">
        <v>449</v>
      </c>
      <c r="B1801" s="144" t="s">
        <v>442</v>
      </c>
      <c r="C1801" s="139">
        <v>1414.7</v>
      </c>
      <c r="D1801" s="145">
        <f t="shared" si="28"/>
        <v>1414.7</v>
      </c>
      <c r="E1801" s="146" t="e">
        <f>#REF!</f>
        <v>#REF!</v>
      </c>
    </row>
    <row r="1802" spans="1:5" s="7" customFormat="1" ht="21" hidden="1" outlineLevel="5">
      <c r="A1802" s="141" t="s">
        <v>465</v>
      </c>
      <c r="B1802" s="144" t="s">
        <v>442</v>
      </c>
      <c r="C1802" s="139">
        <v>1414.7</v>
      </c>
      <c r="D1802" s="145">
        <f t="shared" si="28"/>
        <v>1414.7</v>
      </c>
      <c r="E1802" s="146" t="e">
        <f>#REF!</f>
        <v>#REF!</v>
      </c>
    </row>
    <row r="1803" spans="1:5" s="7" customFormat="1" ht="15.75" hidden="1" outlineLevel="6">
      <c r="A1803" s="141" t="s">
        <v>34</v>
      </c>
      <c r="B1803" s="144" t="s">
        <v>442</v>
      </c>
      <c r="C1803" s="139">
        <v>1414.7</v>
      </c>
      <c r="D1803" s="145">
        <f t="shared" si="28"/>
        <v>1414.7</v>
      </c>
      <c r="E1803" s="146" t="e">
        <f>#REF!</f>
        <v>#REF!</v>
      </c>
    </row>
    <row r="1804" spans="1:5" s="7" customFormat="1" ht="15.75" hidden="1" outlineLevel="7">
      <c r="A1804" s="141" t="s">
        <v>428</v>
      </c>
      <c r="B1804" s="147" t="s">
        <v>442</v>
      </c>
      <c r="C1804" s="148">
        <v>1414.7</v>
      </c>
      <c r="D1804" s="145">
        <f t="shared" si="28"/>
        <v>1414.7</v>
      </c>
      <c r="E1804" s="146" t="e">
        <f>#REF!</f>
        <v>#REF!</v>
      </c>
    </row>
    <row r="1805" spans="1:5" s="7" customFormat="1" ht="15.75" hidden="1" outlineLevel="3">
      <c r="A1805" s="151" t="s">
        <v>449</v>
      </c>
      <c r="B1805" s="144" t="s">
        <v>442</v>
      </c>
      <c r="C1805" s="139">
        <v>1815860.9</v>
      </c>
      <c r="D1805" s="145">
        <f t="shared" si="28"/>
        <v>1815860.9</v>
      </c>
      <c r="E1805" s="146" t="e">
        <f>#REF!</f>
        <v>#REF!</v>
      </c>
    </row>
    <row r="1806" spans="1:5" s="7" customFormat="1" ht="15.75" hidden="1" outlineLevel="5">
      <c r="A1806" s="141" t="s">
        <v>466</v>
      </c>
      <c r="B1806" s="144" t="s">
        <v>442</v>
      </c>
      <c r="C1806" s="139">
        <v>1905</v>
      </c>
      <c r="D1806" s="145">
        <f t="shared" si="28"/>
        <v>1905</v>
      </c>
      <c r="E1806" s="146" t="e">
        <f>#REF!</f>
        <v>#REF!</v>
      </c>
    </row>
    <row r="1807" spans="1:5" s="7" customFormat="1" ht="31.5" hidden="1" outlineLevel="6">
      <c r="A1807" s="141" t="s">
        <v>15</v>
      </c>
      <c r="B1807" s="144" t="s">
        <v>442</v>
      </c>
      <c r="C1807" s="139">
        <v>1905</v>
      </c>
      <c r="D1807" s="145">
        <f t="shared" si="28"/>
        <v>1905</v>
      </c>
      <c r="E1807" s="146" t="e">
        <f>#REF!</f>
        <v>#REF!</v>
      </c>
    </row>
    <row r="1808" spans="1:5" s="7" customFormat="1" ht="15.75" hidden="1" outlineLevel="7">
      <c r="A1808" s="141" t="s">
        <v>17</v>
      </c>
      <c r="B1808" s="147" t="s">
        <v>442</v>
      </c>
      <c r="C1808" s="148">
        <v>1905</v>
      </c>
      <c r="D1808" s="145">
        <f t="shared" si="28"/>
        <v>1905</v>
      </c>
      <c r="E1808" s="146" t="e">
        <f>#REF!</f>
        <v>#REF!</v>
      </c>
    </row>
    <row r="1809" spans="1:5" s="7" customFormat="1" ht="15.75" hidden="1" outlineLevel="5">
      <c r="A1809" s="151" t="s">
        <v>19</v>
      </c>
      <c r="B1809" s="144" t="s">
        <v>442</v>
      </c>
      <c r="C1809" s="139">
        <v>1813955.9</v>
      </c>
      <c r="D1809" s="145">
        <f t="shared" si="28"/>
        <v>1813955.9</v>
      </c>
      <c r="E1809" s="146" t="e">
        <f>#REF!</f>
        <v>#REF!</v>
      </c>
    </row>
    <row r="1810" spans="1:5" s="7" customFormat="1" ht="15.75" hidden="1" outlineLevel="6">
      <c r="A1810" s="141" t="s">
        <v>34</v>
      </c>
      <c r="B1810" s="144" t="s">
        <v>442</v>
      </c>
      <c r="C1810" s="139">
        <v>1812392.2</v>
      </c>
      <c r="D1810" s="145">
        <f t="shared" si="28"/>
        <v>1812392.2</v>
      </c>
      <c r="E1810" s="146" t="e">
        <f>#REF!</f>
        <v>#REF!</v>
      </c>
    </row>
    <row r="1811" spans="1:5" s="7" customFormat="1" ht="15.75" hidden="1" outlineLevel="7">
      <c r="A1811" s="141" t="s">
        <v>428</v>
      </c>
      <c r="B1811" s="147" t="s">
        <v>442</v>
      </c>
      <c r="C1811" s="148">
        <v>1812392.2</v>
      </c>
      <c r="D1811" s="145">
        <f t="shared" si="28"/>
        <v>1812392.2</v>
      </c>
      <c r="E1811" s="146" t="e">
        <f>#REF!</f>
        <v>#REF!</v>
      </c>
    </row>
    <row r="1812" spans="1:5" s="7" customFormat="1" ht="15.75" hidden="1" outlineLevel="6">
      <c r="A1812" s="151" t="s">
        <v>433</v>
      </c>
      <c r="B1812" s="144" t="s">
        <v>442</v>
      </c>
      <c r="C1812" s="139">
        <v>1563.7</v>
      </c>
      <c r="D1812" s="145">
        <f t="shared" si="28"/>
        <v>1563.7</v>
      </c>
      <c r="E1812" s="146" t="e">
        <f>#REF!</f>
        <v>#REF!</v>
      </c>
    </row>
    <row r="1813" spans="1:5" s="7" customFormat="1" ht="15.75" hidden="1" outlineLevel="7">
      <c r="A1813" s="141" t="s">
        <v>287</v>
      </c>
      <c r="B1813" s="147" t="s">
        <v>442</v>
      </c>
      <c r="C1813" s="148">
        <v>1563.7</v>
      </c>
      <c r="D1813" s="145">
        <f t="shared" si="28"/>
        <v>1563.7</v>
      </c>
      <c r="E1813" s="146" t="e">
        <f>#REF!</f>
        <v>#REF!</v>
      </c>
    </row>
    <row r="1814" spans="1:5" s="7" customFormat="1" ht="15.75" hidden="1" outlineLevel="3">
      <c r="A1814" s="151" t="s">
        <v>332</v>
      </c>
      <c r="B1814" s="144" t="s">
        <v>442</v>
      </c>
      <c r="C1814" s="139">
        <v>157439.1</v>
      </c>
      <c r="D1814" s="145">
        <f t="shared" si="28"/>
        <v>157439.1</v>
      </c>
      <c r="E1814" s="146" t="e">
        <f>#REF!</f>
        <v>#REF!</v>
      </c>
    </row>
    <row r="1815" spans="1:5" s="7" customFormat="1" ht="15.75" hidden="1" outlineLevel="4">
      <c r="A1815" s="141" t="s">
        <v>467</v>
      </c>
      <c r="B1815" s="144" t="s">
        <v>442</v>
      </c>
      <c r="C1815" s="139">
        <v>157439.1</v>
      </c>
      <c r="D1815" s="145">
        <f t="shared" si="28"/>
        <v>157439.1</v>
      </c>
      <c r="E1815" s="146" t="e">
        <f>#REF!</f>
        <v>#REF!</v>
      </c>
    </row>
    <row r="1816" spans="1:5" s="7" customFormat="1" ht="31.5" hidden="1" outlineLevel="5">
      <c r="A1816" s="141" t="s">
        <v>468</v>
      </c>
      <c r="B1816" s="144" t="s">
        <v>442</v>
      </c>
      <c r="C1816" s="139">
        <v>157434.1</v>
      </c>
      <c r="D1816" s="145">
        <f t="shared" si="28"/>
        <v>157434.1</v>
      </c>
      <c r="E1816" s="146" t="e">
        <f>#REF!</f>
        <v>#REF!</v>
      </c>
    </row>
    <row r="1817" spans="1:5" s="7" customFormat="1" ht="15.75" hidden="1" outlineLevel="6">
      <c r="A1817" s="141" t="s">
        <v>34</v>
      </c>
      <c r="B1817" s="144" t="s">
        <v>442</v>
      </c>
      <c r="C1817" s="139">
        <v>156434.1</v>
      </c>
      <c r="D1817" s="145">
        <f t="shared" si="28"/>
        <v>156434.1</v>
      </c>
      <c r="E1817" s="146" t="e">
        <f>#REF!</f>
        <v>#REF!</v>
      </c>
    </row>
    <row r="1818" spans="1:5" s="7" customFormat="1" ht="15.75" hidden="1" outlineLevel="7">
      <c r="A1818" s="141" t="s">
        <v>428</v>
      </c>
      <c r="B1818" s="147" t="s">
        <v>442</v>
      </c>
      <c r="C1818" s="148">
        <v>156434.1</v>
      </c>
      <c r="D1818" s="145">
        <f t="shared" si="28"/>
        <v>156434.1</v>
      </c>
      <c r="E1818" s="146" t="e">
        <f>#REF!</f>
        <v>#REF!</v>
      </c>
    </row>
    <row r="1819" spans="1:5" s="7" customFormat="1" ht="15.75" hidden="1" outlineLevel="6">
      <c r="A1819" s="151" t="s">
        <v>433</v>
      </c>
      <c r="B1819" s="144" t="s">
        <v>442</v>
      </c>
      <c r="C1819" s="139">
        <v>1000</v>
      </c>
      <c r="D1819" s="145">
        <f t="shared" ref="D1819:D1882" si="29">C1819</f>
        <v>1000</v>
      </c>
      <c r="E1819" s="146" t="e">
        <f>#REF!</f>
        <v>#REF!</v>
      </c>
    </row>
    <row r="1820" spans="1:5" s="7" customFormat="1" ht="15.75" hidden="1" outlineLevel="7">
      <c r="A1820" s="141" t="s">
        <v>287</v>
      </c>
      <c r="B1820" s="147" t="s">
        <v>442</v>
      </c>
      <c r="C1820" s="148">
        <v>1000</v>
      </c>
      <c r="D1820" s="145">
        <f t="shared" si="29"/>
        <v>1000</v>
      </c>
      <c r="E1820" s="146" t="e">
        <f>#REF!</f>
        <v>#REF!</v>
      </c>
    </row>
    <row r="1821" spans="1:5" s="7" customFormat="1" ht="15.75" hidden="1" outlineLevel="5">
      <c r="A1821" s="151" t="s">
        <v>456</v>
      </c>
      <c r="B1821" s="144" t="s">
        <v>442</v>
      </c>
      <c r="C1821" s="139">
        <v>5</v>
      </c>
      <c r="D1821" s="145">
        <f t="shared" si="29"/>
        <v>5</v>
      </c>
      <c r="E1821" s="146" t="e">
        <f>#REF!</f>
        <v>#REF!</v>
      </c>
    </row>
    <row r="1822" spans="1:5" s="7" customFormat="1" ht="15.75" hidden="1" outlineLevel="6">
      <c r="A1822" s="141" t="s">
        <v>45</v>
      </c>
      <c r="B1822" s="144" t="s">
        <v>442</v>
      </c>
      <c r="C1822" s="139">
        <v>5</v>
      </c>
      <c r="D1822" s="145">
        <f t="shared" si="29"/>
        <v>5</v>
      </c>
      <c r="E1822" s="146" t="e">
        <f>#REF!</f>
        <v>#REF!</v>
      </c>
    </row>
    <row r="1823" spans="1:5" s="7" customFormat="1" ht="21" hidden="1" outlineLevel="7">
      <c r="A1823" s="141" t="s">
        <v>149</v>
      </c>
      <c r="B1823" s="147" t="s">
        <v>442</v>
      </c>
      <c r="C1823" s="148">
        <v>5</v>
      </c>
      <c r="D1823" s="145">
        <f t="shared" si="29"/>
        <v>5</v>
      </c>
      <c r="E1823" s="146" t="e">
        <f>#REF!</f>
        <v>#REF!</v>
      </c>
    </row>
    <row r="1824" spans="1:5" s="7" customFormat="1" ht="22.5" hidden="1" outlineLevel="3">
      <c r="A1824" s="151" t="s">
        <v>149</v>
      </c>
      <c r="B1824" s="144" t="s">
        <v>442</v>
      </c>
      <c r="C1824" s="139">
        <v>1030213.2</v>
      </c>
      <c r="D1824" s="145">
        <f t="shared" si="29"/>
        <v>1030213.2</v>
      </c>
      <c r="E1824" s="146" t="e">
        <f>#REF!</f>
        <v>#REF!</v>
      </c>
    </row>
    <row r="1825" spans="1:5" s="7" customFormat="1" ht="21" hidden="1" outlineLevel="5">
      <c r="A1825" s="141" t="s">
        <v>469</v>
      </c>
      <c r="B1825" s="144" t="s">
        <v>442</v>
      </c>
      <c r="C1825" s="139">
        <v>1030213.2</v>
      </c>
      <c r="D1825" s="145">
        <f t="shared" si="29"/>
        <v>1030213.2</v>
      </c>
      <c r="E1825" s="146" t="e">
        <f>#REF!</f>
        <v>#REF!</v>
      </c>
    </row>
    <row r="1826" spans="1:5" s="7" customFormat="1" ht="15.75" hidden="1" outlineLevel="6">
      <c r="A1826" s="141" t="s">
        <v>34</v>
      </c>
      <c r="B1826" s="144" t="s">
        <v>442</v>
      </c>
      <c r="C1826" s="139">
        <v>1030213.2</v>
      </c>
      <c r="D1826" s="145">
        <f t="shared" si="29"/>
        <v>1030213.2</v>
      </c>
      <c r="E1826" s="146" t="e">
        <f>#REF!</f>
        <v>#REF!</v>
      </c>
    </row>
    <row r="1827" spans="1:5" s="7" customFormat="1" ht="15.75" hidden="1" outlineLevel="7">
      <c r="A1827" s="141" t="s">
        <v>428</v>
      </c>
      <c r="B1827" s="147" t="s">
        <v>442</v>
      </c>
      <c r="C1827" s="148">
        <v>1030213.2</v>
      </c>
      <c r="D1827" s="145">
        <f t="shared" si="29"/>
        <v>1030213.2</v>
      </c>
      <c r="E1827" s="146" t="e">
        <f>#REF!</f>
        <v>#REF!</v>
      </c>
    </row>
    <row r="1828" spans="1:5" s="7" customFormat="1" ht="15.75" hidden="1" outlineLevel="3">
      <c r="A1828" s="151" t="s">
        <v>449</v>
      </c>
      <c r="B1828" s="144" t="s">
        <v>442</v>
      </c>
      <c r="C1828" s="139">
        <v>2599444.9</v>
      </c>
      <c r="D1828" s="145">
        <f t="shared" si="29"/>
        <v>2599444.9</v>
      </c>
      <c r="E1828" s="146" t="e">
        <f>#REF!</f>
        <v>#REF!</v>
      </c>
    </row>
    <row r="1829" spans="1:5" s="7" customFormat="1" ht="21" hidden="1" outlineLevel="5">
      <c r="A1829" s="141" t="s">
        <v>470</v>
      </c>
      <c r="B1829" s="144" t="s">
        <v>442</v>
      </c>
      <c r="C1829" s="139">
        <v>2599444.9</v>
      </c>
      <c r="D1829" s="145">
        <f t="shared" si="29"/>
        <v>2599444.9</v>
      </c>
      <c r="E1829" s="146" t="e">
        <f>#REF!</f>
        <v>#REF!</v>
      </c>
    </row>
    <row r="1830" spans="1:5" s="7" customFormat="1" ht="15.75" hidden="1" outlineLevel="6">
      <c r="A1830" s="141" t="s">
        <v>34</v>
      </c>
      <c r="B1830" s="144" t="s">
        <v>442</v>
      </c>
      <c r="C1830" s="139">
        <v>2599444.9</v>
      </c>
      <c r="D1830" s="145">
        <f t="shared" si="29"/>
        <v>2599444.9</v>
      </c>
      <c r="E1830" s="146" t="e">
        <f>#REF!</f>
        <v>#REF!</v>
      </c>
    </row>
    <row r="1831" spans="1:5" s="7" customFormat="1" ht="15.75" hidden="1" outlineLevel="7">
      <c r="A1831" s="141" t="s">
        <v>428</v>
      </c>
      <c r="B1831" s="147" t="s">
        <v>442</v>
      </c>
      <c r="C1831" s="148">
        <v>2599444.9</v>
      </c>
      <c r="D1831" s="145">
        <f t="shared" si="29"/>
        <v>2599444.9</v>
      </c>
      <c r="E1831" s="146" t="e">
        <f>#REF!</f>
        <v>#REF!</v>
      </c>
    </row>
    <row r="1832" spans="1:5" s="7" customFormat="1" ht="15.75" hidden="1" outlineLevel="3">
      <c r="A1832" s="151" t="s">
        <v>433</v>
      </c>
      <c r="B1832" s="144" t="s">
        <v>442</v>
      </c>
      <c r="C1832" s="139">
        <v>64817</v>
      </c>
      <c r="D1832" s="145">
        <f t="shared" si="29"/>
        <v>64817</v>
      </c>
      <c r="E1832" s="146" t="e">
        <f>#REF!</f>
        <v>#REF!</v>
      </c>
    </row>
    <row r="1833" spans="1:5" s="7" customFormat="1" ht="15.75" hidden="1" outlineLevel="4">
      <c r="A1833" s="141" t="s">
        <v>471</v>
      </c>
      <c r="B1833" s="144" t="s">
        <v>442</v>
      </c>
      <c r="C1833" s="139">
        <v>64817</v>
      </c>
      <c r="D1833" s="145">
        <f t="shared" si="29"/>
        <v>64817</v>
      </c>
      <c r="E1833" s="146" t="e">
        <f>#REF!</f>
        <v>#REF!</v>
      </c>
    </row>
    <row r="1834" spans="1:5" s="7" customFormat="1" ht="21" hidden="1" outlineLevel="5">
      <c r="A1834" s="141" t="s">
        <v>472</v>
      </c>
      <c r="B1834" s="144" t="s">
        <v>442</v>
      </c>
      <c r="C1834" s="139">
        <v>64817</v>
      </c>
      <c r="D1834" s="145">
        <f t="shared" si="29"/>
        <v>64817</v>
      </c>
      <c r="E1834" s="146" t="e">
        <f>#REF!</f>
        <v>#REF!</v>
      </c>
    </row>
    <row r="1835" spans="1:5" s="7" customFormat="1" ht="15.75" hidden="1" outlineLevel="6">
      <c r="A1835" s="141" t="s">
        <v>34</v>
      </c>
      <c r="B1835" s="144" t="s">
        <v>442</v>
      </c>
      <c r="C1835" s="139">
        <v>64817</v>
      </c>
      <c r="D1835" s="145">
        <f t="shared" si="29"/>
        <v>64817</v>
      </c>
      <c r="E1835" s="146" t="e">
        <f>#REF!</f>
        <v>#REF!</v>
      </c>
    </row>
    <row r="1836" spans="1:5" s="7" customFormat="1" ht="15.75" hidden="1" outlineLevel="7">
      <c r="A1836" s="141" t="s">
        <v>287</v>
      </c>
      <c r="B1836" s="147" t="s">
        <v>442</v>
      </c>
      <c r="C1836" s="148">
        <v>63865</v>
      </c>
      <c r="D1836" s="145">
        <f t="shared" si="29"/>
        <v>63865</v>
      </c>
      <c r="E1836" s="146" t="e">
        <f>#REF!</f>
        <v>#REF!</v>
      </c>
    </row>
    <row r="1837" spans="1:5" s="7" customFormat="1" ht="22.5" hidden="1" outlineLevel="7">
      <c r="A1837" s="151" t="s">
        <v>288</v>
      </c>
      <c r="B1837" s="147" t="s">
        <v>442</v>
      </c>
      <c r="C1837" s="148">
        <v>952</v>
      </c>
      <c r="D1837" s="145">
        <f t="shared" si="29"/>
        <v>952</v>
      </c>
      <c r="E1837" s="146" t="e">
        <f>#REF!</f>
        <v>#REF!</v>
      </c>
    </row>
    <row r="1838" spans="1:5" s="7" customFormat="1" ht="15.75" hidden="1" outlineLevel="3">
      <c r="A1838" s="151" t="s">
        <v>332</v>
      </c>
      <c r="B1838" s="144" t="s">
        <v>442</v>
      </c>
      <c r="C1838" s="139">
        <v>25000</v>
      </c>
      <c r="D1838" s="145">
        <f t="shared" si="29"/>
        <v>25000</v>
      </c>
      <c r="E1838" s="146" t="e">
        <f>#REF!</f>
        <v>#REF!</v>
      </c>
    </row>
    <row r="1839" spans="1:5" s="7" customFormat="1" ht="31.5" hidden="1" outlineLevel="5">
      <c r="A1839" s="141" t="s">
        <v>473</v>
      </c>
      <c r="B1839" s="144" t="s">
        <v>442</v>
      </c>
      <c r="C1839" s="139">
        <v>25000</v>
      </c>
      <c r="D1839" s="145">
        <f t="shared" si="29"/>
        <v>25000</v>
      </c>
      <c r="E1839" s="146" t="e">
        <f>#REF!</f>
        <v>#REF!</v>
      </c>
    </row>
    <row r="1840" spans="1:5" s="7" customFormat="1" ht="15.75" hidden="1" outlineLevel="6">
      <c r="A1840" s="141" t="s">
        <v>34</v>
      </c>
      <c r="B1840" s="144" t="s">
        <v>442</v>
      </c>
      <c r="C1840" s="139">
        <v>25000</v>
      </c>
      <c r="D1840" s="145">
        <f t="shared" si="29"/>
        <v>25000</v>
      </c>
      <c r="E1840" s="146" t="e">
        <f>#REF!</f>
        <v>#REF!</v>
      </c>
    </row>
    <row r="1841" spans="1:5" s="7" customFormat="1" ht="15.75" hidden="1" outlineLevel="7">
      <c r="A1841" s="141" t="s">
        <v>287</v>
      </c>
      <c r="B1841" s="147" t="s">
        <v>442</v>
      </c>
      <c r="C1841" s="148">
        <v>25000</v>
      </c>
      <c r="D1841" s="145">
        <f t="shared" si="29"/>
        <v>25000</v>
      </c>
      <c r="E1841" s="146" t="e">
        <f>#REF!</f>
        <v>#REF!</v>
      </c>
    </row>
    <row r="1842" spans="1:5" s="7" customFormat="1" ht="15.75" hidden="1" outlineLevel="3">
      <c r="A1842" s="151" t="s">
        <v>332</v>
      </c>
      <c r="B1842" s="144" t="s">
        <v>442</v>
      </c>
      <c r="C1842" s="139">
        <v>29952</v>
      </c>
      <c r="D1842" s="145">
        <f t="shared" si="29"/>
        <v>29952</v>
      </c>
      <c r="E1842" s="146" t="e">
        <f>#REF!</f>
        <v>#REF!</v>
      </c>
    </row>
    <row r="1843" spans="1:5" s="7" customFormat="1" ht="42" hidden="1" outlineLevel="5">
      <c r="A1843" s="159" t="s">
        <v>474</v>
      </c>
      <c r="B1843" s="144" t="s">
        <v>442</v>
      </c>
      <c r="C1843" s="139">
        <v>29952</v>
      </c>
      <c r="D1843" s="145">
        <f t="shared" si="29"/>
        <v>29952</v>
      </c>
      <c r="E1843" s="146" t="e">
        <f>#REF!</f>
        <v>#REF!</v>
      </c>
    </row>
    <row r="1844" spans="1:5" s="7" customFormat="1" ht="15.75" hidden="1" outlineLevel="6">
      <c r="A1844" s="141" t="s">
        <v>34</v>
      </c>
      <c r="B1844" s="144" t="s">
        <v>442</v>
      </c>
      <c r="C1844" s="139">
        <v>29952</v>
      </c>
      <c r="D1844" s="145">
        <f t="shared" si="29"/>
        <v>29952</v>
      </c>
      <c r="E1844" s="146" t="e">
        <f>#REF!</f>
        <v>#REF!</v>
      </c>
    </row>
    <row r="1845" spans="1:5" s="7" customFormat="1" ht="15.75" hidden="1" outlineLevel="7">
      <c r="A1845" s="141" t="s">
        <v>287</v>
      </c>
      <c r="B1845" s="147" t="s">
        <v>442</v>
      </c>
      <c r="C1845" s="148">
        <v>29952</v>
      </c>
      <c r="D1845" s="145">
        <f t="shared" si="29"/>
        <v>29952</v>
      </c>
      <c r="E1845" s="146" t="e">
        <f>#REF!</f>
        <v>#REF!</v>
      </c>
    </row>
    <row r="1846" spans="1:5" s="7" customFormat="1" ht="15.75" hidden="1" outlineLevel="3">
      <c r="A1846" s="151" t="s">
        <v>332</v>
      </c>
      <c r="B1846" s="144" t="s">
        <v>442</v>
      </c>
      <c r="C1846" s="139">
        <v>47657</v>
      </c>
      <c r="D1846" s="145">
        <f t="shared" si="29"/>
        <v>47657</v>
      </c>
      <c r="E1846" s="146" t="e">
        <f>#REF!</f>
        <v>#REF!</v>
      </c>
    </row>
    <row r="1847" spans="1:5" s="7" customFormat="1" ht="42" hidden="1" outlineLevel="5">
      <c r="A1847" s="159" t="s">
        <v>475</v>
      </c>
      <c r="B1847" s="144" t="s">
        <v>442</v>
      </c>
      <c r="C1847" s="139">
        <v>47657</v>
      </c>
      <c r="D1847" s="145">
        <f t="shared" si="29"/>
        <v>47657</v>
      </c>
      <c r="E1847" s="146" t="e">
        <f>#REF!</f>
        <v>#REF!</v>
      </c>
    </row>
    <row r="1848" spans="1:5" s="7" customFormat="1" ht="15.75" hidden="1" outlineLevel="6">
      <c r="A1848" s="141" t="s">
        <v>34</v>
      </c>
      <c r="B1848" s="144" t="s">
        <v>442</v>
      </c>
      <c r="C1848" s="139">
        <v>47657</v>
      </c>
      <c r="D1848" s="145">
        <f t="shared" si="29"/>
        <v>47657</v>
      </c>
      <c r="E1848" s="146" t="e">
        <f>#REF!</f>
        <v>#REF!</v>
      </c>
    </row>
    <row r="1849" spans="1:5" s="7" customFormat="1" ht="15.75" hidden="1" outlineLevel="7">
      <c r="A1849" s="141" t="s">
        <v>428</v>
      </c>
      <c r="B1849" s="147" t="s">
        <v>442</v>
      </c>
      <c r="C1849" s="148">
        <v>47657</v>
      </c>
      <c r="D1849" s="145">
        <f t="shared" si="29"/>
        <v>47657</v>
      </c>
      <c r="E1849" s="146" t="e">
        <f>#REF!</f>
        <v>#REF!</v>
      </c>
    </row>
    <row r="1850" spans="1:5" s="7" customFormat="1" ht="15.75" hidden="1" outlineLevel="3">
      <c r="A1850" s="151" t="s">
        <v>433</v>
      </c>
      <c r="B1850" s="144" t="s">
        <v>442</v>
      </c>
      <c r="C1850" s="139">
        <v>255327.9</v>
      </c>
      <c r="D1850" s="145">
        <f t="shared" si="29"/>
        <v>255327.9</v>
      </c>
      <c r="E1850" s="146" t="e">
        <f>#REF!</f>
        <v>#REF!</v>
      </c>
    </row>
    <row r="1851" spans="1:5" s="7" customFormat="1" ht="21" hidden="1" outlineLevel="5">
      <c r="A1851" s="141" t="s">
        <v>476</v>
      </c>
      <c r="B1851" s="144" t="s">
        <v>442</v>
      </c>
      <c r="C1851" s="139">
        <v>255327.9</v>
      </c>
      <c r="D1851" s="145">
        <f t="shared" si="29"/>
        <v>255327.9</v>
      </c>
      <c r="E1851" s="146" t="e">
        <f>#REF!</f>
        <v>#REF!</v>
      </c>
    </row>
    <row r="1852" spans="1:5" s="7" customFormat="1" ht="15.75" hidden="1" outlineLevel="6">
      <c r="A1852" s="141" t="s">
        <v>34</v>
      </c>
      <c r="B1852" s="144" t="s">
        <v>442</v>
      </c>
      <c r="C1852" s="139">
        <v>255327.9</v>
      </c>
      <c r="D1852" s="145">
        <f t="shared" si="29"/>
        <v>255327.9</v>
      </c>
      <c r="E1852" s="146" t="e">
        <f>#REF!</f>
        <v>#REF!</v>
      </c>
    </row>
    <row r="1853" spans="1:5" s="7" customFormat="1" ht="15.75" hidden="1" outlineLevel="7">
      <c r="A1853" s="141" t="s">
        <v>428</v>
      </c>
      <c r="B1853" s="147" t="s">
        <v>442</v>
      </c>
      <c r="C1853" s="148">
        <v>255327.9</v>
      </c>
      <c r="D1853" s="145">
        <f t="shared" si="29"/>
        <v>255327.9</v>
      </c>
      <c r="E1853" s="146" t="e">
        <f>#REF!</f>
        <v>#REF!</v>
      </c>
    </row>
    <row r="1854" spans="1:5" s="7" customFormat="1" ht="15.75" hidden="1" outlineLevel="3">
      <c r="A1854" s="151" t="s">
        <v>449</v>
      </c>
      <c r="B1854" s="144" t="s">
        <v>442</v>
      </c>
      <c r="C1854" s="139">
        <v>230184.3</v>
      </c>
      <c r="D1854" s="145">
        <f t="shared" si="29"/>
        <v>230184.3</v>
      </c>
      <c r="E1854" s="146" t="e">
        <f>#REF!</f>
        <v>#REF!</v>
      </c>
    </row>
    <row r="1855" spans="1:5" s="7" customFormat="1" ht="21" hidden="1" outlineLevel="5">
      <c r="A1855" s="141" t="s">
        <v>477</v>
      </c>
      <c r="B1855" s="144" t="s">
        <v>442</v>
      </c>
      <c r="C1855" s="139">
        <v>230184.3</v>
      </c>
      <c r="D1855" s="145">
        <f t="shared" si="29"/>
        <v>230184.3</v>
      </c>
      <c r="E1855" s="146" t="e">
        <f>#REF!</f>
        <v>#REF!</v>
      </c>
    </row>
    <row r="1856" spans="1:5" s="7" customFormat="1" ht="15.75" hidden="1" outlineLevel="6">
      <c r="A1856" s="141" t="s">
        <v>34</v>
      </c>
      <c r="B1856" s="144" t="s">
        <v>442</v>
      </c>
      <c r="C1856" s="139">
        <v>230184.3</v>
      </c>
      <c r="D1856" s="145">
        <f t="shared" si="29"/>
        <v>230184.3</v>
      </c>
      <c r="E1856" s="146" t="e">
        <f>#REF!</f>
        <v>#REF!</v>
      </c>
    </row>
    <row r="1857" spans="1:5" s="7" customFormat="1" ht="15.75" hidden="1" outlineLevel="7">
      <c r="A1857" s="141" t="s">
        <v>428</v>
      </c>
      <c r="B1857" s="147" t="s">
        <v>442</v>
      </c>
      <c r="C1857" s="148">
        <v>230184.3</v>
      </c>
      <c r="D1857" s="145">
        <f t="shared" si="29"/>
        <v>230184.3</v>
      </c>
      <c r="E1857" s="146" t="e">
        <f>#REF!</f>
        <v>#REF!</v>
      </c>
    </row>
    <row r="1858" spans="1:5" s="7" customFormat="1" ht="15.75" hidden="1" outlineLevel="3">
      <c r="A1858" s="151" t="s">
        <v>449</v>
      </c>
      <c r="B1858" s="144" t="s">
        <v>442</v>
      </c>
      <c r="C1858" s="139">
        <v>372669.3</v>
      </c>
      <c r="D1858" s="145">
        <f t="shared" si="29"/>
        <v>372669.3</v>
      </c>
      <c r="E1858" s="146" t="e">
        <f>#REF!</f>
        <v>#REF!</v>
      </c>
    </row>
    <row r="1859" spans="1:5" s="7" customFormat="1" ht="21" hidden="1" outlineLevel="5">
      <c r="A1859" s="141" t="s">
        <v>478</v>
      </c>
      <c r="B1859" s="144" t="s">
        <v>442</v>
      </c>
      <c r="C1859" s="139">
        <v>123674.8</v>
      </c>
      <c r="D1859" s="145">
        <f t="shared" si="29"/>
        <v>123674.8</v>
      </c>
      <c r="E1859" s="146" t="e">
        <f>#REF!</f>
        <v>#REF!</v>
      </c>
    </row>
    <row r="1860" spans="1:5" s="7" customFormat="1" ht="15.75" hidden="1" outlineLevel="6">
      <c r="A1860" s="141" t="s">
        <v>26</v>
      </c>
      <c r="B1860" s="144" t="s">
        <v>442</v>
      </c>
      <c r="C1860" s="139">
        <v>123674.8</v>
      </c>
      <c r="D1860" s="145">
        <f t="shared" si="29"/>
        <v>123674.8</v>
      </c>
      <c r="E1860" s="146" t="e">
        <f>#REF!</f>
        <v>#REF!</v>
      </c>
    </row>
    <row r="1861" spans="1:5" s="7" customFormat="1" ht="15.75" hidden="1" outlineLevel="7">
      <c r="A1861" s="141" t="s">
        <v>28</v>
      </c>
      <c r="B1861" s="147" t="s">
        <v>442</v>
      </c>
      <c r="C1861" s="148">
        <v>123674.8</v>
      </c>
      <c r="D1861" s="145">
        <f t="shared" si="29"/>
        <v>123674.8</v>
      </c>
      <c r="E1861" s="146" t="e">
        <f>#REF!</f>
        <v>#REF!</v>
      </c>
    </row>
    <row r="1862" spans="1:5" s="7" customFormat="1" ht="15.75" hidden="1" outlineLevel="5">
      <c r="A1862" s="151" t="s">
        <v>32</v>
      </c>
      <c r="B1862" s="144" t="s">
        <v>442</v>
      </c>
      <c r="C1862" s="139">
        <v>248994.5</v>
      </c>
      <c r="D1862" s="145">
        <f t="shared" si="29"/>
        <v>248994.5</v>
      </c>
      <c r="E1862" s="146" t="e">
        <f>#REF!</f>
        <v>#REF!</v>
      </c>
    </row>
    <row r="1863" spans="1:5" s="7" customFormat="1" ht="15.75" hidden="1" outlineLevel="6">
      <c r="A1863" s="141" t="s">
        <v>34</v>
      </c>
      <c r="B1863" s="144" t="s">
        <v>442</v>
      </c>
      <c r="C1863" s="139">
        <v>248994.5</v>
      </c>
      <c r="D1863" s="145">
        <f t="shared" si="29"/>
        <v>248994.5</v>
      </c>
      <c r="E1863" s="146" t="e">
        <f>#REF!</f>
        <v>#REF!</v>
      </c>
    </row>
    <row r="1864" spans="1:5" s="7" customFormat="1" ht="15.75" hidden="1" outlineLevel="7">
      <c r="A1864" s="141" t="s">
        <v>287</v>
      </c>
      <c r="B1864" s="147" t="s">
        <v>442</v>
      </c>
      <c r="C1864" s="148">
        <v>248994.5</v>
      </c>
      <c r="D1864" s="145">
        <f t="shared" si="29"/>
        <v>248994.5</v>
      </c>
      <c r="E1864" s="146" t="e">
        <f>#REF!</f>
        <v>#REF!</v>
      </c>
    </row>
    <row r="1865" spans="1:5" s="7" customFormat="1" ht="15.75" hidden="1" outlineLevel="3">
      <c r="A1865" s="151" t="s">
        <v>332</v>
      </c>
      <c r="B1865" s="144" t="s">
        <v>442</v>
      </c>
      <c r="C1865" s="139">
        <v>110961.7</v>
      </c>
      <c r="D1865" s="145">
        <f t="shared" si="29"/>
        <v>110961.7</v>
      </c>
      <c r="E1865" s="146" t="e">
        <f>#REF!</f>
        <v>#REF!</v>
      </c>
    </row>
    <row r="1866" spans="1:5" s="7" customFormat="1" ht="42" hidden="1" outlineLevel="5">
      <c r="A1866" s="159" t="s">
        <v>479</v>
      </c>
      <c r="B1866" s="144" t="s">
        <v>442</v>
      </c>
      <c r="C1866" s="139">
        <v>110961.7</v>
      </c>
      <c r="D1866" s="145">
        <f t="shared" si="29"/>
        <v>110961.7</v>
      </c>
      <c r="E1866" s="146" t="e">
        <f>#REF!</f>
        <v>#REF!</v>
      </c>
    </row>
    <row r="1867" spans="1:5" s="7" customFormat="1" ht="15.75" hidden="1" outlineLevel="6">
      <c r="A1867" s="141" t="s">
        <v>34</v>
      </c>
      <c r="B1867" s="144" t="s">
        <v>442</v>
      </c>
      <c r="C1867" s="139">
        <v>110961.7</v>
      </c>
      <c r="D1867" s="145">
        <f t="shared" si="29"/>
        <v>110961.7</v>
      </c>
      <c r="E1867" s="146" t="e">
        <f>#REF!</f>
        <v>#REF!</v>
      </c>
    </row>
    <row r="1868" spans="1:5" s="7" customFormat="1" ht="15.75" hidden="1" outlineLevel="7">
      <c r="A1868" s="141" t="s">
        <v>428</v>
      </c>
      <c r="B1868" s="147" t="s">
        <v>442</v>
      </c>
      <c r="C1868" s="148">
        <v>110961.7</v>
      </c>
      <c r="D1868" s="145">
        <f t="shared" si="29"/>
        <v>110961.7</v>
      </c>
      <c r="E1868" s="146" t="e">
        <f>#REF!</f>
        <v>#REF!</v>
      </c>
    </row>
    <row r="1869" spans="1:5" s="7" customFormat="1" ht="15.75" hidden="1" outlineLevel="3">
      <c r="A1869" s="151" t="s">
        <v>433</v>
      </c>
      <c r="B1869" s="144" t="s">
        <v>442</v>
      </c>
      <c r="C1869" s="139">
        <v>3140</v>
      </c>
      <c r="D1869" s="145">
        <f t="shared" si="29"/>
        <v>3140</v>
      </c>
      <c r="E1869" s="146" t="e">
        <f>#REF!</f>
        <v>#REF!</v>
      </c>
    </row>
    <row r="1870" spans="1:5" s="7" customFormat="1" ht="31.5" hidden="1" outlineLevel="5">
      <c r="A1870" s="141" t="s">
        <v>480</v>
      </c>
      <c r="B1870" s="144" t="s">
        <v>442</v>
      </c>
      <c r="C1870" s="139">
        <v>3140</v>
      </c>
      <c r="D1870" s="145">
        <f t="shared" si="29"/>
        <v>3140</v>
      </c>
      <c r="E1870" s="146" t="e">
        <f>#REF!</f>
        <v>#REF!</v>
      </c>
    </row>
    <row r="1871" spans="1:5" s="7" customFormat="1" ht="15.75" hidden="1" outlineLevel="6">
      <c r="A1871" s="141" t="s">
        <v>34</v>
      </c>
      <c r="B1871" s="144" t="s">
        <v>442</v>
      </c>
      <c r="C1871" s="139">
        <v>3140</v>
      </c>
      <c r="D1871" s="145">
        <f t="shared" si="29"/>
        <v>3140</v>
      </c>
      <c r="E1871" s="146" t="e">
        <f>#REF!</f>
        <v>#REF!</v>
      </c>
    </row>
    <row r="1872" spans="1:5" s="7" customFormat="1" ht="15.75" hidden="1" outlineLevel="7">
      <c r="A1872" s="141" t="s">
        <v>66</v>
      </c>
      <c r="B1872" s="147" t="s">
        <v>442</v>
      </c>
      <c r="C1872" s="148">
        <v>3140</v>
      </c>
      <c r="D1872" s="145">
        <f t="shared" si="29"/>
        <v>3140</v>
      </c>
      <c r="E1872" s="146" t="e">
        <f>#REF!</f>
        <v>#REF!</v>
      </c>
    </row>
    <row r="1873" spans="1:5" s="7" customFormat="1" ht="15.75" hidden="1" outlineLevel="3">
      <c r="A1873" s="151" t="s">
        <v>66</v>
      </c>
      <c r="B1873" s="144" t="s">
        <v>442</v>
      </c>
      <c r="C1873" s="139">
        <v>205881</v>
      </c>
      <c r="D1873" s="145">
        <f t="shared" si="29"/>
        <v>205881</v>
      </c>
      <c r="E1873" s="146" t="e">
        <f>#REF!</f>
        <v>#REF!</v>
      </c>
    </row>
    <row r="1874" spans="1:5" s="7" customFormat="1" ht="21" hidden="1" outlineLevel="5">
      <c r="A1874" s="141" t="s">
        <v>481</v>
      </c>
      <c r="B1874" s="144" t="s">
        <v>442</v>
      </c>
      <c r="C1874" s="139">
        <v>205881</v>
      </c>
      <c r="D1874" s="145">
        <f t="shared" si="29"/>
        <v>205881</v>
      </c>
      <c r="E1874" s="146" t="e">
        <f>#REF!</f>
        <v>#REF!</v>
      </c>
    </row>
    <row r="1875" spans="1:5" s="7" customFormat="1" ht="15.75" hidden="1" outlineLevel="6">
      <c r="A1875" s="141" t="s">
        <v>34</v>
      </c>
      <c r="B1875" s="144" t="s">
        <v>442</v>
      </c>
      <c r="C1875" s="139">
        <v>205881</v>
      </c>
      <c r="D1875" s="145">
        <f t="shared" si="29"/>
        <v>205881</v>
      </c>
      <c r="E1875" s="146" t="e">
        <f>#REF!</f>
        <v>#REF!</v>
      </c>
    </row>
    <row r="1876" spans="1:5" s="7" customFormat="1" ht="15.75" hidden="1" outlineLevel="7">
      <c r="A1876" s="141" t="s">
        <v>428</v>
      </c>
      <c r="B1876" s="147" t="s">
        <v>442</v>
      </c>
      <c r="C1876" s="148">
        <v>205881</v>
      </c>
      <c r="D1876" s="145">
        <f t="shared" si="29"/>
        <v>205881</v>
      </c>
      <c r="E1876" s="146" t="e">
        <f>#REF!</f>
        <v>#REF!</v>
      </c>
    </row>
    <row r="1877" spans="1:5" s="7" customFormat="1" ht="15.75" hidden="1" outlineLevel="3">
      <c r="A1877" s="151" t="s">
        <v>449</v>
      </c>
      <c r="B1877" s="144" t="s">
        <v>442</v>
      </c>
      <c r="C1877" s="139">
        <v>412232.4</v>
      </c>
      <c r="D1877" s="145">
        <f t="shared" si="29"/>
        <v>412232.4</v>
      </c>
      <c r="E1877" s="146" t="e">
        <f>#REF!</f>
        <v>#REF!</v>
      </c>
    </row>
    <row r="1878" spans="1:5" s="7" customFormat="1" ht="73.5" hidden="1" outlineLevel="5">
      <c r="A1878" s="159" t="s">
        <v>482</v>
      </c>
      <c r="B1878" s="144" t="s">
        <v>442</v>
      </c>
      <c r="C1878" s="139">
        <v>412232.4</v>
      </c>
      <c r="D1878" s="145">
        <f t="shared" si="29"/>
        <v>412232.4</v>
      </c>
      <c r="E1878" s="146" t="e">
        <f>#REF!</f>
        <v>#REF!</v>
      </c>
    </row>
    <row r="1879" spans="1:5" s="7" customFormat="1" ht="15.75" hidden="1" outlineLevel="6">
      <c r="A1879" s="141" t="s">
        <v>34</v>
      </c>
      <c r="B1879" s="144" t="s">
        <v>442</v>
      </c>
      <c r="C1879" s="139">
        <v>412232.4</v>
      </c>
      <c r="D1879" s="145">
        <f t="shared" si="29"/>
        <v>412232.4</v>
      </c>
      <c r="E1879" s="146" t="e">
        <f>#REF!</f>
        <v>#REF!</v>
      </c>
    </row>
    <row r="1880" spans="1:5" s="7" customFormat="1" ht="15.75" hidden="1" outlineLevel="7">
      <c r="A1880" s="141" t="s">
        <v>428</v>
      </c>
      <c r="B1880" s="147" t="s">
        <v>442</v>
      </c>
      <c r="C1880" s="148">
        <v>412232.4</v>
      </c>
      <c r="D1880" s="145">
        <f t="shared" si="29"/>
        <v>412232.4</v>
      </c>
      <c r="E1880" s="146" t="e">
        <f>#REF!</f>
        <v>#REF!</v>
      </c>
    </row>
    <row r="1881" spans="1:5" s="7" customFormat="1" ht="15.75" hidden="1" outlineLevel="3">
      <c r="A1881" s="151" t="s">
        <v>433</v>
      </c>
      <c r="B1881" s="144" t="s">
        <v>442</v>
      </c>
      <c r="C1881" s="139">
        <v>26325.9</v>
      </c>
      <c r="D1881" s="145">
        <f t="shared" si="29"/>
        <v>26325.9</v>
      </c>
      <c r="E1881" s="146" t="e">
        <f>#REF!</f>
        <v>#REF!</v>
      </c>
    </row>
    <row r="1882" spans="1:5" s="7" customFormat="1" ht="21" hidden="1" outlineLevel="5">
      <c r="A1882" s="141" t="s">
        <v>483</v>
      </c>
      <c r="B1882" s="144" t="s">
        <v>442</v>
      </c>
      <c r="C1882" s="139">
        <v>26325.9</v>
      </c>
      <c r="D1882" s="145">
        <f t="shared" si="29"/>
        <v>26325.9</v>
      </c>
      <c r="E1882" s="146" t="e">
        <f>#REF!</f>
        <v>#REF!</v>
      </c>
    </row>
    <row r="1883" spans="1:5" s="7" customFormat="1" ht="15.75" hidden="1" outlineLevel="6">
      <c r="A1883" s="141" t="s">
        <v>34</v>
      </c>
      <c r="B1883" s="144" t="s">
        <v>442</v>
      </c>
      <c r="C1883" s="139">
        <v>26325.9</v>
      </c>
      <c r="D1883" s="145">
        <f t="shared" ref="D1883:D1946" si="30">C1883</f>
        <v>26325.9</v>
      </c>
      <c r="E1883" s="146" t="e">
        <f>#REF!</f>
        <v>#REF!</v>
      </c>
    </row>
    <row r="1884" spans="1:5" s="7" customFormat="1" ht="15.75" hidden="1" outlineLevel="7">
      <c r="A1884" s="141" t="s">
        <v>428</v>
      </c>
      <c r="B1884" s="147" t="s">
        <v>442</v>
      </c>
      <c r="C1884" s="148">
        <v>26325.9</v>
      </c>
      <c r="D1884" s="145">
        <f t="shared" si="30"/>
        <v>26325.9</v>
      </c>
      <c r="E1884" s="146" t="e">
        <f>#REF!</f>
        <v>#REF!</v>
      </c>
    </row>
    <row r="1885" spans="1:5" s="7" customFormat="1" ht="15.75" hidden="1" outlineLevel="3">
      <c r="A1885" s="151" t="s">
        <v>433</v>
      </c>
      <c r="B1885" s="144" t="s">
        <v>442</v>
      </c>
      <c r="C1885" s="139">
        <v>1027</v>
      </c>
      <c r="D1885" s="145">
        <f t="shared" si="30"/>
        <v>1027</v>
      </c>
      <c r="E1885" s="146" t="e">
        <f>#REF!</f>
        <v>#REF!</v>
      </c>
    </row>
    <row r="1886" spans="1:5" s="7" customFormat="1" ht="31.5" hidden="1" outlineLevel="5">
      <c r="A1886" s="141" t="s">
        <v>484</v>
      </c>
      <c r="B1886" s="144" t="s">
        <v>442</v>
      </c>
      <c r="C1886" s="139">
        <v>1027</v>
      </c>
      <c r="D1886" s="145">
        <f t="shared" si="30"/>
        <v>1027</v>
      </c>
      <c r="E1886" s="146" t="e">
        <f>#REF!</f>
        <v>#REF!</v>
      </c>
    </row>
    <row r="1887" spans="1:5" s="7" customFormat="1" ht="15.75" hidden="1" outlineLevel="6">
      <c r="A1887" s="141" t="s">
        <v>34</v>
      </c>
      <c r="B1887" s="144" t="s">
        <v>442</v>
      </c>
      <c r="C1887" s="139">
        <v>1027</v>
      </c>
      <c r="D1887" s="145">
        <f t="shared" si="30"/>
        <v>1027</v>
      </c>
      <c r="E1887" s="146" t="e">
        <f>#REF!</f>
        <v>#REF!</v>
      </c>
    </row>
    <row r="1888" spans="1:5" s="7" customFormat="1" ht="15.75" hidden="1" outlineLevel="7">
      <c r="A1888" s="141" t="s">
        <v>428</v>
      </c>
      <c r="B1888" s="147" t="s">
        <v>442</v>
      </c>
      <c r="C1888" s="148">
        <v>1027</v>
      </c>
      <c r="D1888" s="145">
        <f t="shared" si="30"/>
        <v>1027</v>
      </c>
      <c r="E1888" s="146" t="e">
        <f>#REF!</f>
        <v>#REF!</v>
      </c>
    </row>
    <row r="1889" spans="1:5" s="7" customFormat="1" ht="15.75" hidden="1" outlineLevel="2">
      <c r="A1889" s="151" t="s">
        <v>433</v>
      </c>
      <c r="B1889" s="144" t="s">
        <v>442</v>
      </c>
      <c r="C1889" s="139">
        <v>935043.3</v>
      </c>
      <c r="D1889" s="145">
        <f t="shared" si="30"/>
        <v>935043.3</v>
      </c>
      <c r="E1889" s="146" t="e">
        <f>#REF!</f>
        <v>#REF!</v>
      </c>
    </row>
    <row r="1890" spans="1:5" s="7" customFormat="1" ht="15.75" hidden="1" outlineLevel="3">
      <c r="A1890" s="141" t="s">
        <v>146</v>
      </c>
      <c r="B1890" s="144" t="s">
        <v>442</v>
      </c>
      <c r="C1890" s="139">
        <v>935043.3</v>
      </c>
      <c r="D1890" s="145">
        <f t="shared" si="30"/>
        <v>935043.3</v>
      </c>
      <c r="E1890" s="146" t="e">
        <f>#REF!</f>
        <v>#REF!</v>
      </c>
    </row>
    <row r="1891" spans="1:5" s="7" customFormat="1" ht="15.75" hidden="1" outlineLevel="4">
      <c r="A1891" s="141" t="s">
        <v>485</v>
      </c>
      <c r="B1891" s="144" t="s">
        <v>442</v>
      </c>
      <c r="C1891" s="139">
        <v>935043.3</v>
      </c>
      <c r="D1891" s="145">
        <f t="shared" si="30"/>
        <v>935043.3</v>
      </c>
      <c r="E1891" s="146" t="e">
        <f>#REF!</f>
        <v>#REF!</v>
      </c>
    </row>
    <row r="1892" spans="1:5" s="7" customFormat="1" ht="15.75" hidden="1" outlineLevel="5">
      <c r="A1892" s="141" t="s">
        <v>486</v>
      </c>
      <c r="B1892" s="144" t="s">
        <v>442</v>
      </c>
      <c r="C1892" s="139">
        <v>837265.4</v>
      </c>
      <c r="D1892" s="145">
        <f t="shared" si="30"/>
        <v>837265.4</v>
      </c>
      <c r="E1892" s="146" t="e">
        <f>#REF!</f>
        <v>#REF!</v>
      </c>
    </row>
    <row r="1893" spans="1:5" s="7" customFormat="1" ht="15.75" hidden="1" outlineLevel="6">
      <c r="A1893" s="141" t="s">
        <v>34</v>
      </c>
      <c r="B1893" s="144" t="s">
        <v>442</v>
      </c>
      <c r="C1893" s="139">
        <v>790872.6</v>
      </c>
      <c r="D1893" s="145">
        <f t="shared" si="30"/>
        <v>790872.6</v>
      </c>
      <c r="E1893" s="146" t="e">
        <f>#REF!</f>
        <v>#REF!</v>
      </c>
    </row>
    <row r="1894" spans="1:5" s="7" customFormat="1" ht="15.75" hidden="1" outlineLevel="7">
      <c r="A1894" s="141" t="s">
        <v>287</v>
      </c>
      <c r="B1894" s="147" t="s">
        <v>442</v>
      </c>
      <c r="C1894" s="148">
        <v>786205.7</v>
      </c>
      <c r="D1894" s="145">
        <f t="shared" si="30"/>
        <v>786205.7</v>
      </c>
      <c r="E1894" s="146" t="e">
        <f>#REF!</f>
        <v>#REF!</v>
      </c>
    </row>
    <row r="1895" spans="1:5" s="7" customFormat="1" ht="22.5" hidden="1" outlineLevel="7">
      <c r="A1895" s="151" t="s">
        <v>288</v>
      </c>
      <c r="B1895" s="147" t="s">
        <v>442</v>
      </c>
      <c r="C1895" s="148">
        <v>4666.8999999999996</v>
      </c>
      <c r="D1895" s="145">
        <f t="shared" si="30"/>
        <v>4666.8999999999996</v>
      </c>
      <c r="E1895" s="146" t="e">
        <f>#REF!</f>
        <v>#REF!</v>
      </c>
    </row>
    <row r="1896" spans="1:5" s="7" customFormat="1" ht="15.75" hidden="1" outlineLevel="6">
      <c r="A1896" s="151" t="s">
        <v>332</v>
      </c>
      <c r="B1896" s="144" t="s">
        <v>442</v>
      </c>
      <c r="C1896" s="139">
        <v>46392.800000000003</v>
      </c>
      <c r="D1896" s="145">
        <f t="shared" si="30"/>
        <v>46392.800000000003</v>
      </c>
      <c r="E1896" s="146" t="e">
        <f>#REF!</f>
        <v>#REF!</v>
      </c>
    </row>
    <row r="1897" spans="1:5" s="7" customFormat="1" ht="15.75" hidden="1" outlineLevel="7">
      <c r="A1897" s="141" t="s">
        <v>311</v>
      </c>
      <c r="B1897" s="147" t="s">
        <v>442</v>
      </c>
      <c r="C1897" s="148">
        <v>46392.800000000003</v>
      </c>
      <c r="D1897" s="145">
        <f t="shared" si="30"/>
        <v>46392.800000000003</v>
      </c>
      <c r="E1897" s="146" t="e">
        <f>#REF!</f>
        <v>#REF!</v>
      </c>
    </row>
    <row r="1898" spans="1:5" s="7" customFormat="1" ht="15.75" hidden="1" outlineLevel="5">
      <c r="A1898" s="151" t="s">
        <v>311</v>
      </c>
      <c r="B1898" s="144" t="s">
        <v>442</v>
      </c>
      <c r="C1898" s="139">
        <v>97777.9</v>
      </c>
      <c r="D1898" s="145">
        <f t="shared" si="30"/>
        <v>97777.9</v>
      </c>
      <c r="E1898" s="146" t="e">
        <f>#REF!</f>
        <v>#REF!</v>
      </c>
    </row>
    <row r="1899" spans="1:5" s="7" customFormat="1" ht="15.75" hidden="1" outlineLevel="6">
      <c r="A1899" s="141" t="s">
        <v>98</v>
      </c>
      <c r="B1899" s="144" t="s">
        <v>442</v>
      </c>
      <c r="C1899" s="139">
        <v>97777.9</v>
      </c>
      <c r="D1899" s="145">
        <f t="shared" si="30"/>
        <v>97777.9</v>
      </c>
      <c r="E1899" s="146" t="e">
        <f>#REF!</f>
        <v>#REF!</v>
      </c>
    </row>
    <row r="1900" spans="1:5" s="7" customFormat="1" ht="15.75" hidden="1" outlineLevel="7">
      <c r="A1900" s="141" t="s">
        <v>487</v>
      </c>
      <c r="B1900" s="147" t="s">
        <v>442</v>
      </c>
      <c r="C1900" s="148">
        <v>97777.9</v>
      </c>
      <c r="D1900" s="145">
        <f t="shared" si="30"/>
        <v>97777.9</v>
      </c>
      <c r="E1900" s="146" t="e">
        <f>#REF!</f>
        <v>#REF!</v>
      </c>
    </row>
    <row r="1901" spans="1:5" s="7" customFormat="1" ht="15.75" hidden="1" outlineLevel="2">
      <c r="A1901" s="151" t="s">
        <v>487</v>
      </c>
      <c r="B1901" s="144" t="s">
        <v>442</v>
      </c>
      <c r="C1901" s="139">
        <v>374122.9</v>
      </c>
      <c r="D1901" s="145">
        <f t="shared" si="30"/>
        <v>374122.9</v>
      </c>
      <c r="E1901" s="146" t="e">
        <f>#REF!</f>
        <v>#REF!</v>
      </c>
    </row>
    <row r="1902" spans="1:5" s="7" customFormat="1" ht="15.75" hidden="1" outlineLevel="3">
      <c r="A1902" s="141" t="s">
        <v>116</v>
      </c>
      <c r="B1902" s="144" t="s">
        <v>442</v>
      </c>
      <c r="C1902" s="139">
        <v>180000</v>
      </c>
      <c r="D1902" s="145">
        <f t="shared" si="30"/>
        <v>180000</v>
      </c>
      <c r="E1902" s="146" t="e">
        <f>#REF!</f>
        <v>#REF!</v>
      </c>
    </row>
    <row r="1903" spans="1:5" s="7" customFormat="1" ht="21" hidden="1" outlineLevel="5">
      <c r="A1903" s="141" t="s">
        <v>302</v>
      </c>
      <c r="B1903" s="144" t="s">
        <v>442</v>
      </c>
      <c r="C1903" s="139">
        <v>180000</v>
      </c>
      <c r="D1903" s="145">
        <f t="shared" si="30"/>
        <v>180000</v>
      </c>
      <c r="E1903" s="146" t="e">
        <f>#REF!</f>
        <v>#REF!</v>
      </c>
    </row>
    <row r="1904" spans="1:5" s="7" customFormat="1" ht="15.75" hidden="1" outlineLevel="6">
      <c r="A1904" s="141" t="s">
        <v>34</v>
      </c>
      <c r="B1904" s="144" t="s">
        <v>442</v>
      </c>
      <c r="C1904" s="139">
        <v>180000</v>
      </c>
      <c r="D1904" s="145">
        <f t="shared" si="30"/>
        <v>180000</v>
      </c>
      <c r="E1904" s="146" t="e">
        <f>#REF!</f>
        <v>#REF!</v>
      </c>
    </row>
    <row r="1905" spans="1:5" s="7" customFormat="1" ht="15.75" hidden="1" outlineLevel="7">
      <c r="A1905" s="141" t="s">
        <v>287</v>
      </c>
      <c r="B1905" s="147" t="s">
        <v>442</v>
      </c>
      <c r="C1905" s="148">
        <v>180000</v>
      </c>
      <c r="D1905" s="145">
        <f t="shared" si="30"/>
        <v>180000</v>
      </c>
      <c r="E1905" s="146" t="e">
        <f>#REF!</f>
        <v>#REF!</v>
      </c>
    </row>
    <row r="1906" spans="1:5" s="7" customFormat="1" ht="15.75" hidden="1" outlineLevel="3">
      <c r="A1906" s="151" t="s">
        <v>456</v>
      </c>
      <c r="B1906" s="144" t="s">
        <v>442</v>
      </c>
      <c r="C1906" s="139">
        <v>165810</v>
      </c>
      <c r="D1906" s="145">
        <f t="shared" si="30"/>
        <v>165810</v>
      </c>
      <c r="E1906" s="146" t="e">
        <f>#REF!</f>
        <v>#REF!</v>
      </c>
    </row>
    <row r="1907" spans="1:5" s="7" customFormat="1" ht="21" hidden="1" outlineLevel="5">
      <c r="A1907" s="141" t="s">
        <v>488</v>
      </c>
      <c r="B1907" s="144" t="s">
        <v>442</v>
      </c>
      <c r="C1907" s="139">
        <v>165810</v>
      </c>
      <c r="D1907" s="145">
        <f t="shared" si="30"/>
        <v>165810</v>
      </c>
      <c r="E1907" s="146" t="e">
        <f>#REF!</f>
        <v>#REF!</v>
      </c>
    </row>
    <row r="1908" spans="1:5" s="7" customFormat="1" ht="15.75" hidden="1" outlineLevel="6">
      <c r="A1908" s="141" t="s">
        <v>98</v>
      </c>
      <c r="B1908" s="144" t="s">
        <v>442</v>
      </c>
      <c r="C1908" s="139">
        <v>165810</v>
      </c>
      <c r="D1908" s="145">
        <f t="shared" si="30"/>
        <v>165810</v>
      </c>
      <c r="E1908" s="146" t="e">
        <f>#REF!</f>
        <v>#REF!</v>
      </c>
    </row>
    <row r="1909" spans="1:5" s="7" customFormat="1" ht="15.75" hidden="1" outlineLevel="7">
      <c r="A1909" s="141" t="s">
        <v>178</v>
      </c>
      <c r="B1909" s="147" t="s">
        <v>442</v>
      </c>
      <c r="C1909" s="148">
        <v>165810</v>
      </c>
      <c r="D1909" s="145">
        <f t="shared" si="30"/>
        <v>165810</v>
      </c>
      <c r="E1909" s="146" t="e">
        <f>#REF!</f>
        <v>#REF!</v>
      </c>
    </row>
    <row r="1910" spans="1:5" s="7" customFormat="1" ht="22.5" hidden="1" outlineLevel="3">
      <c r="A1910" s="151" t="s">
        <v>214</v>
      </c>
      <c r="B1910" s="144" t="s">
        <v>442</v>
      </c>
      <c r="C1910" s="139">
        <v>4392</v>
      </c>
      <c r="D1910" s="145">
        <f t="shared" si="30"/>
        <v>4392</v>
      </c>
      <c r="E1910" s="146" t="e">
        <f>#REF!</f>
        <v>#REF!</v>
      </c>
    </row>
    <row r="1911" spans="1:5" s="7" customFormat="1" ht="21" hidden="1" outlineLevel="4">
      <c r="A1911" s="141" t="s">
        <v>489</v>
      </c>
      <c r="B1911" s="144" t="s">
        <v>442</v>
      </c>
      <c r="C1911" s="139">
        <v>4392</v>
      </c>
      <c r="D1911" s="145">
        <f t="shared" si="30"/>
        <v>4392</v>
      </c>
      <c r="E1911" s="146" t="e">
        <f>#REF!</f>
        <v>#REF!</v>
      </c>
    </row>
    <row r="1912" spans="1:5" s="7" customFormat="1" ht="21" hidden="1" outlineLevel="5">
      <c r="A1912" s="141" t="s">
        <v>490</v>
      </c>
      <c r="B1912" s="144" t="s">
        <v>442</v>
      </c>
      <c r="C1912" s="139">
        <v>4392</v>
      </c>
      <c r="D1912" s="145">
        <f t="shared" si="30"/>
        <v>4392</v>
      </c>
      <c r="E1912" s="146" t="e">
        <f>#REF!</f>
        <v>#REF!</v>
      </c>
    </row>
    <row r="1913" spans="1:5" s="7" customFormat="1" ht="15.75" hidden="1" outlineLevel="6">
      <c r="A1913" s="141" t="s">
        <v>34</v>
      </c>
      <c r="B1913" s="144" t="s">
        <v>442</v>
      </c>
      <c r="C1913" s="139">
        <v>4392</v>
      </c>
      <c r="D1913" s="145">
        <f t="shared" si="30"/>
        <v>4392</v>
      </c>
      <c r="E1913" s="146" t="e">
        <f>#REF!</f>
        <v>#REF!</v>
      </c>
    </row>
    <row r="1914" spans="1:5" s="7" customFormat="1" ht="15.75" hidden="1" outlineLevel="7">
      <c r="A1914" s="141" t="s">
        <v>287</v>
      </c>
      <c r="B1914" s="147" t="s">
        <v>442</v>
      </c>
      <c r="C1914" s="148">
        <v>4392</v>
      </c>
      <c r="D1914" s="145">
        <f t="shared" si="30"/>
        <v>4392</v>
      </c>
      <c r="E1914" s="146" t="e">
        <f>#REF!</f>
        <v>#REF!</v>
      </c>
    </row>
    <row r="1915" spans="1:5" s="7" customFormat="1" ht="15.75" hidden="1" outlineLevel="3">
      <c r="A1915" s="151" t="s">
        <v>456</v>
      </c>
      <c r="B1915" s="144" t="s">
        <v>442</v>
      </c>
      <c r="C1915" s="139">
        <v>23920.9</v>
      </c>
      <c r="D1915" s="145">
        <f t="shared" si="30"/>
        <v>23920.9</v>
      </c>
      <c r="E1915" s="146" t="e">
        <f>#REF!</f>
        <v>#REF!</v>
      </c>
    </row>
    <row r="1916" spans="1:5" s="7" customFormat="1" ht="21" hidden="1" outlineLevel="4">
      <c r="A1916" s="141" t="s">
        <v>215</v>
      </c>
      <c r="B1916" s="144" t="s">
        <v>442</v>
      </c>
      <c r="C1916" s="139">
        <v>23920.9</v>
      </c>
      <c r="D1916" s="145">
        <f t="shared" si="30"/>
        <v>23920.9</v>
      </c>
      <c r="E1916" s="146" t="e">
        <f>#REF!</f>
        <v>#REF!</v>
      </c>
    </row>
    <row r="1917" spans="1:5" s="7" customFormat="1" ht="21" hidden="1" outlineLevel="5">
      <c r="A1917" s="141" t="s">
        <v>491</v>
      </c>
      <c r="B1917" s="144" t="s">
        <v>442</v>
      </c>
      <c r="C1917" s="139">
        <v>23920.9</v>
      </c>
      <c r="D1917" s="145">
        <f t="shared" si="30"/>
        <v>23920.9</v>
      </c>
      <c r="E1917" s="146" t="e">
        <f>#REF!</f>
        <v>#REF!</v>
      </c>
    </row>
    <row r="1918" spans="1:5" s="7" customFormat="1" ht="15.75" hidden="1" outlineLevel="6">
      <c r="A1918" s="141" t="s">
        <v>34</v>
      </c>
      <c r="B1918" s="144" t="s">
        <v>442</v>
      </c>
      <c r="C1918" s="139">
        <v>23920.9</v>
      </c>
      <c r="D1918" s="145">
        <f t="shared" si="30"/>
        <v>23920.9</v>
      </c>
      <c r="E1918" s="146" t="e">
        <f>#REF!</f>
        <v>#REF!</v>
      </c>
    </row>
    <row r="1919" spans="1:5" s="7" customFormat="1" ht="15.75" hidden="1" outlineLevel="7">
      <c r="A1919" s="141" t="s">
        <v>287</v>
      </c>
      <c r="B1919" s="147" t="s">
        <v>442</v>
      </c>
      <c r="C1919" s="148">
        <v>23920.9</v>
      </c>
      <c r="D1919" s="145">
        <f t="shared" si="30"/>
        <v>23920.9</v>
      </c>
      <c r="E1919" s="146" t="e">
        <f>#REF!</f>
        <v>#REF!</v>
      </c>
    </row>
    <row r="1920" spans="1:5" s="7" customFormat="1" ht="15.75" hidden="1" outlineLevel="1">
      <c r="A1920" s="151" t="s">
        <v>456</v>
      </c>
      <c r="B1920" s="144" t="s">
        <v>493</v>
      </c>
      <c r="C1920" s="139">
        <v>2142143.9</v>
      </c>
      <c r="D1920" s="145">
        <f t="shared" si="30"/>
        <v>2142143.9</v>
      </c>
      <c r="E1920" s="146" t="e">
        <f>#REF!</f>
        <v>#REF!</v>
      </c>
    </row>
    <row r="1921" spans="1:5" s="7" customFormat="1" ht="15.75" hidden="1" outlineLevel="2">
      <c r="A1921" s="141" t="s">
        <v>492</v>
      </c>
      <c r="B1921" s="144" t="s">
        <v>493</v>
      </c>
      <c r="C1921" s="139">
        <v>2140996.4</v>
      </c>
      <c r="D1921" s="145">
        <f t="shared" si="30"/>
        <v>2140996.4</v>
      </c>
      <c r="E1921" s="146" t="e">
        <f>#REF!</f>
        <v>#REF!</v>
      </c>
    </row>
    <row r="1922" spans="1:5" s="7" customFormat="1" ht="15.75" hidden="1" outlineLevel="3">
      <c r="A1922" s="141" t="s">
        <v>247</v>
      </c>
      <c r="B1922" s="144" t="s">
        <v>493</v>
      </c>
      <c r="C1922" s="139">
        <v>42535.9</v>
      </c>
      <c r="D1922" s="145">
        <f t="shared" si="30"/>
        <v>42535.9</v>
      </c>
      <c r="E1922" s="146" t="e">
        <f>#REF!</f>
        <v>#REF!</v>
      </c>
    </row>
    <row r="1923" spans="1:5" s="7" customFormat="1" ht="21" hidden="1" outlineLevel="4">
      <c r="A1923" s="141" t="s">
        <v>494</v>
      </c>
      <c r="B1923" s="144" t="s">
        <v>493</v>
      </c>
      <c r="C1923" s="139">
        <v>42535.9</v>
      </c>
      <c r="D1923" s="145">
        <f t="shared" si="30"/>
        <v>42535.9</v>
      </c>
      <c r="E1923" s="146" t="e">
        <f>#REF!</f>
        <v>#REF!</v>
      </c>
    </row>
    <row r="1924" spans="1:5" s="7" customFormat="1" ht="21" hidden="1" outlineLevel="5">
      <c r="A1924" s="141" t="s">
        <v>495</v>
      </c>
      <c r="B1924" s="144" t="s">
        <v>493</v>
      </c>
      <c r="C1924" s="139">
        <v>42535.9</v>
      </c>
      <c r="D1924" s="145">
        <f t="shared" si="30"/>
        <v>42535.9</v>
      </c>
      <c r="E1924" s="146" t="e">
        <f>#REF!</f>
        <v>#REF!</v>
      </c>
    </row>
    <row r="1925" spans="1:5" s="7" customFormat="1" ht="15.75" hidden="1" outlineLevel="6">
      <c r="A1925" s="141" t="s">
        <v>34</v>
      </c>
      <c r="B1925" s="144" t="s">
        <v>493</v>
      </c>
      <c r="C1925" s="139">
        <v>42535.9</v>
      </c>
      <c r="D1925" s="145">
        <f t="shared" si="30"/>
        <v>42535.9</v>
      </c>
      <c r="E1925" s="146" t="e">
        <f>#REF!</f>
        <v>#REF!</v>
      </c>
    </row>
    <row r="1926" spans="1:5" s="7" customFormat="1" ht="15.75" hidden="1" outlineLevel="7">
      <c r="A1926" s="141" t="s">
        <v>428</v>
      </c>
      <c r="B1926" s="147" t="s">
        <v>493</v>
      </c>
      <c r="C1926" s="148">
        <v>42535.9</v>
      </c>
      <c r="D1926" s="145">
        <f t="shared" si="30"/>
        <v>42535.9</v>
      </c>
      <c r="E1926" s="146" t="e">
        <f>#REF!</f>
        <v>#REF!</v>
      </c>
    </row>
    <row r="1927" spans="1:5" s="7" customFormat="1" ht="15.75" hidden="1" outlineLevel="3">
      <c r="A1927" s="151" t="s">
        <v>449</v>
      </c>
      <c r="B1927" s="144" t="s">
        <v>493</v>
      </c>
      <c r="C1927" s="139">
        <v>147885.5</v>
      </c>
      <c r="D1927" s="145">
        <f t="shared" si="30"/>
        <v>147885.5</v>
      </c>
      <c r="E1927" s="146" t="e">
        <f>#REF!</f>
        <v>#REF!</v>
      </c>
    </row>
    <row r="1928" spans="1:5" s="7" customFormat="1" ht="21" hidden="1" outlineLevel="4">
      <c r="A1928" s="141" t="s">
        <v>496</v>
      </c>
      <c r="B1928" s="144" t="s">
        <v>493</v>
      </c>
      <c r="C1928" s="139">
        <v>147885.5</v>
      </c>
      <c r="D1928" s="145">
        <f t="shared" si="30"/>
        <v>147885.5</v>
      </c>
      <c r="E1928" s="146" t="e">
        <f>#REF!</f>
        <v>#REF!</v>
      </c>
    </row>
    <row r="1929" spans="1:5" s="7" customFormat="1" ht="15.75" hidden="1" outlineLevel="5">
      <c r="A1929" s="141" t="s">
        <v>497</v>
      </c>
      <c r="B1929" s="144" t="s">
        <v>493</v>
      </c>
      <c r="C1929" s="139">
        <v>147885.5</v>
      </c>
      <c r="D1929" s="145">
        <f t="shared" si="30"/>
        <v>147885.5</v>
      </c>
      <c r="E1929" s="146" t="e">
        <f>#REF!</f>
        <v>#REF!</v>
      </c>
    </row>
    <row r="1930" spans="1:5" s="7" customFormat="1" ht="15.75" hidden="1" outlineLevel="6">
      <c r="A1930" s="141" t="s">
        <v>34</v>
      </c>
      <c r="B1930" s="144" t="s">
        <v>493</v>
      </c>
      <c r="C1930" s="139">
        <v>147885.5</v>
      </c>
      <c r="D1930" s="145">
        <f t="shared" si="30"/>
        <v>147885.5</v>
      </c>
      <c r="E1930" s="146" t="e">
        <f>#REF!</f>
        <v>#REF!</v>
      </c>
    </row>
    <row r="1931" spans="1:5" s="7" customFormat="1" ht="15.75" hidden="1" outlineLevel="7">
      <c r="A1931" s="141" t="s">
        <v>287</v>
      </c>
      <c r="B1931" s="147" t="s">
        <v>493</v>
      </c>
      <c r="C1931" s="148">
        <v>145700</v>
      </c>
      <c r="D1931" s="145">
        <f t="shared" si="30"/>
        <v>145700</v>
      </c>
      <c r="E1931" s="146" t="e">
        <f>#REF!</f>
        <v>#REF!</v>
      </c>
    </row>
    <row r="1932" spans="1:5" s="7" customFormat="1" ht="22.5" hidden="1" outlineLevel="7">
      <c r="A1932" s="151" t="s">
        <v>288</v>
      </c>
      <c r="B1932" s="147" t="s">
        <v>493</v>
      </c>
      <c r="C1932" s="148">
        <v>2185.5</v>
      </c>
      <c r="D1932" s="145">
        <f t="shared" si="30"/>
        <v>2185.5</v>
      </c>
      <c r="E1932" s="146" t="e">
        <f>#REF!</f>
        <v>#REF!</v>
      </c>
    </row>
    <row r="1933" spans="1:5" s="7" customFormat="1" ht="15.75" hidden="1" outlineLevel="3">
      <c r="A1933" s="151" t="s">
        <v>332</v>
      </c>
      <c r="B1933" s="144" t="s">
        <v>493</v>
      </c>
      <c r="C1933" s="139">
        <v>236877.2</v>
      </c>
      <c r="D1933" s="145">
        <f t="shared" si="30"/>
        <v>236877.2</v>
      </c>
      <c r="E1933" s="146" t="e">
        <f>#REF!</f>
        <v>#REF!</v>
      </c>
    </row>
    <row r="1934" spans="1:5" s="7" customFormat="1" ht="42" hidden="1" outlineLevel="5">
      <c r="A1934" s="141" t="s">
        <v>498</v>
      </c>
      <c r="B1934" s="144" t="s">
        <v>493</v>
      </c>
      <c r="C1934" s="139">
        <v>236877.2</v>
      </c>
      <c r="D1934" s="145">
        <f t="shared" si="30"/>
        <v>236877.2</v>
      </c>
      <c r="E1934" s="146" t="e">
        <f>#REF!</f>
        <v>#REF!</v>
      </c>
    </row>
    <row r="1935" spans="1:5" s="7" customFormat="1" ht="15.75" hidden="1" outlineLevel="6">
      <c r="A1935" s="141" t="s">
        <v>34</v>
      </c>
      <c r="B1935" s="144" t="s">
        <v>493</v>
      </c>
      <c r="C1935" s="139">
        <v>236877.2</v>
      </c>
      <c r="D1935" s="145">
        <f t="shared" si="30"/>
        <v>236877.2</v>
      </c>
      <c r="E1935" s="146" t="e">
        <f>#REF!</f>
        <v>#REF!</v>
      </c>
    </row>
    <row r="1936" spans="1:5" s="7" customFormat="1" ht="15.75" hidden="1" outlineLevel="7">
      <c r="A1936" s="141" t="s">
        <v>428</v>
      </c>
      <c r="B1936" s="147" t="s">
        <v>493</v>
      </c>
      <c r="C1936" s="148">
        <v>236877.2</v>
      </c>
      <c r="D1936" s="145">
        <f t="shared" si="30"/>
        <v>236877.2</v>
      </c>
      <c r="E1936" s="146" t="e">
        <f>#REF!</f>
        <v>#REF!</v>
      </c>
    </row>
    <row r="1937" spans="1:5" s="7" customFormat="1" ht="15.75" hidden="1" outlineLevel="3">
      <c r="A1937" s="151" t="s">
        <v>449</v>
      </c>
      <c r="B1937" s="144" t="s">
        <v>493</v>
      </c>
      <c r="C1937" s="139">
        <v>1148621.1000000001</v>
      </c>
      <c r="D1937" s="145">
        <f t="shared" si="30"/>
        <v>1148621.1000000001</v>
      </c>
      <c r="E1937" s="146" t="e">
        <f>#REF!</f>
        <v>#REF!</v>
      </c>
    </row>
    <row r="1938" spans="1:5" s="7" customFormat="1" ht="31.5" hidden="1" outlineLevel="5">
      <c r="A1938" s="141" t="s">
        <v>499</v>
      </c>
      <c r="B1938" s="144" t="s">
        <v>493</v>
      </c>
      <c r="C1938" s="139">
        <v>1148621.1000000001</v>
      </c>
      <c r="D1938" s="145">
        <f t="shared" si="30"/>
        <v>1148621.1000000001</v>
      </c>
      <c r="E1938" s="146" t="e">
        <f>#REF!</f>
        <v>#REF!</v>
      </c>
    </row>
    <row r="1939" spans="1:5" s="7" customFormat="1" ht="15.75" hidden="1" outlineLevel="6">
      <c r="A1939" s="141" t="s">
        <v>34</v>
      </c>
      <c r="B1939" s="144" t="s">
        <v>493</v>
      </c>
      <c r="C1939" s="139">
        <v>1148621.1000000001</v>
      </c>
      <c r="D1939" s="145">
        <f t="shared" si="30"/>
        <v>1148621.1000000001</v>
      </c>
      <c r="E1939" s="146" t="e">
        <f>#REF!</f>
        <v>#REF!</v>
      </c>
    </row>
    <row r="1940" spans="1:5" s="7" customFormat="1" ht="15.75" hidden="1" outlineLevel="7">
      <c r="A1940" s="141" t="s">
        <v>428</v>
      </c>
      <c r="B1940" s="147" t="s">
        <v>493</v>
      </c>
      <c r="C1940" s="148">
        <v>2331.1</v>
      </c>
      <c r="D1940" s="145">
        <f t="shared" si="30"/>
        <v>2331.1</v>
      </c>
      <c r="E1940" s="146" t="e">
        <f>#REF!</f>
        <v>#REF!</v>
      </c>
    </row>
    <row r="1941" spans="1:5" s="7" customFormat="1" ht="15.75" hidden="1" outlineLevel="7">
      <c r="A1941" s="151" t="s">
        <v>449</v>
      </c>
      <c r="B1941" s="147" t="s">
        <v>493</v>
      </c>
      <c r="C1941" s="148">
        <v>1146290</v>
      </c>
      <c r="D1941" s="145">
        <f t="shared" si="30"/>
        <v>1146290</v>
      </c>
      <c r="E1941" s="146" t="e">
        <f>#REF!</f>
        <v>#REF!</v>
      </c>
    </row>
    <row r="1942" spans="1:5" s="7" customFormat="1" ht="15.75" hidden="1" outlineLevel="3">
      <c r="A1942" s="151" t="s">
        <v>433</v>
      </c>
      <c r="B1942" s="144" t="s">
        <v>493</v>
      </c>
      <c r="C1942" s="139">
        <v>565076.69999999995</v>
      </c>
      <c r="D1942" s="145">
        <f t="shared" si="30"/>
        <v>565076.69999999995</v>
      </c>
      <c r="E1942" s="146" t="e">
        <f>#REF!</f>
        <v>#REF!</v>
      </c>
    </row>
    <row r="1943" spans="1:5" s="7" customFormat="1" ht="21" hidden="1" outlineLevel="5">
      <c r="A1943" s="141" t="s">
        <v>500</v>
      </c>
      <c r="B1943" s="144" t="s">
        <v>493</v>
      </c>
      <c r="C1943" s="139">
        <v>565076.69999999995</v>
      </c>
      <c r="D1943" s="145">
        <f t="shared" si="30"/>
        <v>565076.69999999995</v>
      </c>
      <c r="E1943" s="146" t="e">
        <f>#REF!</f>
        <v>#REF!</v>
      </c>
    </row>
    <row r="1944" spans="1:5" s="7" customFormat="1" ht="15.75" hidden="1" outlineLevel="6">
      <c r="A1944" s="141" t="s">
        <v>34</v>
      </c>
      <c r="B1944" s="144" t="s">
        <v>493</v>
      </c>
      <c r="C1944" s="139">
        <v>565076.69999999995</v>
      </c>
      <c r="D1944" s="145">
        <f t="shared" si="30"/>
        <v>565076.69999999995</v>
      </c>
      <c r="E1944" s="146" t="e">
        <f>#REF!</f>
        <v>#REF!</v>
      </c>
    </row>
    <row r="1945" spans="1:5" s="7" customFormat="1" ht="15.75" hidden="1" outlineLevel="7">
      <c r="A1945" s="141" t="s">
        <v>287</v>
      </c>
      <c r="B1945" s="147" t="s">
        <v>493</v>
      </c>
      <c r="C1945" s="148">
        <v>565076.69999999995</v>
      </c>
      <c r="D1945" s="145">
        <f t="shared" si="30"/>
        <v>565076.69999999995</v>
      </c>
      <c r="E1945" s="146" t="e">
        <f>#REF!</f>
        <v>#REF!</v>
      </c>
    </row>
    <row r="1946" spans="1:5" s="7" customFormat="1" ht="22.5" hidden="1" outlineLevel="2">
      <c r="A1946" s="151" t="s">
        <v>288</v>
      </c>
      <c r="B1946" s="144" t="s">
        <v>493</v>
      </c>
      <c r="C1946" s="139">
        <v>1147.5</v>
      </c>
      <c r="D1946" s="145">
        <f t="shared" si="30"/>
        <v>1147.5</v>
      </c>
      <c r="E1946" s="146" t="e">
        <f>#REF!</f>
        <v>#REF!</v>
      </c>
    </row>
    <row r="1947" spans="1:5" s="7" customFormat="1" ht="15.75" hidden="1" outlineLevel="3">
      <c r="A1947" s="141" t="s">
        <v>501</v>
      </c>
      <c r="B1947" s="144" t="s">
        <v>493</v>
      </c>
      <c r="C1947" s="139">
        <v>1147.5</v>
      </c>
      <c r="D1947" s="145">
        <f t="shared" ref="D1947:D2010" si="31">C1947</f>
        <v>1147.5</v>
      </c>
      <c r="E1947" s="146" t="e">
        <f>#REF!</f>
        <v>#REF!</v>
      </c>
    </row>
    <row r="1948" spans="1:5" s="7" customFormat="1" ht="21" hidden="1" outlineLevel="5">
      <c r="A1948" s="141" t="s">
        <v>502</v>
      </c>
      <c r="B1948" s="144" t="s">
        <v>493</v>
      </c>
      <c r="C1948" s="139">
        <v>52</v>
      </c>
      <c r="D1948" s="145">
        <f t="shared" si="31"/>
        <v>52</v>
      </c>
      <c r="E1948" s="146" t="e">
        <f>#REF!</f>
        <v>#REF!</v>
      </c>
    </row>
    <row r="1949" spans="1:5" s="7" customFormat="1" ht="31.5" hidden="1" outlineLevel="6">
      <c r="A1949" s="141" t="s">
        <v>15</v>
      </c>
      <c r="B1949" s="144" t="s">
        <v>493</v>
      </c>
      <c r="C1949" s="139">
        <v>52</v>
      </c>
      <c r="D1949" s="145">
        <f t="shared" si="31"/>
        <v>52</v>
      </c>
      <c r="E1949" s="146" t="e">
        <f>#REF!</f>
        <v>#REF!</v>
      </c>
    </row>
    <row r="1950" spans="1:5" s="7" customFormat="1" ht="15.75" hidden="1" outlineLevel="7">
      <c r="A1950" s="141" t="s">
        <v>78</v>
      </c>
      <c r="B1950" s="147" t="s">
        <v>493</v>
      </c>
      <c r="C1950" s="148">
        <v>52</v>
      </c>
      <c r="D1950" s="145">
        <f t="shared" si="31"/>
        <v>52</v>
      </c>
      <c r="E1950" s="146" t="e">
        <f>#REF!</f>
        <v>#REF!</v>
      </c>
    </row>
    <row r="1951" spans="1:5" s="7" customFormat="1" ht="15.75" hidden="1" outlineLevel="5">
      <c r="A1951" s="151" t="s">
        <v>24</v>
      </c>
      <c r="B1951" s="144" t="s">
        <v>493</v>
      </c>
      <c r="C1951" s="139">
        <v>1095.5</v>
      </c>
      <c r="D1951" s="145">
        <f t="shared" si="31"/>
        <v>1095.5</v>
      </c>
      <c r="E1951" s="146" t="e">
        <f>#REF!</f>
        <v>#REF!</v>
      </c>
    </row>
    <row r="1952" spans="1:5" s="7" customFormat="1" ht="15.75" hidden="1" outlineLevel="6">
      <c r="A1952" s="141" t="s">
        <v>26</v>
      </c>
      <c r="B1952" s="144" t="s">
        <v>493</v>
      </c>
      <c r="C1952" s="139">
        <v>1095.5</v>
      </c>
      <c r="D1952" s="145">
        <f t="shared" si="31"/>
        <v>1095.5</v>
      </c>
      <c r="E1952" s="146" t="e">
        <f>#REF!</f>
        <v>#REF!</v>
      </c>
    </row>
    <row r="1953" spans="1:5" s="7" customFormat="1" ht="15.75" hidden="1" outlineLevel="7">
      <c r="A1953" s="141" t="s">
        <v>28</v>
      </c>
      <c r="B1953" s="147" t="s">
        <v>493</v>
      </c>
      <c r="C1953" s="148">
        <v>1095.5</v>
      </c>
      <c r="D1953" s="145">
        <f t="shared" si="31"/>
        <v>1095.5</v>
      </c>
      <c r="E1953" s="146" t="e">
        <f>#REF!</f>
        <v>#REF!</v>
      </c>
    </row>
    <row r="1954" spans="1:5" s="7" customFormat="1" ht="15.75" hidden="1" outlineLevel="1">
      <c r="A1954" s="151" t="s">
        <v>32</v>
      </c>
      <c r="B1954" s="144" t="s">
        <v>504</v>
      </c>
      <c r="C1954" s="139">
        <v>1367604.9</v>
      </c>
      <c r="D1954" s="145">
        <f t="shared" si="31"/>
        <v>1367604.9</v>
      </c>
      <c r="E1954" s="146" t="e">
        <f>#REF!</f>
        <v>#REF!</v>
      </c>
    </row>
    <row r="1955" spans="1:5" s="7" customFormat="1" ht="15.75" hidden="1" outlineLevel="2">
      <c r="A1955" s="141" t="s">
        <v>503</v>
      </c>
      <c r="B1955" s="144" t="s">
        <v>504</v>
      </c>
      <c r="C1955" s="139">
        <v>1075824.6000000001</v>
      </c>
      <c r="D1955" s="145">
        <f t="shared" si="31"/>
        <v>1075824.6000000001</v>
      </c>
      <c r="E1955" s="146" t="e">
        <f>#REF!</f>
        <v>#REF!</v>
      </c>
    </row>
    <row r="1956" spans="1:5" s="7" customFormat="1" ht="21" hidden="1" outlineLevel="3">
      <c r="A1956" s="141" t="s">
        <v>12</v>
      </c>
      <c r="B1956" s="144" t="s">
        <v>504</v>
      </c>
      <c r="C1956" s="139">
        <v>2660.8</v>
      </c>
      <c r="D1956" s="145">
        <f t="shared" si="31"/>
        <v>2660.8</v>
      </c>
      <c r="E1956" s="146" t="e">
        <f>#REF!</f>
        <v>#REF!</v>
      </c>
    </row>
    <row r="1957" spans="1:5" s="7" customFormat="1" ht="21" hidden="1" outlineLevel="5">
      <c r="A1957" s="141" t="s">
        <v>53</v>
      </c>
      <c r="B1957" s="144" t="s">
        <v>504</v>
      </c>
      <c r="C1957" s="139">
        <v>2660.8</v>
      </c>
      <c r="D1957" s="145">
        <f t="shared" si="31"/>
        <v>2660.8</v>
      </c>
      <c r="E1957" s="146" t="e">
        <f>#REF!</f>
        <v>#REF!</v>
      </c>
    </row>
    <row r="1958" spans="1:5" s="7" customFormat="1" ht="31.5" hidden="1" outlineLevel="6">
      <c r="A1958" s="141" t="s">
        <v>15</v>
      </c>
      <c r="B1958" s="144" t="s">
        <v>504</v>
      </c>
      <c r="C1958" s="139">
        <v>2660.8</v>
      </c>
      <c r="D1958" s="145">
        <f t="shared" si="31"/>
        <v>2660.8</v>
      </c>
      <c r="E1958" s="146" t="e">
        <f>#REF!</f>
        <v>#REF!</v>
      </c>
    </row>
    <row r="1959" spans="1:5" s="7" customFormat="1" ht="15.75" hidden="1" outlineLevel="7">
      <c r="A1959" s="141" t="s">
        <v>17</v>
      </c>
      <c r="B1959" s="147" t="s">
        <v>504</v>
      </c>
      <c r="C1959" s="148">
        <v>2660.8</v>
      </c>
      <c r="D1959" s="145">
        <f t="shared" si="31"/>
        <v>2660.8</v>
      </c>
      <c r="E1959" s="146" t="e">
        <f>#REF!</f>
        <v>#REF!</v>
      </c>
    </row>
    <row r="1960" spans="1:5" s="7" customFormat="1" ht="15.75" hidden="1" outlineLevel="3">
      <c r="A1960" s="151" t="s">
        <v>19</v>
      </c>
      <c r="B1960" s="144" t="s">
        <v>504</v>
      </c>
      <c r="C1960" s="139">
        <v>184164.5</v>
      </c>
      <c r="D1960" s="145">
        <f t="shared" si="31"/>
        <v>184164.5</v>
      </c>
      <c r="E1960" s="146" t="e">
        <f>#REF!</f>
        <v>#REF!</v>
      </c>
    </row>
    <row r="1961" spans="1:5" s="7" customFormat="1" ht="15.75" hidden="1" outlineLevel="5">
      <c r="A1961" s="141" t="s">
        <v>23</v>
      </c>
      <c r="B1961" s="144" t="s">
        <v>504</v>
      </c>
      <c r="C1961" s="139">
        <v>165842.79999999999</v>
      </c>
      <c r="D1961" s="145">
        <f t="shared" si="31"/>
        <v>165842.79999999999</v>
      </c>
      <c r="E1961" s="146" t="e">
        <f>#REF!</f>
        <v>#REF!</v>
      </c>
    </row>
    <row r="1962" spans="1:5" s="7" customFormat="1" ht="31.5" hidden="1" outlineLevel="6">
      <c r="A1962" s="141" t="s">
        <v>15</v>
      </c>
      <c r="B1962" s="144" t="s">
        <v>504</v>
      </c>
      <c r="C1962" s="139">
        <v>165842.79999999999</v>
      </c>
      <c r="D1962" s="145">
        <f t="shared" si="31"/>
        <v>165842.79999999999</v>
      </c>
      <c r="E1962" s="146" t="e">
        <f>#REF!</f>
        <v>#REF!</v>
      </c>
    </row>
    <row r="1963" spans="1:5" s="7" customFormat="1" ht="15.75" hidden="1" outlineLevel="7">
      <c r="A1963" s="141" t="s">
        <v>17</v>
      </c>
      <c r="B1963" s="147" t="s">
        <v>504</v>
      </c>
      <c r="C1963" s="148">
        <v>165730.1</v>
      </c>
      <c r="D1963" s="145">
        <f t="shared" si="31"/>
        <v>165730.1</v>
      </c>
      <c r="E1963" s="146" t="e">
        <f>#REF!</f>
        <v>#REF!</v>
      </c>
    </row>
    <row r="1964" spans="1:5" s="7" customFormat="1" ht="15.75" hidden="1" outlineLevel="7">
      <c r="A1964" s="151" t="s">
        <v>19</v>
      </c>
      <c r="B1964" s="147" t="s">
        <v>504</v>
      </c>
      <c r="C1964" s="148">
        <v>112.7</v>
      </c>
      <c r="D1964" s="145">
        <f t="shared" si="31"/>
        <v>112.7</v>
      </c>
      <c r="E1964" s="146" t="e">
        <f>#REF!</f>
        <v>#REF!</v>
      </c>
    </row>
    <row r="1965" spans="1:5" s="7" customFormat="1" ht="15.75" hidden="1" outlineLevel="5">
      <c r="A1965" s="151" t="s">
        <v>24</v>
      </c>
      <c r="B1965" s="144" t="s">
        <v>504</v>
      </c>
      <c r="C1965" s="139">
        <v>17849.7</v>
      </c>
      <c r="D1965" s="145">
        <f t="shared" si="31"/>
        <v>17849.7</v>
      </c>
      <c r="E1965" s="146" t="e">
        <f>#REF!</f>
        <v>#REF!</v>
      </c>
    </row>
    <row r="1966" spans="1:5" s="7" customFormat="1" ht="15.75" hidden="1" outlineLevel="6">
      <c r="A1966" s="141" t="s">
        <v>26</v>
      </c>
      <c r="B1966" s="144" t="s">
        <v>504</v>
      </c>
      <c r="C1966" s="139">
        <v>17849.7</v>
      </c>
      <c r="D1966" s="145">
        <f t="shared" si="31"/>
        <v>17849.7</v>
      </c>
      <c r="E1966" s="146" t="e">
        <f>#REF!</f>
        <v>#REF!</v>
      </c>
    </row>
    <row r="1967" spans="1:5" s="7" customFormat="1" ht="15.75" hidden="1" outlineLevel="7">
      <c r="A1967" s="141" t="s">
        <v>28</v>
      </c>
      <c r="B1967" s="147" t="s">
        <v>504</v>
      </c>
      <c r="C1967" s="148">
        <v>5482.3</v>
      </c>
      <c r="D1967" s="145">
        <f t="shared" si="31"/>
        <v>5482.3</v>
      </c>
      <c r="E1967" s="146" t="e">
        <f>#REF!</f>
        <v>#REF!</v>
      </c>
    </row>
    <row r="1968" spans="1:5" s="7" customFormat="1" ht="15.75" hidden="1" outlineLevel="7">
      <c r="A1968" s="151" t="s">
        <v>30</v>
      </c>
      <c r="B1968" s="147" t="s">
        <v>504</v>
      </c>
      <c r="C1968" s="148">
        <v>12367.4</v>
      </c>
      <c r="D1968" s="145">
        <f t="shared" si="31"/>
        <v>12367.4</v>
      </c>
      <c r="E1968" s="146" t="e">
        <f>#REF!</f>
        <v>#REF!</v>
      </c>
    </row>
    <row r="1969" spans="1:5" s="7" customFormat="1" ht="15.75" hidden="1" outlineLevel="5">
      <c r="A1969" s="151" t="s">
        <v>32</v>
      </c>
      <c r="B1969" s="144" t="s">
        <v>504</v>
      </c>
      <c r="C1969" s="139">
        <v>472</v>
      </c>
      <c r="D1969" s="145">
        <f t="shared" si="31"/>
        <v>472</v>
      </c>
      <c r="E1969" s="146" t="e">
        <f>#REF!</f>
        <v>#REF!</v>
      </c>
    </row>
    <row r="1970" spans="1:5" s="7" customFormat="1" ht="15.75" hidden="1" outlineLevel="6">
      <c r="A1970" s="141" t="s">
        <v>45</v>
      </c>
      <c r="B1970" s="144" t="s">
        <v>504</v>
      </c>
      <c r="C1970" s="139">
        <v>472</v>
      </c>
      <c r="D1970" s="145">
        <f t="shared" si="31"/>
        <v>472</v>
      </c>
      <c r="E1970" s="146" t="e">
        <f>#REF!</f>
        <v>#REF!</v>
      </c>
    </row>
    <row r="1971" spans="1:5" s="7" customFormat="1" ht="15.75" hidden="1" outlineLevel="7">
      <c r="A1971" s="141" t="s">
        <v>47</v>
      </c>
      <c r="B1971" s="147" t="s">
        <v>504</v>
      </c>
      <c r="C1971" s="148">
        <v>350</v>
      </c>
      <c r="D1971" s="145">
        <f t="shared" si="31"/>
        <v>350</v>
      </c>
      <c r="E1971" s="146" t="e">
        <f>#REF!</f>
        <v>#REF!</v>
      </c>
    </row>
    <row r="1972" spans="1:5" s="7" customFormat="1" ht="15.75" hidden="1" outlineLevel="7">
      <c r="A1972" s="151" t="s">
        <v>54</v>
      </c>
      <c r="B1972" s="147" t="s">
        <v>504</v>
      </c>
      <c r="C1972" s="148">
        <v>122</v>
      </c>
      <c r="D1972" s="145">
        <f t="shared" si="31"/>
        <v>122</v>
      </c>
      <c r="E1972" s="146" t="e">
        <f>#REF!</f>
        <v>#REF!</v>
      </c>
    </row>
    <row r="1973" spans="1:5" s="7" customFormat="1" ht="15.75" hidden="1" outlineLevel="3">
      <c r="A1973" s="151" t="s">
        <v>49</v>
      </c>
      <c r="B1973" s="144" t="s">
        <v>504</v>
      </c>
      <c r="C1973" s="139">
        <v>826600.5</v>
      </c>
      <c r="D1973" s="145">
        <f t="shared" si="31"/>
        <v>826600.5</v>
      </c>
      <c r="E1973" s="146" t="e">
        <f>#REF!</f>
        <v>#REF!</v>
      </c>
    </row>
    <row r="1974" spans="1:5" s="7" customFormat="1" ht="15.75" hidden="1" outlineLevel="5">
      <c r="A1974" s="141" t="s">
        <v>59</v>
      </c>
      <c r="B1974" s="144" t="s">
        <v>504</v>
      </c>
      <c r="C1974" s="139">
        <v>775734</v>
      </c>
      <c r="D1974" s="145">
        <f t="shared" si="31"/>
        <v>775734</v>
      </c>
      <c r="E1974" s="146" t="e">
        <f>#REF!</f>
        <v>#REF!</v>
      </c>
    </row>
    <row r="1975" spans="1:5" s="7" customFormat="1" ht="31.5" hidden="1" outlineLevel="6">
      <c r="A1975" s="141" t="s">
        <v>15</v>
      </c>
      <c r="B1975" s="144" t="s">
        <v>504</v>
      </c>
      <c r="C1975" s="139">
        <v>775734</v>
      </c>
      <c r="D1975" s="145">
        <f t="shared" si="31"/>
        <v>775734</v>
      </c>
      <c r="E1975" s="146" t="e">
        <f>#REF!</f>
        <v>#REF!</v>
      </c>
    </row>
    <row r="1976" spans="1:5" s="7" customFormat="1" ht="15.75" hidden="1" outlineLevel="7">
      <c r="A1976" s="141" t="s">
        <v>17</v>
      </c>
      <c r="B1976" s="147" t="s">
        <v>504</v>
      </c>
      <c r="C1976" s="148">
        <v>770123</v>
      </c>
      <c r="D1976" s="145">
        <f t="shared" si="31"/>
        <v>770123</v>
      </c>
      <c r="E1976" s="146" t="e">
        <f>#REF!</f>
        <v>#REF!</v>
      </c>
    </row>
    <row r="1977" spans="1:5" s="7" customFormat="1" ht="15.75" hidden="1" outlineLevel="7">
      <c r="A1977" s="151" t="s">
        <v>19</v>
      </c>
      <c r="B1977" s="147" t="s">
        <v>504</v>
      </c>
      <c r="C1977" s="148">
        <v>5611</v>
      </c>
      <c r="D1977" s="145">
        <f t="shared" si="31"/>
        <v>5611</v>
      </c>
      <c r="E1977" s="146" t="e">
        <f>#REF!</f>
        <v>#REF!</v>
      </c>
    </row>
    <row r="1978" spans="1:5" s="7" customFormat="1" ht="15.75" hidden="1" outlineLevel="5">
      <c r="A1978" s="151" t="s">
        <v>24</v>
      </c>
      <c r="B1978" s="144" t="s">
        <v>504</v>
      </c>
      <c r="C1978" s="139">
        <v>50431.8</v>
      </c>
      <c r="D1978" s="145">
        <f t="shared" si="31"/>
        <v>50431.8</v>
      </c>
      <c r="E1978" s="146" t="e">
        <f>#REF!</f>
        <v>#REF!</v>
      </c>
    </row>
    <row r="1979" spans="1:5" s="7" customFormat="1" ht="15.75" hidden="1" outlineLevel="6">
      <c r="A1979" s="141" t="s">
        <v>26</v>
      </c>
      <c r="B1979" s="144" t="s">
        <v>504</v>
      </c>
      <c r="C1979" s="139">
        <v>50431.8</v>
      </c>
      <c r="D1979" s="145">
        <f t="shared" si="31"/>
        <v>50431.8</v>
      </c>
      <c r="E1979" s="146" t="e">
        <f>#REF!</f>
        <v>#REF!</v>
      </c>
    </row>
    <row r="1980" spans="1:5" s="7" customFormat="1" ht="15.75" hidden="1" outlineLevel="7">
      <c r="A1980" s="141" t="s">
        <v>28</v>
      </c>
      <c r="B1980" s="147" t="s">
        <v>504</v>
      </c>
      <c r="C1980" s="148">
        <v>9912.7000000000007</v>
      </c>
      <c r="D1980" s="145">
        <f t="shared" si="31"/>
        <v>9912.7000000000007</v>
      </c>
      <c r="E1980" s="146" t="e">
        <f>#REF!</f>
        <v>#REF!</v>
      </c>
    </row>
    <row r="1981" spans="1:5" s="7" customFormat="1" ht="15.75" hidden="1" outlineLevel="7">
      <c r="A1981" s="151" t="s">
        <v>30</v>
      </c>
      <c r="B1981" s="147" t="s">
        <v>504</v>
      </c>
      <c r="C1981" s="148">
        <v>40519.1</v>
      </c>
      <c r="D1981" s="145">
        <f t="shared" si="31"/>
        <v>40519.1</v>
      </c>
      <c r="E1981" s="146" t="e">
        <f>#REF!</f>
        <v>#REF!</v>
      </c>
    </row>
    <row r="1982" spans="1:5" s="7" customFormat="1" ht="15.75" hidden="1" outlineLevel="5">
      <c r="A1982" s="151" t="s">
        <v>32</v>
      </c>
      <c r="B1982" s="144" t="s">
        <v>504</v>
      </c>
      <c r="C1982" s="139">
        <v>434.7</v>
      </c>
      <c r="D1982" s="145">
        <f t="shared" si="31"/>
        <v>434.7</v>
      </c>
      <c r="E1982" s="146" t="e">
        <f>#REF!</f>
        <v>#REF!</v>
      </c>
    </row>
    <row r="1983" spans="1:5" s="7" customFormat="1" ht="15.75" hidden="1" outlineLevel="6">
      <c r="A1983" s="141" t="s">
        <v>45</v>
      </c>
      <c r="B1983" s="144" t="s">
        <v>504</v>
      </c>
      <c r="C1983" s="139">
        <v>434.7</v>
      </c>
      <c r="D1983" s="145">
        <f t="shared" si="31"/>
        <v>434.7</v>
      </c>
      <c r="E1983" s="146" t="e">
        <f>#REF!</f>
        <v>#REF!</v>
      </c>
    </row>
    <row r="1984" spans="1:5" s="7" customFormat="1" ht="15.75" hidden="1" outlineLevel="7">
      <c r="A1984" s="141" t="s">
        <v>47</v>
      </c>
      <c r="B1984" s="147" t="s">
        <v>504</v>
      </c>
      <c r="C1984" s="148">
        <v>140.30000000000001</v>
      </c>
      <c r="D1984" s="145">
        <f t="shared" si="31"/>
        <v>140.30000000000001</v>
      </c>
      <c r="E1984" s="146" t="e">
        <f>#REF!</f>
        <v>#REF!</v>
      </c>
    </row>
    <row r="1985" spans="1:5" s="7" customFormat="1" ht="15.75" hidden="1" outlineLevel="7">
      <c r="A1985" s="151" t="s">
        <v>54</v>
      </c>
      <c r="B1985" s="147" t="s">
        <v>504</v>
      </c>
      <c r="C1985" s="148">
        <v>294.39999999999998</v>
      </c>
      <c r="D1985" s="145">
        <f t="shared" si="31"/>
        <v>294.39999999999998</v>
      </c>
      <c r="E1985" s="146" t="e">
        <f>#REF!</f>
        <v>#REF!</v>
      </c>
    </row>
    <row r="1986" spans="1:5" s="7" customFormat="1" ht="15.75" hidden="1" outlineLevel="3">
      <c r="A1986" s="151" t="s">
        <v>49</v>
      </c>
      <c r="B1986" s="144" t="s">
        <v>504</v>
      </c>
      <c r="C1986" s="139">
        <v>62398.8</v>
      </c>
      <c r="D1986" s="145">
        <f t="shared" si="31"/>
        <v>62398.8</v>
      </c>
      <c r="E1986" s="146" t="e">
        <f>#REF!</f>
        <v>#REF!</v>
      </c>
    </row>
    <row r="1987" spans="1:5" s="7" customFormat="1" ht="31.5" hidden="1" outlineLevel="5">
      <c r="A1987" s="141" t="s">
        <v>505</v>
      </c>
      <c r="B1987" s="144" t="s">
        <v>504</v>
      </c>
      <c r="C1987" s="139">
        <v>62398.8</v>
      </c>
      <c r="D1987" s="145">
        <f t="shared" si="31"/>
        <v>62398.8</v>
      </c>
      <c r="E1987" s="146" t="e">
        <f>#REF!</f>
        <v>#REF!</v>
      </c>
    </row>
    <row r="1988" spans="1:5" s="7" customFormat="1" ht="15.75" hidden="1" outlineLevel="6">
      <c r="A1988" s="141" t="s">
        <v>98</v>
      </c>
      <c r="B1988" s="144" t="s">
        <v>504</v>
      </c>
      <c r="C1988" s="139">
        <v>62398.8</v>
      </c>
      <c r="D1988" s="145">
        <f t="shared" si="31"/>
        <v>62398.8</v>
      </c>
      <c r="E1988" s="146" t="e">
        <f>#REF!</f>
        <v>#REF!</v>
      </c>
    </row>
    <row r="1989" spans="1:5" s="7" customFormat="1" ht="15.75" hidden="1" outlineLevel="7">
      <c r="A1989" s="141" t="s">
        <v>99</v>
      </c>
      <c r="B1989" s="147" t="s">
        <v>504</v>
      </c>
      <c r="C1989" s="148">
        <v>62398.8</v>
      </c>
      <c r="D1989" s="145">
        <f t="shared" si="31"/>
        <v>62398.8</v>
      </c>
      <c r="E1989" s="146" t="e">
        <f>#REF!</f>
        <v>#REF!</v>
      </c>
    </row>
    <row r="1990" spans="1:5" s="7" customFormat="1" ht="15.75" hidden="1" outlineLevel="2">
      <c r="A1990" s="151" t="s">
        <v>99</v>
      </c>
      <c r="B1990" s="144" t="s">
        <v>504</v>
      </c>
      <c r="C1990" s="139">
        <v>100000</v>
      </c>
      <c r="D1990" s="145">
        <f t="shared" si="31"/>
        <v>100000</v>
      </c>
      <c r="E1990" s="146" t="e">
        <f>#REF!</f>
        <v>#REF!</v>
      </c>
    </row>
    <row r="1991" spans="1:5" s="7" customFormat="1" ht="15.75" hidden="1" outlineLevel="3">
      <c r="A1991" s="141" t="s">
        <v>360</v>
      </c>
      <c r="B1991" s="144" t="s">
        <v>504</v>
      </c>
      <c r="C1991" s="139">
        <v>100000</v>
      </c>
      <c r="D1991" s="145">
        <f t="shared" si="31"/>
        <v>100000</v>
      </c>
      <c r="E1991" s="146" t="e">
        <f>#REF!</f>
        <v>#REF!</v>
      </c>
    </row>
    <row r="1992" spans="1:5" s="7" customFormat="1" ht="15.75" hidden="1" outlineLevel="5">
      <c r="A1992" s="141" t="s">
        <v>506</v>
      </c>
      <c r="B1992" s="144" t="s">
        <v>504</v>
      </c>
      <c r="C1992" s="139">
        <v>100000</v>
      </c>
      <c r="D1992" s="145">
        <f t="shared" si="31"/>
        <v>100000</v>
      </c>
      <c r="E1992" s="146" t="e">
        <f>#REF!</f>
        <v>#REF!</v>
      </c>
    </row>
    <row r="1993" spans="1:5" s="7" customFormat="1" ht="15.75" hidden="1" outlineLevel="6">
      <c r="A1993" s="141" t="s">
        <v>34</v>
      </c>
      <c r="B1993" s="144" t="s">
        <v>504</v>
      </c>
      <c r="C1993" s="139">
        <v>100000</v>
      </c>
      <c r="D1993" s="145">
        <f t="shared" si="31"/>
        <v>100000</v>
      </c>
      <c r="E1993" s="146" t="e">
        <f>#REF!</f>
        <v>#REF!</v>
      </c>
    </row>
    <row r="1994" spans="1:5" s="7" customFormat="1" ht="15.75" hidden="1" outlineLevel="7">
      <c r="A1994" s="141" t="s">
        <v>287</v>
      </c>
      <c r="B1994" s="147" t="s">
        <v>504</v>
      </c>
      <c r="C1994" s="148">
        <v>100000</v>
      </c>
      <c r="D1994" s="145">
        <f t="shared" si="31"/>
        <v>100000</v>
      </c>
      <c r="E1994" s="146" t="e">
        <f>#REF!</f>
        <v>#REF!</v>
      </c>
    </row>
    <row r="1995" spans="1:5" s="7" customFormat="1" ht="22.5" hidden="1" outlineLevel="2">
      <c r="A1995" s="151" t="s">
        <v>288</v>
      </c>
      <c r="B1995" s="144" t="s">
        <v>504</v>
      </c>
      <c r="C1995" s="139">
        <v>44170.8</v>
      </c>
      <c r="D1995" s="145">
        <f t="shared" si="31"/>
        <v>44170.8</v>
      </c>
      <c r="E1995" s="146" t="e">
        <f>#REF!</f>
        <v>#REF!</v>
      </c>
    </row>
    <row r="1996" spans="1:5" s="7" customFormat="1" ht="15.75" hidden="1" outlineLevel="3">
      <c r="A1996" s="141" t="s">
        <v>443</v>
      </c>
      <c r="B1996" s="144" t="s">
        <v>504</v>
      </c>
      <c r="C1996" s="139">
        <v>34170.800000000003</v>
      </c>
      <c r="D1996" s="145">
        <f t="shared" si="31"/>
        <v>34170.800000000003</v>
      </c>
      <c r="E1996" s="146" t="e">
        <f>#REF!</f>
        <v>#REF!</v>
      </c>
    </row>
    <row r="1997" spans="1:5" s="7" customFormat="1" ht="15.75" hidden="1" outlineLevel="5">
      <c r="A1997" s="141" t="s">
        <v>444</v>
      </c>
      <c r="B1997" s="144" t="s">
        <v>504</v>
      </c>
      <c r="C1997" s="139">
        <v>4.4000000000000004</v>
      </c>
      <c r="D1997" s="145">
        <f t="shared" si="31"/>
        <v>4.4000000000000004</v>
      </c>
      <c r="E1997" s="146" t="e">
        <f>#REF!</f>
        <v>#REF!</v>
      </c>
    </row>
    <row r="1998" spans="1:5" s="7" customFormat="1" ht="31.5" hidden="1" outlineLevel="6">
      <c r="A1998" s="141" t="s">
        <v>15</v>
      </c>
      <c r="B1998" s="144" t="s">
        <v>504</v>
      </c>
      <c r="C1998" s="139">
        <v>4.4000000000000004</v>
      </c>
      <c r="D1998" s="145">
        <f t="shared" si="31"/>
        <v>4.4000000000000004</v>
      </c>
      <c r="E1998" s="146" t="e">
        <f>#REF!</f>
        <v>#REF!</v>
      </c>
    </row>
    <row r="1999" spans="1:5" s="7" customFormat="1" ht="15.75" hidden="1" outlineLevel="7">
      <c r="A1999" s="141" t="s">
        <v>17</v>
      </c>
      <c r="B1999" s="147" t="s">
        <v>504</v>
      </c>
      <c r="C1999" s="148">
        <v>4.4000000000000004</v>
      </c>
      <c r="D1999" s="145">
        <f t="shared" si="31"/>
        <v>4.4000000000000004</v>
      </c>
      <c r="E1999" s="146" t="e">
        <f>#REF!</f>
        <v>#REF!</v>
      </c>
    </row>
    <row r="2000" spans="1:5" s="7" customFormat="1" ht="15.75" hidden="1" outlineLevel="5">
      <c r="A2000" s="151" t="s">
        <v>24</v>
      </c>
      <c r="B2000" s="144" t="s">
        <v>504</v>
      </c>
      <c r="C2000" s="139">
        <v>9369.2000000000007</v>
      </c>
      <c r="D2000" s="145">
        <f t="shared" si="31"/>
        <v>9369.2000000000007</v>
      </c>
      <c r="E2000" s="146" t="e">
        <f>#REF!</f>
        <v>#REF!</v>
      </c>
    </row>
    <row r="2001" spans="1:5" s="7" customFormat="1" ht="15.75" hidden="1" outlineLevel="6">
      <c r="A2001" s="141" t="s">
        <v>26</v>
      </c>
      <c r="B2001" s="144" t="s">
        <v>504</v>
      </c>
      <c r="C2001" s="139">
        <v>9369.2000000000007</v>
      </c>
      <c r="D2001" s="145">
        <f t="shared" si="31"/>
        <v>9369.2000000000007</v>
      </c>
      <c r="E2001" s="146" t="e">
        <f>#REF!</f>
        <v>#REF!</v>
      </c>
    </row>
    <row r="2002" spans="1:5" s="7" customFormat="1" ht="15.75" hidden="1" outlineLevel="7">
      <c r="A2002" s="141" t="s">
        <v>28</v>
      </c>
      <c r="B2002" s="147" t="s">
        <v>504</v>
      </c>
      <c r="C2002" s="148">
        <v>9315.2000000000007</v>
      </c>
      <c r="D2002" s="145">
        <f t="shared" si="31"/>
        <v>9315.2000000000007</v>
      </c>
      <c r="E2002" s="146" t="e">
        <f>#REF!</f>
        <v>#REF!</v>
      </c>
    </row>
    <row r="2003" spans="1:5" s="7" customFormat="1" ht="15.75" hidden="1" outlineLevel="7">
      <c r="A2003" s="151" t="s">
        <v>30</v>
      </c>
      <c r="B2003" s="147" t="s">
        <v>504</v>
      </c>
      <c r="C2003" s="148">
        <v>54</v>
      </c>
      <c r="D2003" s="145">
        <f t="shared" si="31"/>
        <v>54</v>
      </c>
      <c r="E2003" s="146" t="e">
        <f>#REF!</f>
        <v>#REF!</v>
      </c>
    </row>
    <row r="2004" spans="1:5" s="7" customFormat="1" ht="15.75" hidden="1" outlineLevel="5">
      <c r="A2004" s="151" t="s">
        <v>32</v>
      </c>
      <c r="B2004" s="144" t="s">
        <v>504</v>
      </c>
      <c r="C2004" s="139">
        <v>24707.200000000001</v>
      </c>
      <c r="D2004" s="145">
        <f t="shared" si="31"/>
        <v>24707.200000000001</v>
      </c>
      <c r="E2004" s="146" t="e">
        <f>#REF!</f>
        <v>#REF!</v>
      </c>
    </row>
    <row r="2005" spans="1:5" s="7" customFormat="1" ht="15.75" hidden="1" outlineLevel="6">
      <c r="A2005" s="141" t="s">
        <v>34</v>
      </c>
      <c r="B2005" s="144" t="s">
        <v>504</v>
      </c>
      <c r="C2005" s="139">
        <v>24707.200000000001</v>
      </c>
      <c r="D2005" s="145">
        <f t="shared" si="31"/>
        <v>24707.200000000001</v>
      </c>
      <c r="E2005" s="146" t="e">
        <f>#REF!</f>
        <v>#REF!</v>
      </c>
    </row>
    <row r="2006" spans="1:5" s="7" customFormat="1" ht="15.75" hidden="1" outlineLevel="7">
      <c r="A2006" s="141" t="s">
        <v>287</v>
      </c>
      <c r="B2006" s="147" t="s">
        <v>504</v>
      </c>
      <c r="C2006" s="148">
        <v>2389</v>
      </c>
      <c r="D2006" s="145">
        <f t="shared" si="31"/>
        <v>2389</v>
      </c>
      <c r="E2006" s="146" t="e">
        <f>#REF!</f>
        <v>#REF!</v>
      </c>
    </row>
    <row r="2007" spans="1:5" s="7" customFormat="1" ht="22.5" hidden="1" outlineLevel="7">
      <c r="A2007" s="151" t="s">
        <v>288</v>
      </c>
      <c r="B2007" s="147" t="s">
        <v>504</v>
      </c>
      <c r="C2007" s="148">
        <v>4194</v>
      </c>
      <c r="D2007" s="145">
        <f t="shared" si="31"/>
        <v>4194</v>
      </c>
      <c r="E2007" s="146" t="e">
        <f>#REF!</f>
        <v>#REF!</v>
      </c>
    </row>
    <row r="2008" spans="1:5" s="7" customFormat="1" ht="15.75" hidden="1" outlineLevel="7">
      <c r="A2008" s="151" t="s">
        <v>456</v>
      </c>
      <c r="B2008" s="147" t="s">
        <v>504</v>
      </c>
      <c r="C2008" s="148">
        <v>18124.2</v>
      </c>
      <c r="D2008" s="145">
        <f t="shared" si="31"/>
        <v>18124.2</v>
      </c>
      <c r="E2008" s="146" t="e">
        <f>#REF!</f>
        <v>#REF!</v>
      </c>
    </row>
    <row r="2009" spans="1:5" s="7" customFormat="1" ht="15.75" hidden="1" outlineLevel="5">
      <c r="A2009" s="151" t="s">
        <v>332</v>
      </c>
      <c r="B2009" s="144" t="s">
        <v>504</v>
      </c>
      <c r="C2009" s="139">
        <v>90</v>
      </c>
      <c r="D2009" s="145">
        <f t="shared" si="31"/>
        <v>90</v>
      </c>
      <c r="E2009" s="146" t="e">
        <f>#REF!</f>
        <v>#REF!</v>
      </c>
    </row>
    <row r="2010" spans="1:5" s="7" customFormat="1" ht="21" hidden="1" outlineLevel="6">
      <c r="A2010" s="141" t="s">
        <v>103</v>
      </c>
      <c r="B2010" s="144" t="s">
        <v>504</v>
      </c>
      <c r="C2010" s="139">
        <v>90</v>
      </c>
      <c r="D2010" s="145">
        <f t="shared" si="31"/>
        <v>90</v>
      </c>
      <c r="E2010" s="146" t="e">
        <f>#REF!</f>
        <v>#REF!</v>
      </c>
    </row>
    <row r="2011" spans="1:5" s="7" customFormat="1" ht="15.75" hidden="1" outlineLevel="7">
      <c r="A2011" s="141" t="s">
        <v>111</v>
      </c>
      <c r="B2011" s="147" t="s">
        <v>504</v>
      </c>
      <c r="C2011" s="148">
        <v>90</v>
      </c>
      <c r="D2011" s="145">
        <f t="shared" ref="D2011:D2074" si="32">C2011</f>
        <v>90</v>
      </c>
      <c r="E2011" s="146" t="e">
        <f>#REF!</f>
        <v>#REF!</v>
      </c>
    </row>
    <row r="2012" spans="1:5" s="7" customFormat="1" ht="15.75" hidden="1" outlineLevel="3">
      <c r="A2012" s="151" t="s">
        <v>111</v>
      </c>
      <c r="B2012" s="144" t="s">
        <v>504</v>
      </c>
      <c r="C2012" s="139">
        <v>10000</v>
      </c>
      <c r="D2012" s="145">
        <f t="shared" si="32"/>
        <v>10000</v>
      </c>
      <c r="E2012" s="146" t="e">
        <f>#REF!</f>
        <v>#REF!</v>
      </c>
    </row>
    <row r="2013" spans="1:5" s="7" customFormat="1" ht="21" hidden="1" outlineLevel="5">
      <c r="A2013" s="141" t="s">
        <v>507</v>
      </c>
      <c r="B2013" s="144" t="s">
        <v>504</v>
      </c>
      <c r="C2013" s="139">
        <v>10000</v>
      </c>
      <c r="D2013" s="145">
        <f t="shared" si="32"/>
        <v>10000</v>
      </c>
      <c r="E2013" s="146" t="e">
        <f>#REF!</f>
        <v>#REF!</v>
      </c>
    </row>
    <row r="2014" spans="1:5" s="7" customFormat="1" ht="15.75" hidden="1" outlineLevel="6">
      <c r="A2014" s="141" t="s">
        <v>34</v>
      </c>
      <c r="B2014" s="144" t="s">
        <v>504</v>
      </c>
      <c r="C2014" s="139">
        <v>10000</v>
      </c>
      <c r="D2014" s="145">
        <f t="shared" si="32"/>
        <v>10000</v>
      </c>
      <c r="E2014" s="146" t="e">
        <f>#REF!</f>
        <v>#REF!</v>
      </c>
    </row>
    <row r="2015" spans="1:5" s="7" customFormat="1" ht="15.75" hidden="1" outlineLevel="7">
      <c r="A2015" s="141" t="s">
        <v>287</v>
      </c>
      <c r="B2015" s="147" t="s">
        <v>504</v>
      </c>
      <c r="C2015" s="148">
        <v>10000</v>
      </c>
      <c r="D2015" s="145">
        <f t="shared" si="32"/>
        <v>10000</v>
      </c>
      <c r="E2015" s="146" t="e">
        <f>#REF!</f>
        <v>#REF!</v>
      </c>
    </row>
    <row r="2016" spans="1:5" s="7" customFormat="1" ht="22.5" hidden="1" outlineLevel="2">
      <c r="A2016" s="151" t="s">
        <v>288</v>
      </c>
      <c r="B2016" s="144" t="s">
        <v>504</v>
      </c>
      <c r="C2016" s="139">
        <v>147609.5</v>
      </c>
      <c r="D2016" s="145">
        <f t="shared" si="32"/>
        <v>147609.5</v>
      </c>
      <c r="E2016" s="146" t="e">
        <f>#REF!</f>
        <v>#REF!</v>
      </c>
    </row>
    <row r="2017" spans="1:5" s="7" customFormat="1" ht="15.75" hidden="1" outlineLevel="3">
      <c r="A2017" s="141" t="s">
        <v>116</v>
      </c>
      <c r="B2017" s="144" t="s">
        <v>504</v>
      </c>
      <c r="C2017" s="139">
        <v>16407</v>
      </c>
      <c r="D2017" s="145">
        <f t="shared" si="32"/>
        <v>16407</v>
      </c>
      <c r="E2017" s="146" t="e">
        <f>#REF!</f>
        <v>#REF!</v>
      </c>
    </row>
    <row r="2018" spans="1:5" s="7" customFormat="1" ht="21" hidden="1" outlineLevel="5">
      <c r="A2018" s="141" t="s">
        <v>508</v>
      </c>
      <c r="B2018" s="144" t="s">
        <v>504</v>
      </c>
      <c r="C2018" s="139">
        <v>885</v>
      </c>
      <c r="D2018" s="145">
        <f t="shared" si="32"/>
        <v>885</v>
      </c>
      <c r="E2018" s="146" t="e">
        <f>#REF!</f>
        <v>#REF!</v>
      </c>
    </row>
    <row r="2019" spans="1:5" s="7" customFormat="1" ht="15.75" hidden="1" outlineLevel="6">
      <c r="A2019" s="141" t="s">
        <v>26</v>
      </c>
      <c r="B2019" s="144" t="s">
        <v>504</v>
      </c>
      <c r="C2019" s="139">
        <v>885</v>
      </c>
      <c r="D2019" s="145">
        <f t="shared" si="32"/>
        <v>885</v>
      </c>
      <c r="E2019" s="146" t="e">
        <f>#REF!</f>
        <v>#REF!</v>
      </c>
    </row>
    <row r="2020" spans="1:5" s="7" customFormat="1" ht="15.75" hidden="1" outlineLevel="7">
      <c r="A2020" s="141" t="s">
        <v>28</v>
      </c>
      <c r="B2020" s="147" t="s">
        <v>504</v>
      </c>
      <c r="C2020" s="148">
        <v>885</v>
      </c>
      <c r="D2020" s="145">
        <f t="shared" si="32"/>
        <v>885</v>
      </c>
      <c r="E2020" s="146" t="e">
        <f>#REF!</f>
        <v>#REF!</v>
      </c>
    </row>
    <row r="2021" spans="1:5" s="7" customFormat="1" ht="15.75" hidden="1" outlineLevel="5">
      <c r="A2021" s="151" t="s">
        <v>32</v>
      </c>
      <c r="B2021" s="144" t="s">
        <v>504</v>
      </c>
      <c r="C2021" s="139">
        <v>13522</v>
      </c>
      <c r="D2021" s="145">
        <f t="shared" si="32"/>
        <v>13522</v>
      </c>
      <c r="E2021" s="146" t="e">
        <f>#REF!</f>
        <v>#REF!</v>
      </c>
    </row>
    <row r="2022" spans="1:5" s="7" customFormat="1" ht="15.75" hidden="1" outlineLevel="6">
      <c r="A2022" s="141" t="s">
        <v>34</v>
      </c>
      <c r="B2022" s="144" t="s">
        <v>504</v>
      </c>
      <c r="C2022" s="139">
        <v>13522</v>
      </c>
      <c r="D2022" s="145">
        <f t="shared" si="32"/>
        <v>13522</v>
      </c>
      <c r="E2022" s="146" t="e">
        <f>#REF!</f>
        <v>#REF!</v>
      </c>
    </row>
    <row r="2023" spans="1:5" s="7" customFormat="1" ht="15.75" hidden="1" outlineLevel="7">
      <c r="A2023" s="141" t="s">
        <v>287</v>
      </c>
      <c r="B2023" s="147" t="s">
        <v>504</v>
      </c>
      <c r="C2023" s="148">
        <v>13182</v>
      </c>
      <c r="D2023" s="145">
        <f t="shared" si="32"/>
        <v>13182</v>
      </c>
      <c r="E2023" s="146" t="e">
        <f>#REF!</f>
        <v>#REF!</v>
      </c>
    </row>
    <row r="2024" spans="1:5" s="7" customFormat="1" ht="22.5" hidden="1" outlineLevel="7">
      <c r="A2024" s="151" t="s">
        <v>288</v>
      </c>
      <c r="B2024" s="147" t="s">
        <v>504</v>
      </c>
      <c r="C2024" s="148">
        <v>340</v>
      </c>
      <c r="D2024" s="145">
        <f t="shared" si="32"/>
        <v>340</v>
      </c>
      <c r="E2024" s="146" t="e">
        <f>#REF!</f>
        <v>#REF!</v>
      </c>
    </row>
    <row r="2025" spans="1:5" s="7" customFormat="1" ht="15.75" hidden="1" outlineLevel="5">
      <c r="A2025" s="151" t="s">
        <v>332</v>
      </c>
      <c r="B2025" s="144" t="s">
        <v>504</v>
      </c>
      <c r="C2025" s="139">
        <v>2000</v>
      </c>
      <c r="D2025" s="145">
        <f t="shared" si="32"/>
        <v>2000</v>
      </c>
      <c r="E2025" s="146" t="e">
        <f>#REF!</f>
        <v>#REF!</v>
      </c>
    </row>
    <row r="2026" spans="1:5" s="7" customFormat="1" ht="21" hidden="1" outlineLevel="6">
      <c r="A2026" s="141" t="s">
        <v>103</v>
      </c>
      <c r="B2026" s="144" t="s">
        <v>504</v>
      </c>
      <c r="C2026" s="139">
        <v>2000</v>
      </c>
      <c r="D2026" s="145">
        <f t="shared" si="32"/>
        <v>2000</v>
      </c>
      <c r="E2026" s="146" t="e">
        <f>#REF!</f>
        <v>#REF!</v>
      </c>
    </row>
    <row r="2027" spans="1:5" s="7" customFormat="1" ht="15.75" hidden="1" outlineLevel="7">
      <c r="A2027" s="141" t="s">
        <v>104</v>
      </c>
      <c r="B2027" s="147" t="s">
        <v>504</v>
      </c>
      <c r="C2027" s="148">
        <v>2000</v>
      </c>
      <c r="D2027" s="145">
        <f t="shared" si="32"/>
        <v>2000</v>
      </c>
      <c r="E2027" s="146" t="e">
        <f>#REF!</f>
        <v>#REF!</v>
      </c>
    </row>
    <row r="2028" spans="1:5" s="7" customFormat="1" ht="15.75" hidden="1" outlineLevel="3">
      <c r="A2028" s="151" t="s">
        <v>312</v>
      </c>
      <c r="B2028" s="144" t="s">
        <v>504</v>
      </c>
      <c r="C2028" s="139">
        <v>11406</v>
      </c>
      <c r="D2028" s="145">
        <f t="shared" si="32"/>
        <v>11406</v>
      </c>
      <c r="E2028" s="146" t="e">
        <f>#REF!</f>
        <v>#REF!</v>
      </c>
    </row>
    <row r="2029" spans="1:5" s="7" customFormat="1" ht="21" hidden="1" outlineLevel="5">
      <c r="A2029" s="141" t="s">
        <v>136</v>
      </c>
      <c r="B2029" s="144" t="s">
        <v>504</v>
      </c>
      <c r="C2029" s="139">
        <v>3645</v>
      </c>
      <c r="D2029" s="145">
        <f t="shared" si="32"/>
        <v>3645</v>
      </c>
      <c r="E2029" s="146" t="e">
        <f>#REF!</f>
        <v>#REF!</v>
      </c>
    </row>
    <row r="2030" spans="1:5" s="7" customFormat="1" ht="15.75" hidden="1" outlineLevel="6">
      <c r="A2030" s="141" t="s">
        <v>26</v>
      </c>
      <c r="B2030" s="144" t="s">
        <v>504</v>
      </c>
      <c r="C2030" s="139">
        <v>3645</v>
      </c>
      <c r="D2030" s="145">
        <f t="shared" si="32"/>
        <v>3645</v>
      </c>
      <c r="E2030" s="146" t="e">
        <f>#REF!</f>
        <v>#REF!</v>
      </c>
    </row>
    <row r="2031" spans="1:5" s="7" customFormat="1" ht="15.75" hidden="1" outlineLevel="7">
      <c r="A2031" s="141" t="s">
        <v>28</v>
      </c>
      <c r="B2031" s="147" t="s">
        <v>504</v>
      </c>
      <c r="C2031" s="148">
        <v>3645</v>
      </c>
      <c r="D2031" s="145">
        <f t="shared" si="32"/>
        <v>3645</v>
      </c>
      <c r="E2031" s="146" t="e">
        <f>#REF!</f>
        <v>#REF!</v>
      </c>
    </row>
    <row r="2032" spans="1:5" s="7" customFormat="1" ht="15.75" hidden="1" outlineLevel="5">
      <c r="A2032" s="151" t="s">
        <v>32</v>
      </c>
      <c r="B2032" s="144" t="s">
        <v>504</v>
      </c>
      <c r="C2032" s="139">
        <v>7761</v>
      </c>
      <c r="D2032" s="145">
        <f t="shared" si="32"/>
        <v>7761</v>
      </c>
      <c r="E2032" s="146" t="e">
        <f>#REF!</f>
        <v>#REF!</v>
      </c>
    </row>
    <row r="2033" spans="1:5" s="7" customFormat="1" ht="21" hidden="1" outlineLevel="6">
      <c r="A2033" s="141" t="s">
        <v>103</v>
      </c>
      <c r="B2033" s="144" t="s">
        <v>504</v>
      </c>
      <c r="C2033" s="139">
        <v>3350</v>
      </c>
      <c r="D2033" s="145">
        <f t="shared" si="32"/>
        <v>3350</v>
      </c>
      <c r="E2033" s="146" t="e">
        <f>#REF!</f>
        <v>#REF!</v>
      </c>
    </row>
    <row r="2034" spans="1:5" s="7" customFormat="1" ht="15.75" hidden="1" outlineLevel="7">
      <c r="A2034" s="141" t="s">
        <v>133</v>
      </c>
      <c r="B2034" s="147" t="s">
        <v>504</v>
      </c>
      <c r="C2034" s="148">
        <v>3350</v>
      </c>
      <c r="D2034" s="145">
        <f t="shared" si="32"/>
        <v>3350</v>
      </c>
      <c r="E2034" s="146" t="e">
        <f>#REF!</f>
        <v>#REF!</v>
      </c>
    </row>
    <row r="2035" spans="1:5" s="7" customFormat="1" ht="15.75" hidden="1" outlineLevel="6">
      <c r="A2035" s="151" t="s">
        <v>135</v>
      </c>
      <c r="B2035" s="144" t="s">
        <v>504</v>
      </c>
      <c r="C2035" s="139">
        <v>4411</v>
      </c>
      <c r="D2035" s="145">
        <f t="shared" si="32"/>
        <v>4411</v>
      </c>
      <c r="E2035" s="146" t="e">
        <f>#REF!</f>
        <v>#REF!</v>
      </c>
    </row>
    <row r="2036" spans="1:5" s="7" customFormat="1" ht="15.75" hidden="1" outlineLevel="7">
      <c r="A2036" s="141" t="s">
        <v>104</v>
      </c>
      <c r="B2036" s="147" t="s">
        <v>504</v>
      </c>
      <c r="C2036" s="148">
        <v>4411</v>
      </c>
      <c r="D2036" s="145">
        <f t="shared" si="32"/>
        <v>4411</v>
      </c>
      <c r="E2036" s="146" t="e">
        <f>#REF!</f>
        <v>#REF!</v>
      </c>
    </row>
    <row r="2037" spans="1:5" s="7" customFormat="1" ht="15.75" hidden="1" outlineLevel="3">
      <c r="A2037" s="151" t="s">
        <v>312</v>
      </c>
      <c r="B2037" s="144" t="s">
        <v>504</v>
      </c>
      <c r="C2037" s="139">
        <v>3557</v>
      </c>
      <c r="D2037" s="145">
        <f t="shared" si="32"/>
        <v>3557</v>
      </c>
      <c r="E2037" s="146" t="e">
        <f>#REF!</f>
        <v>#REF!</v>
      </c>
    </row>
    <row r="2038" spans="1:5" s="7" customFormat="1" ht="21" hidden="1" outlineLevel="5">
      <c r="A2038" s="141" t="s">
        <v>509</v>
      </c>
      <c r="B2038" s="144" t="s">
        <v>504</v>
      </c>
      <c r="C2038" s="139">
        <v>3557</v>
      </c>
      <c r="D2038" s="145">
        <f t="shared" si="32"/>
        <v>3557</v>
      </c>
      <c r="E2038" s="146" t="e">
        <f>#REF!</f>
        <v>#REF!</v>
      </c>
    </row>
    <row r="2039" spans="1:5" s="7" customFormat="1" ht="15.75" hidden="1" outlineLevel="6">
      <c r="A2039" s="141" t="s">
        <v>26</v>
      </c>
      <c r="B2039" s="144" t="s">
        <v>504</v>
      </c>
      <c r="C2039" s="139">
        <v>3557</v>
      </c>
      <c r="D2039" s="145">
        <f t="shared" si="32"/>
        <v>3557</v>
      </c>
      <c r="E2039" s="146" t="e">
        <f>#REF!</f>
        <v>#REF!</v>
      </c>
    </row>
    <row r="2040" spans="1:5" s="7" customFormat="1" ht="15.75" hidden="1" outlineLevel="7">
      <c r="A2040" s="141" t="s">
        <v>28</v>
      </c>
      <c r="B2040" s="147" t="s">
        <v>504</v>
      </c>
      <c r="C2040" s="148">
        <v>3557</v>
      </c>
      <c r="D2040" s="145">
        <f t="shared" si="32"/>
        <v>3557</v>
      </c>
      <c r="E2040" s="146" t="e">
        <f>#REF!</f>
        <v>#REF!</v>
      </c>
    </row>
    <row r="2041" spans="1:5" s="7" customFormat="1" ht="15.75" hidden="1" outlineLevel="3">
      <c r="A2041" s="151" t="s">
        <v>32</v>
      </c>
      <c r="B2041" s="144" t="s">
        <v>504</v>
      </c>
      <c r="C2041" s="139">
        <v>7681</v>
      </c>
      <c r="D2041" s="145">
        <f t="shared" si="32"/>
        <v>7681</v>
      </c>
      <c r="E2041" s="146" t="e">
        <f>#REF!</f>
        <v>#REF!</v>
      </c>
    </row>
    <row r="2042" spans="1:5" s="7" customFormat="1" ht="15.75" hidden="1" outlineLevel="5">
      <c r="A2042" s="141" t="s">
        <v>236</v>
      </c>
      <c r="B2042" s="144" t="s">
        <v>504</v>
      </c>
      <c r="C2042" s="139">
        <v>7681</v>
      </c>
      <c r="D2042" s="145">
        <f t="shared" si="32"/>
        <v>7681</v>
      </c>
      <c r="E2042" s="146" t="e">
        <f>#REF!</f>
        <v>#REF!</v>
      </c>
    </row>
    <row r="2043" spans="1:5" s="7" customFormat="1" ht="15.75" hidden="1" outlineLevel="6">
      <c r="A2043" s="141" t="s">
        <v>34</v>
      </c>
      <c r="B2043" s="144" t="s">
        <v>504</v>
      </c>
      <c r="C2043" s="139">
        <v>7681</v>
      </c>
      <c r="D2043" s="145">
        <f t="shared" si="32"/>
        <v>7681</v>
      </c>
      <c r="E2043" s="146" t="e">
        <f>#REF!</f>
        <v>#REF!</v>
      </c>
    </row>
    <row r="2044" spans="1:5" s="7" customFormat="1" ht="15.75" hidden="1" outlineLevel="7">
      <c r="A2044" s="141" t="s">
        <v>287</v>
      </c>
      <c r="B2044" s="147" t="s">
        <v>504</v>
      </c>
      <c r="C2044" s="148">
        <v>7681</v>
      </c>
      <c r="D2044" s="145">
        <f t="shared" si="32"/>
        <v>7681</v>
      </c>
      <c r="E2044" s="146" t="e">
        <f>#REF!</f>
        <v>#REF!</v>
      </c>
    </row>
    <row r="2045" spans="1:5" s="7" customFormat="1" ht="22.5" hidden="1" outlineLevel="3">
      <c r="A2045" s="151" t="s">
        <v>288</v>
      </c>
      <c r="B2045" s="144" t="s">
        <v>504</v>
      </c>
      <c r="C2045" s="139">
        <v>49681</v>
      </c>
      <c r="D2045" s="145">
        <f t="shared" si="32"/>
        <v>49681</v>
      </c>
      <c r="E2045" s="146" t="e">
        <f>#REF!</f>
        <v>#REF!</v>
      </c>
    </row>
    <row r="2046" spans="1:5" s="7" customFormat="1" ht="21" hidden="1" outlineLevel="5">
      <c r="A2046" s="141" t="s">
        <v>303</v>
      </c>
      <c r="B2046" s="144" t="s">
        <v>504</v>
      </c>
      <c r="C2046" s="139">
        <v>49681</v>
      </c>
      <c r="D2046" s="145">
        <f t="shared" si="32"/>
        <v>49681</v>
      </c>
      <c r="E2046" s="146" t="e">
        <f>#REF!</f>
        <v>#REF!</v>
      </c>
    </row>
    <row r="2047" spans="1:5" s="7" customFormat="1" ht="15.75" hidden="1" outlineLevel="6">
      <c r="A2047" s="141" t="s">
        <v>182</v>
      </c>
      <c r="B2047" s="144" t="s">
        <v>504</v>
      </c>
      <c r="C2047" s="139">
        <v>49681</v>
      </c>
      <c r="D2047" s="145">
        <f t="shared" si="32"/>
        <v>49681</v>
      </c>
      <c r="E2047" s="146" t="e">
        <f>#REF!</f>
        <v>#REF!</v>
      </c>
    </row>
    <row r="2048" spans="1:5" s="7" customFormat="1" ht="21" hidden="1" outlineLevel="7">
      <c r="A2048" s="141" t="s">
        <v>183</v>
      </c>
      <c r="B2048" s="147" t="s">
        <v>504</v>
      </c>
      <c r="C2048" s="148">
        <v>49681</v>
      </c>
      <c r="D2048" s="145">
        <f t="shared" si="32"/>
        <v>49681</v>
      </c>
      <c r="E2048" s="146" t="e">
        <f>#REF!</f>
        <v>#REF!</v>
      </c>
    </row>
    <row r="2049" spans="1:5" s="7" customFormat="1" ht="22.5" hidden="1" outlineLevel="3">
      <c r="A2049" s="151" t="s">
        <v>184</v>
      </c>
      <c r="B2049" s="144" t="s">
        <v>504</v>
      </c>
      <c r="C2049" s="139">
        <v>17150</v>
      </c>
      <c r="D2049" s="145">
        <f t="shared" si="32"/>
        <v>17150</v>
      </c>
      <c r="E2049" s="146" t="e">
        <f>#REF!</f>
        <v>#REF!</v>
      </c>
    </row>
    <row r="2050" spans="1:5" s="7" customFormat="1" ht="21" hidden="1" outlineLevel="5">
      <c r="A2050" s="141" t="s">
        <v>304</v>
      </c>
      <c r="B2050" s="144" t="s">
        <v>504</v>
      </c>
      <c r="C2050" s="139">
        <v>2150</v>
      </c>
      <c r="D2050" s="145">
        <f t="shared" si="32"/>
        <v>2150</v>
      </c>
      <c r="E2050" s="146" t="e">
        <f>#REF!</f>
        <v>#REF!</v>
      </c>
    </row>
    <row r="2051" spans="1:5" s="7" customFormat="1" ht="15.75" hidden="1" outlineLevel="6">
      <c r="A2051" s="141" t="s">
        <v>26</v>
      </c>
      <c r="B2051" s="144" t="s">
        <v>504</v>
      </c>
      <c r="C2051" s="139">
        <v>2150</v>
      </c>
      <c r="D2051" s="145">
        <f t="shared" si="32"/>
        <v>2150</v>
      </c>
      <c r="E2051" s="146" t="e">
        <f>#REF!</f>
        <v>#REF!</v>
      </c>
    </row>
    <row r="2052" spans="1:5" s="7" customFormat="1" ht="15.75" hidden="1" outlineLevel="7">
      <c r="A2052" s="141" t="s">
        <v>28</v>
      </c>
      <c r="B2052" s="147" t="s">
        <v>504</v>
      </c>
      <c r="C2052" s="148">
        <v>2150</v>
      </c>
      <c r="D2052" s="145">
        <f t="shared" si="32"/>
        <v>2150</v>
      </c>
      <c r="E2052" s="146" t="e">
        <f>#REF!</f>
        <v>#REF!</v>
      </c>
    </row>
    <row r="2053" spans="1:5" s="7" customFormat="1" ht="15.75" hidden="1" outlineLevel="5">
      <c r="A2053" s="151" t="s">
        <v>32</v>
      </c>
      <c r="B2053" s="144" t="s">
        <v>504</v>
      </c>
      <c r="C2053" s="139">
        <v>15000</v>
      </c>
      <c r="D2053" s="145">
        <f t="shared" si="32"/>
        <v>15000</v>
      </c>
      <c r="E2053" s="146" t="e">
        <f>#REF!</f>
        <v>#REF!</v>
      </c>
    </row>
    <row r="2054" spans="1:5" s="7" customFormat="1" ht="15.75" hidden="1" outlineLevel="6">
      <c r="A2054" s="141" t="s">
        <v>34</v>
      </c>
      <c r="B2054" s="144" t="s">
        <v>504</v>
      </c>
      <c r="C2054" s="139">
        <v>15000</v>
      </c>
      <c r="D2054" s="145">
        <f t="shared" si="32"/>
        <v>15000</v>
      </c>
      <c r="E2054" s="146" t="e">
        <f>#REF!</f>
        <v>#REF!</v>
      </c>
    </row>
    <row r="2055" spans="1:5" s="7" customFormat="1" ht="15.75" hidden="1" outlineLevel="7">
      <c r="A2055" s="141" t="s">
        <v>287</v>
      </c>
      <c r="B2055" s="147" t="s">
        <v>504</v>
      </c>
      <c r="C2055" s="148">
        <v>15000</v>
      </c>
      <c r="D2055" s="145">
        <f t="shared" si="32"/>
        <v>15000</v>
      </c>
      <c r="E2055" s="146" t="e">
        <f>#REF!</f>
        <v>#REF!</v>
      </c>
    </row>
    <row r="2056" spans="1:5" s="7" customFormat="1" ht="15.75" hidden="1" outlineLevel="3">
      <c r="A2056" s="151" t="s">
        <v>332</v>
      </c>
      <c r="B2056" s="144" t="s">
        <v>504</v>
      </c>
      <c r="C2056" s="139">
        <v>14537</v>
      </c>
      <c r="D2056" s="145">
        <f t="shared" si="32"/>
        <v>14537</v>
      </c>
      <c r="E2056" s="146" t="e">
        <f>#REF!</f>
        <v>#REF!</v>
      </c>
    </row>
    <row r="2057" spans="1:5" s="7" customFormat="1" ht="31.5" hidden="1" outlineLevel="5">
      <c r="A2057" s="141" t="s">
        <v>305</v>
      </c>
      <c r="B2057" s="144" t="s">
        <v>504</v>
      </c>
      <c r="C2057" s="139">
        <v>11310</v>
      </c>
      <c r="D2057" s="145">
        <f t="shared" si="32"/>
        <v>11310</v>
      </c>
      <c r="E2057" s="146" t="e">
        <f>#REF!</f>
        <v>#REF!</v>
      </c>
    </row>
    <row r="2058" spans="1:5" s="7" customFormat="1" ht="15.75" hidden="1" outlineLevel="6">
      <c r="A2058" s="141" t="s">
        <v>34</v>
      </c>
      <c r="B2058" s="144" t="s">
        <v>504</v>
      </c>
      <c r="C2058" s="139">
        <v>11310</v>
      </c>
      <c r="D2058" s="145">
        <f t="shared" si="32"/>
        <v>11310</v>
      </c>
      <c r="E2058" s="146" t="e">
        <f>#REF!</f>
        <v>#REF!</v>
      </c>
    </row>
    <row r="2059" spans="1:5" s="7" customFormat="1" ht="15.75" hidden="1" outlineLevel="7">
      <c r="A2059" s="141" t="s">
        <v>287</v>
      </c>
      <c r="B2059" s="147" t="s">
        <v>504</v>
      </c>
      <c r="C2059" s="148">
        <v>11310</v>
      </c>
      <c r="D2059" s="145">
        <f t="shared" si="32"/>
        <v>11310</v>
      </c>
      <c r="E2059" s="146" t="e">
        <f>#REF!</f>
        <v>#REF!</v>
      </c>
    </row>
    <row r="2060" spans="1:5" s="7" customFormat="1" ht="15.75" hidden="1" outlineLevel="5">
      <c r="A2060" s="151" t="s">
        <v>332</v>
      </c>
      <c r="B2060" s="144" t="s">
        <v>504</v>
      </c>
      <c r="C2060" s="139">
        <v>3227</v>
      </c>
      <c r="D2060" s="145">
        <f t="shared" si="32"/>
        <v>3227</v>
      </c>
      <c r="E2060" s="146" t="e">
        <f>#REF!</f>
        <v>#REF!</v>
      </c>
    </row>
    <row r="2061" spans="1:5" s="7" customFormat="1" ht="21" hidden="1" outlineLevel="6">
      <c r="A2061" s="141" t="s">
        <v>103</v>
      </c>
      <c r="B2061" s="144" t="s">
        <v>504</v>
      </c>
      <c r="C2061" s="139">
        <v>3227</v>
      </c>
      <c r="D2061" s="145">
        <f t="shared" si="32"/>
        <v>3227</v>
      </c>
      <c r="E2061" s="146" t="e">
        <f>#REF!</f>
        <v>#REF!</v>
      </c>
    </row>
    <row r="2062" spans="1:5" s="7" customFormat="1" ht="15.75" hidden="1" outlineLevel="7">
      <c r="A2062" s="141" t="s">
        <v>133</v>
      </c>
      <c r="B2062" s="147" t="s">
        <v>504</v>
      </c>
      <c r="C2062" s="148">
        <v>3227</v>
      </c>
      <c r="D2062" s="145">
        <f t="shared" si="32"/>
        <v>3227</v>
      </c>
      <c r="E2062" s="146" t="e">
        <f>#REF!</f>
        <v>#REF!</v>
      </c>
    </row>
    <row r="2063" spans="1:5" s="7" customFormat="1" ht="15.75" hidden="1" outlineLevel="3">
      <c r="A2063" s="151" t="s">
        <v>135</v>
      </c>
      <c r="B2063" s="144" t="s">
        <v>504</v>
      </c>
      <c r="C2063" s="139">
        <v>21512.5</v>
      </c>
      <c r="D2063" s="145">
        <f t="shared" si="32"/>
        <v>21512.5</v>
      </c>
      <c r="E2063" s="146" t="e">
        <f>#REF!</f>
        <v>#REF!</v>
      </c>
    </row>
    <row r="2064" spans="1:5" s="7" customFormat="1" ht="15.75" hidden="1" outlineLevel="5">
      <c r="A2064" s="141" t="s">
        <v>238</v>
      </c>
      <c r="B2064" s="144" t="s">
        <v>504</v>
      </c>
      <c r="C2064" s="139">
        <v>6000</v>
      </c>
      <c r="D2064" s="145">
        <f t="shared" si="32"/>
        <v>6000</v>
      </c>
      <c r="E2064" s="146" t="e">
        <f>#REF!</f>
        <v>#REF!</v>
      </c>
    </row>
    <row r="2065" spans="1:5" s="7" customFormat="1" ht="15.75" hidden="1" outlineLevel="6">
      <c r="A2065" s="141" t="s">
        <v>26</v>
      </c>
      <c r="B2065" s="144" t="s">
        <v>504</v>
      </c>
      <c r="C2065" s="139">
        <v>6000</v>
      </c>
      <c r="D2065" s="145">
        <f t="shared" si="32"/>
        <v>6000</v>
      </c>
      <c r="E2065" s="146" t="e">
        <f>#REF!</f>
        <v>#REF!</v>
      </c>
    </row>
    <row r="2066" spans="1:5" s="7" customFormat="1" ht="15.75" hidden="1" outlineLevel="7">
      <c r="A2066" s="141" t="s">
        <v>28</v>
      </c>
      <c r="B2066" s="147" t="s">
        <v>504</v>
      </c>
      <c r="C2066" s="148">
        <v>6000</v>
      </c>
      <c r="D2066" s="145">
        <f t="shared" si="32"/>
        <v>6000</v>
      </c>
      <c r="E2066" s="146" t="e">
        <f>#REF!</f>
        <v>#REF!</v>
      </c>
    </row>
    <row r="2067" spans="1:5" s="7" customFormat="1" ht="15.75" hidden="1" outlineLevel="5">
      <c r="A2067" s="151" t="s">
        <v>87</v>
      </c>
      <c r="B2067" s="144" t="s">
        <v>504</v>
      </c>
      <c r="C2067" s="139">
        <v>14262.5</v>
      </c>
      <c r="D2067" s="145">
        <f t="shared" si="32"/>
        <v>14262.5</v>
      </c>
      <c r="E2067" s="146" t="e">
        <f>#REF!</f>
        <v>#REF!</v>
      </c>
    </row>
    <row r="2068" spans="1:5" s="7" customFormat="1" ht="15.75" hidden="1" outlineLevel="6">
      <c r="A2068" s="141" t="s">
        <v>34</v>
      </c>
      <c r="B2068" s="144" t="s">
        <v>504</v>
      </c>
      <c r="C2068" s="139">
        <v>14262.5</v>
      </c>
      <c r="D2068" s="145">
        <f t="shared" si="32"/>
        <v>14262.5</v>
      </c>
      <c r="E2068" s="146" t="e">
        <f>#REF!</f>
        <v>#REF!</v>
      </c>
    </row>
    <row r="2069" spans="1:5" s="7" customFormat="1" ht="15.75" hidden="1" outlineLevel="7">
      <c r="A2069" s="141" t="s">
        <v>287</v>
      </c>
      <c r="B2069" s="147" t="s">
        <v>504</v>
      </c>
      <c r="C2069" s="148">
        <v>14262.5</v>
      </c>
      <c r="D2069" s="145">
        <f t="shared" si="32"/>
        <v>14262.5</v>
      </c>
      <c r="E2069" s="146" t="e">
        <f>#REF!</f>
        <v>#REF!</v>
      </c>
    </row>
    <row r="2070" spans="1:5" s="7" customFormat="1" ht="15.75" hidden="1" outlineLevel="5">
      <c r="A2070" s="151" t="s">
        <v>332</v>
      </c>
      <c r="B2070" s="144" t="s">
        <v>504</v>
      </c>
      <c r="C2070" s="139">
        <v>1250</v>
      </c>
      <c r="D2070" s="145">
        <f t="shared" si="32"/>
        <v>1250</v>
      </c>
      <c r="E2070" s="146" t="e">
        <f>#REF!</f>
        <v>#REF!</v>
      </c>
    </row>
    <row r="2071" spans="1:5" s="7" customFormat="1" ht="21" hidden="1" outlineLevel="6">
      <c r="A2071" s="141" t="s">
        <v>103</v>
      </c>
      <c r="B2071" s="144" t="s">
        <v>504</v>
      </c>
      <c r="C2071" s="139">
        <v>910</v>
      </c>
      <c r="D2071" s="145">
        <f t="shared" si="32"/>
        <v>910</v>
      </c>
      <c r="E2071" s="146" t="e">
        <f>#REF!</f>
        <v>#REF!</v>
      </c>
    </row>
    <row r="2072" spans="1:5" s="7" customFormat="1" ht="15.75" hidden="1" outlineLevel="7">
      <c r="A2072" s="141" t="s">
        <v>133</v>
      </c>
      <c r="B2072" s="147" t="s">
        <v>504</v>
      </c>
      <c r="C2072" s="148">
        <v>910</v>
      </c>
      <c r="D2072" s="145">
        <f t="shared" si="32"/>
        <v>910</v>
      </c>
      <c r="E2072" s="146" t="e">
        <f>#REF!</f>
        <v>#REF!</v>
      </c>
    </row>
    <row r="2073" spans="1:5" s="7" customFormat="1" ht="15.75" hidden="1" outlineLevel="6">
      <c r="A2073" s="151" t="s">
        <v>135</v>
      </c>
      <c r="B2073" s="144" t="s">
        <v>504</v>
      </c>
      <c r="C2073" s="139">
        <v>340</v>
      </c>
      <c r="D2073" s="145">
        <f t="shared" si="32"/>
        <v>340</v>
      </c>
      <c r="E2073" s="146" t="e">
        <f>#REF!</f>
        <v>#REF!</v>
      </c>
    </row>
    <row r="2074" spans="1:5" s="7" customFormat="1" ht="15.75" hidden="1" outlineLevel="7">
      <c r="A2074" s="141" t="s">
        <v>104</v>
      </c>
      <c r="B2074" s="147" t="s">
        <v>504</v>
      </c>
      <c r="C2074" s="148">
        <v>340</v>
      </c>
      <c r="D2074" s="145">
        <f t="shared" si="32"/>
        <v>340</v>
      </c>
      <c r="E2074" s="146" t="e">
        <f>#REF!</f>
        <v>#REF!</v>
      </c>
    </row>
    <row r="2075" spans="1:5" s="7" customFormat="1" ht="15.75" hidden="1" outlineLevel="3">
      <c r="A2075" s="151" t="s">
        <v>312</v>
      </c>
      <c r="B2075" s="144" t="s">
        <v>504</v>
      </c>
      <c r="C2075" s="139">
        <v>5000</v>
      </c>
      <c r="D2075" s="145">
        <f t="shared" ref="D2075:D2082" si="33">C2075</f>
        <v>5000</v>
      </c>
      <c r="E2075" s="146" t="e">
        <f>#REF!</f>
        <v>#REF!</v>
      </c>
    </row>
    <row r="2076" spans="1:5" s="7" customFormat="1" ht="21" hidden="1" outlineLevel="5">
      <c r="A2076" s="141" t="s">
        <v>239</v>
      </c>
      <c r="B2076" s="144" t="s">
        <v>504</v>
      </c>
      <c r="C2076" s="139">
        <v>5000</v>
      </c>
      <c r="D2076" s="145">
        <f t="shared" si="33"/>
        <v>5000</v>
      </c>
      <c r="E2076" s="146" t="e">
        <f>#REF!</f>
        <v>#REF!</v>
      </c>
    </row>
    <row r="2077" spans="1:5" s="7" customFormat="1" ht="15.75" hidden="1" outlineLevel="6">
      <c r="A2077" s="141" t="s">
        <v>34</v>
      </c>
      <c r="B2077" s="144" t="s">
        <v>504</v>
      </c>
      <c r="C2077" s="139">
        <v>5000</v>
      </c>
      <c r="D2077" s="145">
        <f t="shared" si="33"/>
        <v>5000</v>
      </c>
      <c r="E2077" s="146" t="e">
        <f>#REF!</f>
        <v>#REF!</v>
      </c>
    </row>
    <row r="2078" spans="1:5" s="7" customFormat="1" ht="15.75" hidden="1" outlineLevel="7">
      <c r="A2078" s="141" t="s">
        <v>287</v>
      </c>
      <c r="B2078" s="147" t="s">
        <v>504</v>
      </c>
      <c r="C2078" s="148">
        <v>5000</v>
      </c>
      <c r="D2078" s="145">
        <f t="shared" si="33"/>
        <v>5000</v>
      </c>
      <c r="E2078" s="146" t="e">
        <f>#REF!</f>
        <v>#REF!</v>
      </c>
    </row>
    <row r="2079" spans="1:5" s="7" customFormat="1" ht="22.5" hidden="1" outlineLevel="3">
      <c r="A2079" s="151" t="s">
        <v>288</v>
      </c>
      <c r="B2079" s="144" t="s">
        <v>504</v>
      </c>
      <c r="C2079" s="139">
        <v>678</v>
      </c>
      <c r="D2079" s="145">
        <f t="shared" si="33"/>
        <v>678</v>
      </c>
      <c r="E2079" s="146" t="e">
        <f>#REF!</f>
        <v>#REF!</v>
      </c>
    </row>
    <row r="2080" spans="1:5" s="7" customFormat="1" ht="31.5" hidden="1" outlineLevel="5">
      <c r="A2080" s="141" t="s">
        <v>117</v>
      </c>
      <c r="B2080" s="144" t="s">
        <v>504</v>
      </c>
      <c r="C2080" s="139">
        <v>678</v>
      </c>
      <c r="D2080" s="145">
        <f t="shared" si="33"/>
        <v>678</v>
      </c>
      <c r="E2080" s="146" t="e">
        <f>#REF!</f>
        <v>#REF!</v>
      </c>
    </row>
    <row r="2081" spans="1:5" s="7" customFormat="1" ht="15.75" hidden="1" outlineLevel="6">
      <c r="A2081" s="141" t="s">
        <v>424</v>
      </c>
      <c r="B2081" s="144" t="s">
        <v>504</v>
      </c>
      <c r="C2081" s="139">
        <v>678</v>
      </c>
      <c r="D2081" s="145">
        <f t="shared" si="33"/>
        <v>678</v>
      </c>
      <c r="E2081" s="146" t="e">
        <f>#REF!</f>
        <v>#REF!</v>
      </c>
    </row>
    <row r="2082" spans="1:5" s="7" customFormat="1" ht="23.25" hidden="1" outlineLevel="7">
      <c r="A2082" s="153" t="s">
        <v>992</v>
      </c>
      <c r="B2082" s="147" t="s">
        <v>504</v>
      </c>
      <c r="C2082" s="148">
        <v>678</v>
      </c>
      <c r="D2082" s="145">
        <f t="shared" si="33"/>
        <v>678</v>
      </c>
      <c r="E2082" s="146" t="e">
        <f>#REF!</f>
        <v>#REF!</v>
      </c>
    </row>
    <row r="2083" spans="1:5" s="7" customFormat="1" ht="23.25" outlineLevel="7">
      <c r="A2083" s="153" t="s">
        <v>1087</v>
      </c>
      <c r="B2083" s="147" t="s">
        <v>425</v>
      </c>
      <c r="C2083" s="152" t="s">
        <v>619</v>
      </c>
      <c r="D2083" s="145"/>
      <c r="E2083" s="150">
        <f>E2084</f>
        <v>775</v>
      </c>
    </row>
    <row r="2084" spans="1:5" s="7" customFormat="1" ht="23.25" outlineLevel="7">
      <c r="A2084" s="165" t="s">
        <v>903</v>
      </c>
      <c r="B2084" s="147" t="s">
        <v>425</v>
      </c>
      <c r="C2084" s="152" t="s">
        <v>901</v>
      </c>
      <c r="D2084" s="145"/>
      <c r="E2084" s="150">
        <f>E2085</f>
        <v>775</v>
      </c>
    </row>
    <row r="2085" spans="1:5" s="7" customFormat="1" ht="15.75" outlineLevel="7">
      <c r="A2085" s="157" t="s">
        <v>902</v>
      </c>
      <c r="B2085" s="147" t="s">
        <v>425</v>
      </c>
      <c r="C2085" s="152" t="s">
        <v>900</v>
      </c>
      <c r="D2085" s="158">
        <v>300</v>
      </c>
      <c r="E2085" s="150">
        <f>E2086</f>
        <v>775</v>
      </c>
    </row>
    <row r="2086" spans="1:5" s="7" customFormat="1" ht="15.75" outlineLevel="7">
      <c r="A2086" s="151" t="s">
        <v>428</v>
      </c>
      <c r="B2086" s="147" t="s">
        <v>425</v>
      </c>
      <c r="C2086" s="152" t="s">
        <v>900</v>
      </c>
      <c r="D2086" s="158" t="s">
        <v>429</v>
      </c>
      <c r="E2086" s="150">
        <f>E2087</f>
        <v>775</v>
      </c>
    </row>
    <row r="2087" spans="1:5" s="7" customFormat="1" ht="15.75" outlineLevel="7">
      <c r="A2087" s="151" t="s">
        <v>646</v>
      </c>
      <c r="B2087" s="147" t="s">
        <v>425</v>
      </c>
      <c r="C2087" s="152" t="s">
        <v>900</v>
      </c>
      <c r="D2087" s="158" t="s">
        <v>431</v>
      </c>
      <c r="E2087" s="150">
        <v>775</v>
      </c>
    </row>
    <row r="2088" spans="1:5" s="7" customFormat="1" ht="15.75" outlineLevel="7">
      <c r="A2088" s="151" t="s">
        <v>441</v>
      </c>
      <c r="B2088" s="147" t="s">
        <v>442</v>
      </c>
      <c r="C2088" s="152"/>
      <c r="D2088" s="158"/>
      <c r="E2088" s="150">
        <f>E2089</f>
        <v>100</v>
      </c>
    </row>
    <row r="2089" spans="1:5" s="7" customFormat="1" ht="15.75" outlineLevel="7">
      <c r="A2089" s="157" t="s">
        <v>1016</v>
      </c>
      <c r="B2089" s="147" t="s">
        <v>442</v>
      </c>
      <c r="C2089" s="152" t="s">
        <v>1015</v>
      </c>
      <c r="D2089" s="158"/>
      <c r="E2089" s="150">
        <f>E2090</f>
        <v>100</v>
      </c>
    </row>
    <row r="2090" spans="1:5" s="7" customFormat="1" ht="15.75" outlineLevel="7">
      <c r="A2090" s="151" t="s">
        <v>34</v>
      </c>
      <c r="B2090" s="147" t="s">
        <v>442</v>
      </c>
      <c r="C2090" s="152" t="s">
        <v>1015</v>
      </c>
      <c r="D2090" s="158" t="s">
        <v>759</v>
      </c>
      <c r="E2090" s="150">
        <f>E2091</f>
        <v>100</v>
      </c>
    </row>
    <row r="2091" spans="1:5" s="7" customFormat="1" ht="15.75" outlineLevel="7">
      <c r="A2091" s="151" t="s">
        <v>760</v>
      </c>
      <c r="B2091" s="147" t="s">
        <v>442</v>
      </c>
      <c r="C2091" s="152" t="s">
        <v>1015</v>
      </c>
      <c r="D2091" s="158" t="s">
        <v>602</v>
      </c>
      <c r="E2091" s="150">
        <v>100</v>
      </c>
    </row>
    <row r="2092" spans="1:5" s="7" customFormat="1" ht="15.75" outlineLevel="7">
      <c r="A2092" s="151" t="s">
        <v>503</v>
      </c>
      <c r="B2092" s="147" t="s">
        <v>504</v>
      </c>
      <c r="C2092" s="152"/>
      <c r="D2092" s="158"/>
      <c r="E2092" s="150">
        <f>E2096</f>
        <v>14</v>
      </c>
    </row>
    <row r="2093" spans="1:5" s="7" customFormat="1" ht="15.75" outlineLevel="7">
      <c r="A2093" s="157" t="s">
        <v>758</v>
      </c>
      <c r="B2093" s="147" t="s">
        <v>504</v>
      </c>
      <c r="C2093" s="152" t="s">
        <v>904</v>
      </c>
      <c r="D2093" s="158"/>
      <c r="E2093" s="150">
        <f>E2094</f>
        <v>0</v>
      </c>
    </row>
    <row r="2094" spans="1:5" s="7" customFormat="1" ht="15.75" outlineLevel="7">
      <c r="A2094" s="151" t="s">
        <v>34</v>
      </c>
      <c r="B2094" s="147" t="s">
        <v>504</v>
      </c>
      <c r="C2094" s="152" t="s">
        <v>904</v>
      </c>
      <c r="D2094" s="158" t="s">
        <v>759</v>
      </c>
      <c r="E2094" s="150">
        <f>E2095</f>
        <v>0</v>
      </c>
    </row>
    <row r="2095" spans="1:5" s="7" customFormat="1" ht="15.75" outlineLevel="7">
      <c r="A2095" s="151" t="s">
        <v>760</v>
      </c>
      <c r="B2095" s="147" t="s">
        <v>504</v>
      </c>
      <c r="C2095" s="152" t="s">
        <v>904</v>
      </c>
      <c r="D2095" s="158" t="s">
        <v>602</v>
      </c>
      <c r="E2095" s="150">
        <v>0</v>
      </c>
    </row>
    <row r="2096" spans="1:5" s="7" customFormat="1" ht="22.5" outlineLevel="7">
      <c r="A2096" s="151" t="s">
        <v>931</v>
      </c>
      <c r="B2096" s="147" t="s">
        <v>504</v>
      </c>
      <c r="C2096" s="152" t="s">
        <v>1146</v>
      </c>
      <c r="D2096" s="158" t="s">
        <v>933</v>
      </c>
      <c r="E2096" s="150">
        <v>14</v>
      </c>
    </row>
    <row r="2097" spans="1:5" s="7" customFormat="1" ht="15.75">
      <c r="A2097" s="141" t="s">
        <v>510</v>
      </c>
      <c r="B2097" s="144" t="s">
        <v>511</v>
      </c>
      <c r="C2097" s="139"/>
      <c r="D2097" s="145"/>
      <c r="E2097" s="146">
        <f>E2215</f>
        <v>6151</v>
      </c>
    </row>
    <row r="2098" spans="1:5" s="7" customFormat="1" ht="15.75" hidden="1" outlineLevel="2">
      <c r="A2098" s="141" t="s">
        <v>510</v>
      </c>
      <c r="B2098" s="147" t="s">
        <v>513</v>
      </c>
      <c r="C2098" s="148">
        <f>C2099</f>
        <v>300</v>
      </c>
      <c r="D2098" s="149">
        <f t="shared" ref="D2098:D2167" si="34">C2098</f>
        <v>300</v>
      </c>
      <c r="E2098" s="150" t="e">
        <f>#REF!</f>
        <v>#REF!</v>
      </c>
    </row>
    <row r="2099" spans="1:5" s="7" customFormat="1" ht="15.75" hidden="1" outlineLevel="3">
      <c r="A2099" s="141" t="s">
        <v>512</v>
      </c>
      <c r="B2099" s="147" t="s">
        <v>513</v>
      </c>
      <c r="C2099" s="148">
        <f>C2100</f>
        <v>300</v>
      </c>
      <c r="D2099" s="149">
        <f t="shared" si="34"/>
        <v>300</v>
      </c>
      <c r="E2099" s="150" t="e">
        <f>#REF!</f>
        <v>#REF!</v>
      </c>
    </row>
    <row r="2100" spans="1:5" s="7" customFormat="1" ht="15.75" hidden="1" outlineLevel="5">
      <c r="A2100" s="141" t="s">
        <v>514</v>
      </c>
      <c r="B2100" s="147" t="s">
        <v>513</v>
      </c>
      <c r="C2100" s="148">
        <f>C2101</f>
        <v>300</v>
      </c>
      <c r="D2100" s="149">
        <f t="shared" si="34"/>
        <v>300</v>
      </c>
      <c r="E2100" s="150" t="e">
        <f>#REF!</f>
        <v>#REF!</v>
      </c>
    </row>
    <row r="2101" spans="1:5" s="7" customFormat="1" ht="15.75" hidden="1" outlineLevel="6">
      <c r="A2101" s="141" t="s">
        <v>515</v>
      </c>
      <c r="B2101" s="147" t="s">
        <v>513</v>
      </c>
      <c r="C2101" s="148">
        <f>C2102</f>
        <v>300</v>
      </c>
      <c r="D2101" s="149">
        <f t="shared" si="34"/>
        <v>300</v>
      </c>
      <c r="E2101" s="150" t="e">
        <f>#REF!</f>
        <v>#REF!</v>
      </c>
    </row>
    <row r="2102" spans="1:5" s="7" customFormat="1" ht="15.75" hidden="1" outlineLevel="7">
      <c r="A2102" s="141" t="s">
        <v>26</v>
      </c>
      <c r="B2102" s="147" t="s">
        <v>513</v>
      </c>
      <c r="C2102" s="148">
        <v>300</v>
      </c>
      <c r="D2102" s="149">
        <f t="shared" si="34"/>
        <v>300</v>
      </c>
      <c r="E2102" s="150" t="e">
        <f>#REF!</f>
        <v>#REF!</v>
      </c>
    </row>
    <row r="2103" spans="1:5" s="7" customFormat="1" ht="15.75" hidden="1" outlineLevel="5">
      <c r="A2103" s="141" t="s">
        <v>28</v>
      </c>
      <c r="B2103" s="147" t="s">
        <v>513</v>
      </c>
      <c r="C2103" s="148">
        <v>20167.099999999999</v>
      </c>
      <c r="D2103" s="149">
        <f t="shared" si="34"/>
        <v>20167.099999999999</v>
      </c>
      <c r="E2103" s="150" t="e">
        <f>#REF!</f>
        <v>#REF!</v>
      </c>
    </row>
    <row r="2104" spans="1:5" s="7" customFormat="1" ht="15.75" hidden="1" outlineLevel="6">
      <c r="A2104" s="151" t="s">
        <v>32</v>
      </c>
      <c r="B2104" s="147" t="s">
        <v>513</v>
      </c>
      <c r="C2104" s="148">
        <v>20167.099999999999</v>
      </c>
      <c r="D2104" s="149">
        <f t="shared" si="34"/>
        <v>20167.099999999999</v>
      </c>
      <c r="E2104" s="150" t="e">
        <f>#REF!</f>
        <v>#REF!</v>
      </c>
    </row>
    <row r="2105" spans="1:5" s="7" customFormat="1" ht="21" hidden="1" outlineLevel="7">
      <c r="A2105" s="141" t="s">
        <v>103</v>
      </c>
      <c r="B2105" s="147" t="s">
        <v>513</v>
      </c>
      <c r="C2105" s="148">
        <v>20167.099999999999</v>
      </c>
      <c r="D2105" s="149">
        <f t="shared" si="34"/>
        <v>20167.099999999999</v>
      </c>
      <c r="E2105" s="150" t="e">
        <f>#REF!</f>
        <v>#REF!</v>
      </c>
    </row>
    <row r="2106" spans="1:5" s="7" customFormat="1" ht="15.75" hidden="1" outlineLevel="3">
      <c r="A2106" s="141" t="s">
        <v>111</v>
      </c>
      <c r="B2106" s="147" t="s">
        <v>513</v>
      </c>
      <c r="C2106" s="148">
        <v>34632.699999999997</v>
      </c>
      <c r="D2106" s="149">
        <f t="shared" si="34"/>
        <v>34632.699999999997</v>
      </c>
      <c r="E2106" s="150" t="e">
        <f>#REF!</f>
        <v>#REF!</v>
      </c>
    </row>
    <row r="2107" spans="1:5" s="7" customFormat="1" ht="15.75" hidden="1" outlineLevel="5">
      <c r="A2107" s="151" t="s">
        <v>111</v>
      </c>
      <c r="B2107" s="147" t="s">
        <v>513</v>
      </c>
      <c r="C2107" s="148">
        <v>7152.1</v>
      </c>
      <c r="D2107" s="149">
        <f t="shared" si="34"/>
        <v>7152.1</v>
      </c>
      <c r="E2107" s="150" t="e">
        <f>#REF!</f>
        <v>#REF!</v>
      </c>
    </row>
    <row r="2108" spans="1:5" s="7" customFormat="1" ht="15.75" hidden="1" outlineLevel="6">
      <c r="A2108" s="141" t="s">
        <v>77</v>
      </c>
      <c r="B2108" s="147" t="s">
        <v>513</v>
      </c>
      <c r="C2108" s="148">
        <v>7152.1</v>
      </c>
      <c r="D2108" s="149">
        <f t="shared" si="34"/>
        <v>7152.1</v>
      </c>
      <c r="E2108" s="150" t="e">
        <f>#REF!</f>
        <v>#REF!</v>
      </c>
    </row>
    <row r="2109" spans="1:5" s="7" customFormat="1" ht="31.5" hidden="1" outlineLevel="7">
      <c r="A2109" s="141" t="s">
        <v>15</v>
      </c>
      <c r="B2109" s="147" t="s">
        <v>513</v>
      </c>
      <c r="C2109" s="148">
        <v>7093.7</v>
      </c>
      <c r="D2109" s="149">
        <f t="shared" si="34"/>
        <v>7093.7</v>
      </c>
      <c r="E2109" s="150" t="e">
        <f>#REF!</f>
        <v>#REF!</v>
      </c>
    </row>
    <row r="2110" spans="1:5" s="7" customFormat="1" ht="15.75" hidden="1" outlineLevel="7">
      <c r="A2110" s="141" t="s">
        <v>78</v>
      </c>
      <c r="B2110" s="147" t="s">
        <v>513</v>
      </c>
      <c r="C2110" s="148">
        <v>58.4</v>
      </c>
      <c r="D2110" s="149">
        <f t="shared" si="34"/>
        <v>58.4</v>
      </c>
      <c r="E2110" s="150" t="e">
        <f>#REF!</f>
        <v>#REF!</v>
      </c>
    </row>
    <row r="2111" spans="1:5" s="7" customFormat="1" ht="15.75" hidden="1" outlineLevel="5">
      <c r="A2111" s="151" t="s">
        <v>19</v>
      </c>
      <c r="B2111" s="147" t="s">
        <v>513</v>
      </c>
      <c r="C2111" s="148">
        <v>3154.3</v>
      </c>
      <c r="D2111" s="149">
        <f t="shared" si="34"/>
        <v>3154.3</v>
      </c>
      <c r="E2111" s="150" t="e">
        <f>#REF!</f>
        <v>#REF!</v>
      </c>
    </row>
    <row r="2112" spans="1:5" s="7" customFormat="1" ht="15.75" hidden="1" outlineLevel="6">
      <c r="A2112" s="151" t="s">
        <v>24</v>
      </c>
      <c r="B2112" s="147" t="s">
        <v>513</v>
      </c>
      <c r="C2112" s="148">
        <v>3154.3</v>
      </c>
      <c r="D2112" s="149">
        <f t="shared" si="34"/>
        <v>3154.3</v>
      </c>
      <c r="E2112" s="150" t="e">
        <f>#REF!</f>
        <v>#REF!</v>
      </c>
    </row>
    <row r="2113" spans="1:5" s="7" customFormat="1" ht="15.75" hidden="1" outlineLevel="7">
      <c r="A2113" s="141" t="s">
        <v>26</v>
      </c>
      <c r="B2113" s="147" t="s">
        <v>513</v>
      </c>
      <c r="C2113" s="148">
        <v>165.1</v>
      </c>
      <c r="D2113" s="149">
        <f t="shared" si="34"/>
        <v>165.1</v>
      </c>
      <c r="E2113" s="150" t="e">
        <f>#REF!</f>
        <v>#REF!</v>
      </c>
    </row>
    <row r="2114" spans="1:5" s="7" customFormat="1" ht="15.75" hidden="1" outlineLevel="7">
      <c r="A2114" s="141" t="s">
        <v>28</v>
      </c>
      <c r="B2114" s="147" t="s">
        <v>513</v>
      </c>
      <c r="C2114" s="148">
        <v>2989.2</v>
      </c>
      <c r="D2114" s="149">
        <f t="shared" si="34"/>
        <v>2989.2</v>
      </c>
      <c r="E2114" s="150" t="e">
        <f>#REF!</f>
        <v>#REF!</v>
      </c>
    </row>
    <row r="2115" spans="1:5" s="7" customFormat="1" ht="15.75" hidden="1" outlineLevel="5">
      <c r="A2115" s="151" t="s">
        <v>30</v>
      </c>
      <c r="B2115" s="147" t="s">
        <v>513</v>
      </c>
      <c r="C2115" s="148">
        <v>24324.5</v>
      </c>
      <c r="D2115" s="149">
        <f t="shared" si="34"/>
        <v>24324.5</v>
      </c>
      <c r="E2115" s="150" t="e">
        <f>#REF!</f>
        <v>#REF!</v>
      </c>
    </row>
    <row r="2116" spans="1:5" s="7" customFormat="1" ht="15.75" hidden="1" outlineLevel="6">
      <c r="A2116" s="151" t="s">
        <v>32</v>
      </c>
      <c r="B2116" s="147" t="s">
        <v>513</v>
      </c>
      <c r="C2116" s="148">
        <v>10000</v>
      </c>
      <c r="D2116" s="149">
        <f t="shared" si="34"/>
        <v>10000</v>
      </c>
      <c r="E2116" s="150" t="e">
        <f>#REF!</f>
        <v>#REF!</v>
      </c>
    </row>
    <row r="2117" spans="1:5" s="7" customFormat="1" ht="21" hidden="1" outlineLevel="7">
      <c r="A2117" s="141" t="s">
        <v>103</v>
      </c>
      <c r="B2117" s="147" t="s">
        <v>513</v>
      </c>
      <c r="C2117" s="148">
        <v>10000</v>
      </c>
      <c r="D2117" s="149">
        <f t="shared" si="34"/>
        <v>10000</v>
      </c>
      <c r="E2117" s="150" t="e">
        <f>#REF!</f>
        <v>#REF!</v>
      </c>
    </row>
    <row r="2118" spans="1:5" s="7" customFormat="1" ht="15.75" hidden="1" outlineLevel="6">
      <c r="A2118" s="141" t="s">
        <v>133</v>
      </c>
      <c r="B2118" s="147" t="s">
        <v>513</v>
      </c>
      <c r="C2118" s="148">
        <v>14324.5</v>
      </c>
      <c r="D2118" s="149">
        <f t="shared" si="34"/>
        <v>14324.5</v>
      </c>
      <c r="E2118" s="150" t="e">
        <f>#REF!</f>
        <v>#REF!</v>
      </c>
    </row>
    <row r="2119" spans="1:5" s="7" customFormat="1" ht="22.5" hidden="1" outlineLevel="7">
      <c r="A2119" s="151" t="s">
        <v>134</v>
      </c>
      <c r="B2119" s="147" t="s">
        <v>513</v>
      </c>
      <c r="C2119" s="148">
        <v>14324.5</v>
      </c>
      <c r="D2119" s="149">
        <f t="shared" si="34"/>
        <v>14324.5</v>
      </c>
      <c r="E2119" s="150" t="e">
        <f>#REF!</f>
        <v>#REF!</v>
      </c>
    </row>
    <row r="2120" spans="1:5" s="7" customFormat="1" ht="15.75" hidden="1" outlineLevel="5">
      <c r="A2120" s="141" t="s">
        <v>104</v>
      </c>
      <c r="B2120" s="147" t="s">
        <v>513</v>
      </c>
      <c r="C2120" s="148">
        <v>1.8</v>
      </c>
      <c r="D2120" s="149">
        <f t="shared" si="34"/>
        <v>1.8</v>
      </c>
      <c r="E2120" s="150" t="e">
        <f>#REF!</f>
        <v>#REF!</v>
      </c>
    </row>
    <row r="2121" spans="1:5" s="7" customFormat="1" ht="22.5" hidden="1" outlineLevel="6">
      <c r="A2121" s="151" t="s">
        <v>105</v>
      </c>
      <c r="B2121" s="147" t="s">
        <v>513</v>
      </c>
      <c r="C2121" s="148">
        <v>1.8</v>
      </c>
      <c r="D2121" s="149">
        <f t="shared" si="34"/>
        <v>1.8</v>
      </c>
      <c r="E2121" s="150" t="e">
        <f>#REF!</f>
        <v>#REF!</v>
      </c>
    </row>
    <row r="2122" spans="1:5" s="7" customFormat="1" ht="15.75" hidden="1" outlineLevel="7">
      <c r="A2122" s="141" t="s">
        <v>45</v>
      </c>
      <c r="B2122" s="147" t="s">
        <v>513</v>
      </c>
      <c r="C2122" s="148">
        <v>1.8</v>
      </c>
      <c r="D2122" s="149">
        <f t="shared" si="34"/>
        <v>1.8</v>
      </c>
      <c r="E2122" s="150" t="e">
        <f>#REF!</f>
        <v>#REF!</v>
      </c>
    </row>
    <row r="2123" spans="1:5" s="7" customFormat="1" ht="15.75" hidden="1" outlineLevel="2">
      <c r="A2123" s="141" t="s">
        <v>47</v>
      </c>
      <c r="B2123" s="147" t="s">
        <v>513</v>
      </c>
      <c r="C2123" s="148">
        <v>102878</v>
      </c>
      <c r="D2123" s="149">
        <f t="shared" si="34"/>
        <v>102878</v>
      </c>
      <c r="E2123" s="150" t="e">
        <f>#REF!</f>
        <v>#REF!</v>
      </c>
    </row>
    <row r="2124" spans="1:5" s="7" customFormat="1" ht="15.75" hidden="1" outlineLevel="3">
      <c r="A2124" s="151" t="s">
        <v>49</v>
      </c>
      <c r="B2124" s="147" t="s">
        <v>513</v>
      </c>
      <c r="C2124" s="148">
        <v>102878</v>
      </c>
      <c r="D2124" s="149">
        <f t="shared" si="34"/>
        <v>102878</v>
      </c>
      <c r="E2124" s="150" t="e">
        <f>#REF!</f>
        <v>#REF!</v>
      </c>
    </row>
    <row r="2125" spans="1:5" s="7" customFormat="1" ht="15.75" hidden="1" outlineLevel="4">
      <c r="A2125" s="141" t="s">
        <v>116</v>
      </c>
      <c r="B2125" s="147" t="s">
        <v>513</v>
      </c>
      <c r="C2125" s="148">
        <v>87642</v>
      </c>
      <c r="D2125" s="149">
        <f t="shared" si="34"/>
        <v>87642</v>
      </c>
      <c r="E2125" s="150" t="e">
        <f>#REF!</f>
        <v>#REF!</v>
      </c>
    </row>
    <row r="2126" spans="1:5" s="7" customFormat="1" ht="21" hidden="1" outlineLevel="5">
      <c r="A2126" s="141" t="s">
        <v>489</v>
      </c>
      <c r="B2126" s="147" t="s">
        <v>513</v>
      </c>
      <c r="C2126" s="148">
        <v>62312</v>
      </c>
      <c r="D2126" s="149">
        <f t="shared" si="34"/>
        <v>62312</v>
      </c>
      <c r="E2126" s="150" t="e">
        <f>#REF!</f>
        <v>#REF!</v>
      </c>
    </row>
    <row r="2127" spans="1:5" s="7" customFormat="1" ht="21" hidden="1" outlineLevel="6">
      <c r="A2127" s="141" t="s">
        <v>490</v>
      </c>
      <c r="B2127" s="147" t="s">
        <v>513</v>
      </c>
      <c r="C2127" s="148">
        <v>62312</v>
      </c>
      <c r="D2127" s="149">
        <f t="shared" si="34"/>
        <v>62312</v>
      </c>
      <c r="E2127" s="150" t="e">
        <f>#REF!</f>
        <v>#REF!</v>
      </c>
    </row>
    <row r="2128" spans="1:5" s="7" customFormat="1" ht="15.75" hidden="1" outlineLevel="7">
      <c r="A2128" s="141" t="s">
        <v>26</v>
      </c>
      <c r="B2128" s="147" t="s">
        <v>513</v>
      </c>
      <c r="C2128" s="148">
        <v>62312</v>
      </c>
      <c r="D2128" s="149">
        <f t="shared" si="34"/>
        <v>62312</v>
      </c>
      <c r="E2128" s="150" t="e">
        <f>#REF!</f>
        <v>#REF!</v>
      </c>
    </row>
    <row r="2129" spans="1:5" s="7" customFormat="1" ht="15.75" hidden="1" outlineLevel="5">
      <c r="A2129" s="141" t="s">
        <v>28</v>
      </c>
      <c r="B2129" s="147" t="s">
        <v>513</v>
      </c>
      <c r="C2129" s="148">
        <v>25330</v>
      </c>
      <c r="D2129" s="149">
        <f t="shared" si="34"/>
        <v>25330</v>
      </c>
      <c r="E2129" s="150" t="e">
        <f>#REF!</f>
        <v>#REF!</v>
      </c>
    </row>
    <row r="2130" spans="1:5" s="7" customFormat="1" ht="15.75" hidden="1" outlineLevel="6">
      <c r="A2130" s="151" t="s">
        <v>32</v>
      </c>
      <c r="B2130" s="147" t="s">
        <v>513</v>
      </c>
      <c r="C2130" s="148">
        <v>25330</v>
      </c>
      <c r="D2130" s="149">
        <f t="shared" si="34"/>
        <v>25330</v>
      </c>
      <c r="E2130" s="150" t="e">
        <f>#REF!</f>
        <v>#REF!</v>
      </c>
    </row>
    <row r="2131" spans="1:5" s="7" customFormat="1" ht="15.75" hidden="1" outlineLevel="7">
      <c r="A2131" s="141" t="s">
        <v>34</v>
      </c>
      <c r="B2131" s="147" t="s">
        <v>513</v>
      </c>
      <c r="C2131" s="148">
        <v>25330</v>
      </c>
      <c r="D2131" s="149">
        <f t="shared" si="34"/>
        <v>25330</v>
      </c>
      <c r="E2131" s="150" t="e">
        <f>#REF!</f>
        <v>#REF!</v>
      </c>
    </row>
    <row r="2132" spans="1:5" s="7" customFormat="1" ht="15.75" hidden="1" outlineLevel="4">
      <c r="A2132" s="141" t="s">
        <v>66</v>
      </c>
      <c r="B2132" s="147" t="s">
        <v>513</v>
      </c>
      <c r="C2132" s="148">
        <v>10000</v>
      </c>
      <c r="D2132" s="149">
        <f t="shared" si="34"/>
        <v>10000</v>
      </c>
      <c r="E2132" s="150" t="e">
        <f>#REF!</f>
        <v>#REF!</v>
      </c>
    </row>
    <row r="2133" spans="1:5" s="7" customFormat="1" ht="15.75" hidden="1" outlineLevel="5">
      <c r="A2133" s="151" t="s">
        <v>66</v>
      </c>
      <c r="B2133" s="147" t="s">
        <v>513</v>
      </c>
      <c r="C2133" s="148">
        <v>10000</v>
      </c>
      <c r="D2133" s="149">
        <f t="shared" si="34"/>
        <v>10000</v>
      </c>
      <c r="E2133" s="150" t="e">
        <f>#REF!</f>
        <v>#REF!</v>
      </c>
    </row>
    <row r="2134" spans="1:5" s="7" customFormat="1" ht="15.75" hidden="1" outlineLevel="6">
      <c r="A2134" s="141" t="s">
        <v>516</v>
      </c>
      <c r="B2134" s="147" t="s">
        <v>513</v>
      </c>
      <c r="C2134" s="148">
        <v>10000</v>
      </c>
      <c r="D2134" s="149">
        <f t="shared" si="34"/>
        <v>10000</v>
      </c>
      <c r="E2134" s="150" t="e">
        <f>#REF!</f>
        <v>#REF!</v>
      </c>
    </row>
    <row r="2135" spans="1:5" s="7" customFormat="1" ht="15.75" hidden="1" outlineLevel="7">
      <c r="A2135" s="141" t="s">
        <v>26</v>
      </c>
      <c r="B2135" s="147" t="s">
        <v>513</v>
      </c>
      <c r="C2135" s="148">
        <v>10000</v>
      </c>
      <c r="D2135" s="149">
        <f t="shared" si="34"/>
        <v>10000</v>
      </c>
      <c r="E2135" s="150" t="e">
        <f>#REF!</f>
        <v>#REF!</v>
      </c>
    </row>
    <row r="2136" spans="1:5" s="7" customFormat="1" ht="15.75" hidden="1" outlineLevel="4">
      <c r="A2136" s="141" t="s">
        <v>28</v>
      </c>
      <c r="B2136" s="147" t="s">
        <v>513</v>
      </c>
      <c r="C2136" s="148">
        <v>5236</v>
      </c>
      <c r="D2136" s="149">
        <f t="shared" si="34"/>
        <v>5236</v>
      </c>
      <c r="E2136" s="150" t="e">
        <f>#REF!</f>
        <v>#REF!</v>
      </c>
    </row>
    <row r="2137" spans="1:5" s="7" customFormat="1" ht="15.75" hidden="1" outlineLevel="5">
      <c r="A2137" s="151" t="s">
        <v>32</v>
      </c>
      <c r="B2137" s="147" t="s">
        <v>513</v>
      </c>
      <c r="C2137" s="148">
        <v>5236</v>
      </c>
      <c r="D2137" s="149">
        <f t="shared" si="34"/>
        <v>5236</v>
      </c>
      <c r="E2137" s="150" t="e">
        <f>#REF!</f>
        <v>#REF!</v>
      </c>
    </row>
    <row r="2138" spans="1:5" s="7" customFormat="1" ht="21" hidden="1" outlineLevel="6">
      <c r="A2138" s="141" t="s">
        <v>517</v>
      </c>
      <c r="B2138" s="147" t="s">
        <v>513</v>
      </c>
      <c r="C2138" s="148">
        <v>5236</v>
      </c>
      <c r="D2138" s="149">
        <f t="shared" si="34"/>
        <v>5236</v>
      </c>
      <c r="E2138" s="150" t="e">
        <f>#REF!</f>
        <v>#REF!</v>
      </c>
    </row>
    <row r="2139" spans="1:5" s="7" customFormat="1" ht="15.75" hidden="1" outlineLevel="7">
      <c r="A2139" s="141" t="s">
        <v>26</v>
      </c>
      <c r="B2139" s="147" t="s">
        <v>513</v>
      </c>
      <c r="C2139" s="148">
        <v>5236</v>
      </c>
      <c r="D2139" s="149">
        <f t="shared" si="34"/>
        <v>5236</v>
      </c>
      <c r="E2139" s="150" t="e">
        <f>#REF!</f>
        <v>#REF!</v>
      </c>
    </row>
    <row r="2140" spans="1:5" s="7" customFormat="1" ht="15.75" hidden="1" outlineLevel="1">
      <c r="A2140" s="141" t="s">
        <v>28</v>
      </c>
      <c r="B2140" s="147" t="s">
        <v>519</v>
      </c>
      <c r="C2140" s="148">
        <v>139794</v>
      </c>
      <c r="D2140" s="149">
        <f t="shared" si="34"/>
        <v>139794</v>
      </c>
      <c r="E2140" s="150" t="e">
        <f>#REF!</f>
        <v>#REF!</v>
      </c>
    </row>
    <row r="2141" spans="1:5" s="7" customFormat="1" ht="15.75" hidden="1" outlineLevel="2">
      <c r="A2141" s="151" t="s">
        <v>32</v>
      </c>
      <c r="B2141" s="147" t="s">
        <v>519</v>
      </c>
      <c r="C2141" s="148">
        <v>139794</v>
      </c>
      <c r="D2141" s="149">
        <f t="shared" si="34"/>
        <v>139794</v>
      </c>
      <c r="E2141" s="150" t="e">
        <f>#REF!</f>
        <v>#REF!</v>
      </c>
    </row>
    <row r="2142" spans="1:5" s="7" customFormat="1" ht="15.75" hidden="1" outlineLevel="3">
      <c r="A2142" s="141" t="s">
        <v>518</v>
      </c>
      <c r="B2142" s="147" t="s">
        <v>519</v>
      </c>
      <c r="C2142" s="148">
        <v>139794</v>
      </c>
      <c r="D2142" s="149">
        <f t="shared" si="34"/>
        <v>139794</v>
      </c>
      <c r="E2142" s="150" t="e">
        <f>#REF!</f>
        <v>#REF!</v>
      </c>
    </row>
    <row r="2143" spans="1:5" s="7" customFormat="1" ht="15.75" hidden="1" outlineLevel="4">
      <c r="A2143" s="141" t="s">
        <v>116</v>
      </c>
      <c r="B2143" s="147" t="s">
        <v>519</v>
      </c>
      <c r="C2143" s="148">
        <v>139794</v>
      </c>
      <c r="D2143" s="149">
        <f t="shared" si="34"/>
        <v>139794</v>
      </c>
      <c r="E2143" s="150" t="e">
        <f>#REF!</f>
        <v>#REF!</v>
      </c>
    </row>
    <row r="2144" spans="1:5" s="7" customFormat="1" ht="21" hidden="1" outlineLevel="5">
      <c r="A2144" s="141" t="s">
        <v>489</v>
      </c>
      <c r="B2144" s="147" t="s">
        <v>519</v>
      </c>
      <c r="C2144" s="148">
        <v>13000</v>
      </c>
      <c r="D2144" s="149">
        <f t="shared" si="34"/>
        <v>13000</v>
      </c>
      <c r="E2144" s="150" t="e">
        <f>#REF!</f>
        <v>#REF!</v>
      </c>
    </row>
    <row r="2145" spans="1:5" s="7" customFormat="1" ht="21" hidden="1" outlineLevel="6">
      <c r="A2145" s="141" t="s">
        <v>490</v>
      </c>
      <c r="B2145" s="147" t="s">
        <v>519</v>
      </c>
      <c r="C2145" s="148">
        <v>13000</v>
      </c>
      <c r="D2145" s="149">
        <f t="shared" si="34"/>
        <v>13000</v>
      </c>
      <c r="E2145" s="150" t="e">
        <f>#REF!</f>
        <v>#REF!</v>
      </c>
    </row>
    <row r="2146" spans="1:5" s="7" customFormat="1" ht="15.75" hidden="1" outlineLevel="7">
      <c r="A2146" s="141" t="s">
        <v>182</v>
      </c>
      <c r="B2146" s="147" t="s">
        <v>519</v>
      </c>
      <c r="C2146" s="148">
        <v>13000</v>
      </c>
      <c r="D2146" s="149">
        <f t="shared" si="34"/>
        <v>13000</v>
      </c>
      <c r="E2146" s="150" t="e">
        <f>#REF!</f>
        <v>#REF!</v>
      </c>
    </row>
    <row r="2147" spans="1:5" s="7" customFormat="1" ht="21" hidden="1" outlineLevel="5">
      <c r="A2147" s="141" t="s">
        <v>183</v>
      </c>
      <c r="B2147" s="147" t="s">
        <v>519</v>
      </c>
      <c r="C2147" s="148">
        <v>126794</v>
      </c>
      <c r="D2147" s="149">
        <f t="shared" si="34"/>
        <v>126794</v>
      </c>
      <c r="E2147" s="150" t="e">
        <f>#REF!</f>
        <v>#REF!</v>
      </c>
    </row>
    <row r="2148" spans="1:5" s="7" customFormat="1" ht="22.5" hidden="1" outlineLevel="6">
      <c r="A2148" s="151" t="s">
        <v>184</v>
      </c>
      <c r="B2148" s="147" t="s">
        <v>519</v>
      </c>
      <c r="C2148" s="148">
        <v>126794</v>
      </c>
      <c r="D2148" s="149">
        <f t="shared" si="34"/>
        <v>126794</v>
      </c>
      <c r="E2148" s="150" t="e">
        <f>#REF!</f>
        <v>#REF!</v>
      </c>
    </row>
    <row r="2149" spans="1:5" s="7" customFormat="1" ht="15.75" hidden="1" outlineLevel="7">
      <c r="A2149" s="141" t="s">
        <v>98</v>
      </c>
      <c r="B2149" s="147" t="s">
        <v>519</v>
      </c>
      <c r="C2149" s="148">
        <v>126794</v>
      </c>
      <c r="D2149" s="149">
        <f t="shared" si="34"/>
        <v>126794</v>
      </c>
      <c r="E2149" s="150" t="e">
        <f>#REF!</f>
        <v>#REF!</v>
      </c>
    </row>
    <row r="2150" spans="1:5" s="7" customFormat="1" ht="15.75" hidden="1" outlineLevel="1">
      <c r="A2150" s="141" t="s">
        <v>178</v>
      </c>
      <c r="B2150" s="147" t="s">
        <v>521</v>
      </c>
      <c r="C2150" s="148">
        <v>44827.9</v>
      </c>
      <c r="D2150" s="149">
        <f t="shared" si="34"/>
        <v>44827.9</v>
      </c>
      <c r="E2150" s="150" t="e">
        <f>#REF!</f>
        <v>#REF!</v>
      </c>
    </row>
    <row r="2151" spans="1:5" s="7" customFormat="1" ht="22.5" hidden="1" outlineLevel="2">
      <c r="A2151" s="151" t="s">
        <v>179</v>
      </c>
      <c r="B2151" s="147" t="s">
        <v>521</v>
      </c>
      <c r="C2151" s="148">
        <v>41143.4</v>
      </c>
      <c r="D2151" s="149">
        <f t="shared" si="34"/>
        <v>41143.4</v>
      </c>
      <c r="E2151" s="150" t="e">
        <f>#REF!</f>
        <v>#REF!</v>
      </c>
    </row>
    <row r="2152" spans="1:5" s="7" customFormat="1" ht="15.75" hidden="1" outlineLevel="3">
      <c r="A2152" s="141" t="s">
        <v>520</v>
      </c>
      <c r="B2152" s="147" t="s">
        <v>521</v>
      </c>
      <c r="C2152" s="148">
        <v>2338</v>
      </c>
      <c r="D2152" s="149">
        <f t="shared" si="34"/>
        <v>2338</v>
      </c>
      <c r="E2152" s="150" t="e">
        <f>#REF!</f>
        <v>#REF!</v>
      </c>
    </row>
    <row r="2153" spans="1:5" s="7" customFormat="1" ht="21" hidden="1" outlineLevel="5">
      <c r="A2153" s="141" t="s">
        <v>12</v>
      </c>
      <c r="B2153" s="147" t="s">
        <v>521</v>
      </c>
      <c r="C2153" s="148">
        <v>2338</v>
      </c>
      <c r="D2153" s="149">
        <f t="shared" si="34"/>
        <v>2338</v>
      </c>
      <c r="E2153" s="150" t="e">
        <f>#REF!</f>
        <v>#REF!</v>
      </c>
    </row>
    <row r="2154" spans="1:5" s="7" customFormat="1" ht="21" hidden="1" outlineLevel="6">
      <c r="A2154" s="141" t="s">
        <v>53</v>
      </c>
      <c r="B2154" s="147" t="s">
        <v>521</v>
      </c>
      <c r="C2154" s="148">
        <v>2338</v>
      </c>
      <c r="D2154" s="149">
        <f t="shared" si="34"/>
        <v>2338</v>
      </c>
      <c r="E2154" s="150" t="e">
        <f>#REF!</f>
        <v>#REF!</v>
      </c>
    </row>
    <row r="2155" spans="1:5" s="7" customFormat="1" ht="31.5" hidden="1" outlineLevel="7">
      <c r="A2155" s="141" t="s">
        <v>15</v>
      </c>
      <c r="B2155" s="147" t="s">
        <v>521</v>
      </c>
      <c r="C2155" s="148">
        <v>2338</v>
      </c>
      <c r="D2155" s="149">
        <f t="shared" si="34"/>
        <v>2338</v>
      </c>
      <c r="E2155" s="150" t="e">
        <f>#REF!</f>
        <v>#REF!</v>
      </c>
    </row>
    <row r="2156" spans="1:5" s="7" customFormat="1" ht="15.75" hidden="1" outlineLevel="3">
      <c r="A2156" s="141" t="s">
        <v>17</v>
      </c>
      <c r="B2156" s="147" t="s">
        <v>521</v>
      </c>
      <c r="C2156" s="148">
        <v>38805.4</v>
      </c>
      <c r="D2156" s="149">
        <f t="shared" si="34"/>
        <v>38805.4</v>
      </c>
      <c r="E2156" s="150" t="e">
        <f>#REF!</f>
        <v>#REF!</v>
      </c>
    </row>
    <row r="2157" spans="1:5" s="7" customFormat="1" ht="15.75" hidden="1" outlineLevel="5">
      <c r="A2157" s="151" t="s">
        <v>19</v>
      </c>
      <c r="B2157" s="147" t="s">
        <v>521</v>
      </c>
      <c r="C2157" s="148">
        <v>32377.1</v>
      </c>
      <c r="D2157" s="149">
        <f t="shared" si="34"/>
        <v>32377.1</v>
      </c>
      <c r="E2157" s="150" t="e">
        <f>#REF!</f>
        <v>#REF!</v>
      </c>
    </row>
    <row r="2158" spans="1:5" s="7" customFormat="1" ht="15.75" hidden="1" outlineLevel="6">
      <c r="A2158" s="141" t="s">
        <v>23</v>
      </c>
      <c r="B2158" s="147" t="s">
        <v>521</v>
      </c>
      <c r="C2158" s="148">
        <v>32377.1</v>
      </c>
      <c r="D2158" s="149">
        <f t="shared" si="34"/>
        <v>32377.1</v>
      </c>
      <c r="E2158" s="150" t="e">
        <f>#REF!</f>
        <v>#REF!</v>
      </c>
    </row>
    <row r="2159" spans="1:5" s="7" customFormat="1" ht="31.5" hidden="1" outlineLevel="7">
      <c r="A2159" s="141" t="s">
        <v>15</v>
      </c>
      <c r="B2159" s="147" t="s">
        <v>521</v>
      </c>
      <c r="C2159" s="148">
        <v>32360.1</v>
      </c>
      <c r="D2159" s="149">
        <f t="shared" si="34"/>
        <v>32360.1</v>
      </c>
      <c r="E2159" s="150" t="e">
        <f>#REF!</f>
        <v>#REF!</v>
      </c>
    </row>
    <row r="2160" spans="1:5" s="7" customFormat="1" ht="15.75" hidden="1" outlineLevel="7">
      <c r="A2160" s="141" t="s">
        <v>17</v>
      </c>
      <c r="B2160" s="147" t="s">
        <v>521</v>
      </c>
      <c r="C2160" s="148">
        <v>17</v>
      </c>
      <c r="D2160" s="149">
        <f t="shared" si="34"/>
        <v>17</v>
      </c>
      <c r="E2160" s="150" t="e">
        <f>#REF!</f>
        <v>#REF!</v>
      </c>
    </row>
    <row r="2161" spans="1:5" s="7" customFormat="1" ht="15.75" hidden="1" outlineLevel="5">
      <c r="A2161" s="151" t="s">
        <v>19</v>
      </c>
      <c r="B2161" s="147" t="s">
        <v>521</v>
      </c>
      <c r="C2161" s="148">
        <v>6424.2</v>
      </c>
      <c r="D2161" s="149">
        <f t="shared" si="34"/>
        <v>6424.2</v>
      </c>
      <c r="E2161" s="150" t="e">
        <f>#REF!</f>
        <v>#REF!</v>
      </c>
    </row>
    <row r="2162" spans="1:5" s="7" customFormat="1" ht="15.75" hidden="1" outlineLevel="6">
      <c r="A2162" s="151" t="s">
        <v>24</v>
      </c>
      <c r="B2162" s="147" t="s">
        <v>521</v>
      </c>
      <c r="C2162" s="148">
        <v>6424.2</v>
      </c>
      <c r="D2162" s="149">
        <f t="shared" si="34"/>
        <v>6424.2</v>
      </c>
      <c r="E2162" s="150" t="e">
        <f>#REF!</f>
        <v>#REF!</v>
      </c>
    </row>
    <row r="2163" spans="1:5" s="7" customFormat="1" ht="15.75" hidden="1" outlineLevel="7">
      <c r="A2163" s="141" t="s">
        <v>26</v>
      </c>
      <c r="B2163" s="147" t="s">
        <v>521</v>
      </c>
      <c r="C2163" s="148">
        <v>907.6</v>
      </c>
      <c r="D2163" s="149">
        <f t="shared" si="34"/>
        <v>907.6</v>
      </c>
      <c r="E2163" s="150" t="e">
        <f>#REF!</f>
        <v>#REF!</v>
      </c>
    </row>
    <row r="2164" spans="1:5" s="7" customFormat="1" ht="15.75" hidden="1" outlineLevel="7">
      <c r="A2164" s="141" t="s">
        <v>28</v>
      </c>
      <c r="B2164" s="147" t="s">
        <v>521</v>
      </c>
      <c r="C2164" s="148">
        <v>5516.6</v>
      </c>
      <c r="D2164" s="149">
        <f t="shared" si="34"/>
        <v>5516.6</v>
      </c>
      <c r="E2164" s="150" t="e">
        <f>#REF!</f>
        <v>#REF!</v>
      </c>
    </row>
    <row r="2165" spans="1:5" s="7" customFormat="1" ht="15.75" hidden="1" outlineLevel="5">
      <c r="A2165" s="151" t="s">
        <v>30</v>
      </c>
      <c r="B2165" s="147" t="s">
        <v>521</v>
      </c>
      <c r="C2165" s="148">
        <v>4.0999999999999996</v>
      </c>
      <c r="D2165" s="149">
        <f t="shared" si="34"/>
        <v>4.0999999999999996</v>
      </c>
      <c r="E2165" s="150" t="e">
        <f>#REF!</f>
        <v>#REF!</v>
      </c>
    </row>
    <row r="2166" spans="1:5" s="7" customFormat="1" ht="15.75" hidden="1" outlineLevel="6">
      <c r="A2166" s="151" t="s">
        <v>32</v>
      </c>
      <c r="B2166" s="147" t="s">
        <v>521</v>
      </c>
      <c r="C2166" s="148">
        <v>4.0999999999999996</v>
      </c>
      <c r="D2166" s="149">
        <f t="shared" si="34"/>
        <v>4.0999999999999996</v>
      </c>
      <c r="E2166" s="150" t="e">
        <f>#REF!</f>
        <v>#REF!</v>
      </c>
    </row>
    <row r="2167" spans="1:5" s="7" customFormat="1" ht="15.75" hidden="1" outlineLevel="7">
      <c r="A2167" s="141" t="s">
        <v>45</v>
      </c>
      <c r="B2167" s="147" t="s">
        <v>521</v>
      </c>
      <c r="C2167" s="148">
        <v>4.0999999999999996</v>
      </c>
      <c r="D2167" s="149">
        <f t="shared" si="34"/>
        <v>4.0999999999999996</v>
      </c>
      <c r="E2167" s="150" t="e">
        <f>#REF!</f>
        <v>#REF!</v>
      </c>
    </row>
    <row r="2168" spans="1:5" s="7" customFormat="1" ht="15.75" hidden="1" outlineLevel="2">
      <c r="A2168" s="141" t="s">
        <v>47</v>
      </c>
      <c r="B2168" s="147" t="s">
        <v>521</v>
      </c>
      <c r="C2168" s="148">
        <v>3684.5</v>
      </c>
      <c r="D2168" s="149">
        <f t="shared" ref="D2168:D2240" si="35">C2168</f>
        <v>3684.5</v>
      </c>
      <c r="E2168" s="150" t="e">
        <f>#REF!</f>
        <v>#REF!</v>
      </c>
    </row>
    <row r="2169" spans="1:5" s="7" customFormat="1" ht="15.75" hidden="1" outlineLevel="3">
      <c r="A2169" s="151" t="s">
        <v>49</v>
      </c>
      <c r="B2169" s="147" t="s">
        <v>521</v>
      </c>
      <c r="C2169" s="148">
        <v>452</v>
      </c>
      <c r="D2169" s="149">
        <f t="shared" si="35"/>
        <v>452</v>
      </c>
      <c r="E2169" s="150" t="e">
        <f>#REF!</f>
        <v>#REF!</v>
      </c>
    </row>
    <row r="2170" spans="1:5" s="7" customFormat="1" ht="15.75" hidden="1" outlineLevel="5">
      <c r="A2170" s="141" t="s">
        <v>116</v>
      </c>
      <c r="B2170" s="147" t="s">
        <v>521</v>
      </c>
      <c r="C2170" s="148">
        <v>70</v>
      </c>
      <c r="D2170" s="149">
        <f t="shared" si="35"/>
        <v>70</v>
      </c>
      <c r="E2170" s="150" t="e">
        <f>#REF!</f>
        <v>#REF!</v>
      </c>
    </row>
    <row r="2171" spans="1:5" s="7" customFormat="1" ht="21" hidden="1" outlineLevel="6">
      <c r="A2171" s="141" t="s">
        <v>136</v>
      </c>
      <c r="B2171" s="147" t="s">
        <v>521</v>
      </c>
      <c r="C2171" s="148">
        <v>70</v>
      </c>
      <c r="D2171" s="149">
        <f t="shared" si="35"/>
        <v>70</v>
      </c>
      <c r="E2171" s="150" t="e">
        <f>#REF!</f>
        <v>#REF!</v>
      </c>
    </row>
    <row r="2172" spans="1:5" s="7" customFormat="1" ht="15.75" hidden="1" outlineLevel="7">
      <c r="A2172" s="141" t="s">
        <v>26</v>
      </c>
      <c r="B2172" s="147" t="s">
        <v>521</v>
      </c>
      <c r="C2172" s="148">
        <v>70</v>
      </c>
      <c r="D2172" s="149">
        <f t="shared" si="35"/>
        <v>70</v>
      </c>
      <c r="E2172" s="150" t="e">
        <f>#REF!</f>
        <v>#REF!</v>
      </c>
    </row>
    <row r="2173" spans="1:5" s="7" customFormat="1" ht="15.75" hidden="1" outlineLevel="5">
      <c r="A2173" s="141" t="s">
        <v>28</v>
      </c>
      <c r="B2173" s="147" t="s">
        <v>521</v>
      </c>
      <c r="C2173" s="148">
        <v>382</v>
      </c>
      <c r="D2173" s="149">
        <f t="shared" si="35"/>
        <v>382</v>
      </c>
      <c r="E2173" s="150" t="e">
        <f>#REF!</f>
        <v>#REF!</v>
      </c>
    </row>
    <row r="2174" spans="1:5" s="7" customFormat="1" ht="15.75" hidden="1" outlineLevel="6">
      <c r="A2174" s="151" t="s">
        <v>32</v>
      </c>
      <c r="B2174" s="147" t="s">
        <v>521</v>
      </c>
      <c r="C2174" s="148">
        <v>382</v>
      </c>
      <c r="D2174" s="149">
        <f t="shared" si="35"/>
        <v>382</v>
      </c>
      <c r="E2174" s="150" t="e">
        <f>#REF!</f>
        <v>#REF!</v>
      </c>
    </row>
    <row r="2175" spans="1:5" s="7" customFormat="1" ht="21" hidden="1" outlineLevel="7">
      <c r="A2175" s="141" t="s">
        <v>103</v>
      </c>
      <c r="B2175" s="147" t="s">
        <v>521</v>
      </c>
      <c r="C2175" s="148">
        <v>382</v>
      </c>
      <c r="D2175" s="149">
        <f t="shared" si="35"/>
        <v>382</v>
      </c>
      <c r="E2175" s="150" t="e">
        <f>#REF!</f>
        <v>#REF!</v>
      </c>
    </row>
    <row r="2176" spans="1:5" s="7" customFormat="1" ht="15.75" hidden="1" outlineLevel="3">
      <c r="A2176" s="141" t="s">
        <v>104</v>
      </c>
      <c r="B2176" s="147" t="s">
        <v>521</v>
      </c>
      <c r="C2176" s="148">
        <v>1550</v>
      </c>
      <c r="D2176" s="149">
        <f t="shared" si="35"/>
        <v>1550</v>
      </c>
      <c r="E2176" s="150" t="e">
        <f>#REF!</f>
        <v>#REF!</v>
      </c>
    </row>
    <row r="2177" spans="1:5" s="7" customFormat="1" ht="15.75" hidden="1" outlineLevel="5">
      <c r="A2177" s="151" t="s">
        <v>312</v>
      </c>
      <c r="B2177" s="147" t="s">
        <v>521</v>
      </c>
      <c r="C2177" s="148">
        <v>1550</v>
      </c>
      <c r="D2177" s="149">
        <f t="shared" si="35"/>
        <v>1550</v>
      </c>
      <c r="E2177" s="150" t="e">
        <f>#REF!</f>
        <v>#REF!</v>
      </c>
    </row>
    <row r="2178" spans="1:5" s="7" customFormat="1" ht="21" hidden="1" outlineLevel="6">
      <c r="A2178" s="141" t="s">
        <v>304</v>
      </c>
      <c r="B2178" s="147" t="s">
        <v>521</v>
      </c>
      <c r="C2178" s="148">
        <v>1550</v>
      </c>
      <c r="D2178" s="149">
        <f t="shared" si="35"/>
        <v>1550</v>
      </c>
      <c r="E2178" s="150" t="e">
        <f>#REF!</f>
        <v>#REF!</v>
      </c>
    </row>
    <row r="2179" spans="1:5" s="7" customFormat="1" ht="15.75" hidden="1" outlineLevel="7">
      <c r="A2179" s="141" t="s">
        <v>26</v>
      </c>
      <c r="B2179" s="147" t="s">
        <v>521</v>
      </c>
      <c r="C2179" s="148">
        <v>1550</v>
      </c>
      <c r="D2179" s="149">
        <f t="shared" si="35"/>
        <v>1550</v>
      </c>
      <c r="E2179" s="150" t="e">
        <f>#REF!</f>
        <v>#REF!</v>
      </c>
    </row>
    <row r="2180" spans="1:5" s="7" customFormat="1" ht="15.75" hidden="1" outlineLevel="3">
      <c r="A2180" s="141" t="s">
        <v>28</v>
      </c>
      <c r="B2180" s="147" t="s">
        <v>521</v>
      </c>
      <c r="C2180" s="148">
        <v>1682.5</v>
      </c>
      <c r="D2180" s="149">
        <f t="shared" si="35"/>
        <v>1682.5</v>
      </c>
      <c r="E2180" s="150" t="e">
        <f>#REF!</f>
        <v>#REF!</v>
      </c>
    </row>
    <row r="2181" spans="1:5" s="7" customFormat="1" ht="15.75" hidden="1" outlineLevel="5">
      <c r="A2181" s="151" t="s">
        <v>32</v>
      </c>
      <c r="B2181" s="147" t="s">
        <v>521</v>
      </c>
      <c r="C2181" s="148">
        <v>1682.5</v>
      </c>
      <c r="D2181" s="149">
        <f t="shared" si="35"/>
        <v>1682.5</v>
      </c>
      <c r="E2181" s="150" t="e">
        <f>#REF!</f>
        <v>#REF!</v>
      </c>
    </row>
    <row r="2182" spans="1:5" s="7" customFormat="1" ht="15.75" hidden="1" outlineLevel="6">
      <c r="A2182" s="141" t="s">
        <v>238</v>
      </c>
      <c r="B2182" s="147" t="s">
        <v>521</v>
      </c>
      <c r="C2182" s="148">
        <v>1682.5</v>
      </c>
      <c r="D2182" s="149">
        <f t="shared" si="35"/>
        <v>1682.5</v>
      </c>
      <c r="E2182" s="150" t="e">
        <f>#REF!</f>
        <v>#REF!</v>
      </c>
    </row>
    <row r="2183" spans="1:5" s="7" customFormat="1" ht="15.75" hidden="1" outlineLevel="7">
      <c r="A2183" s="141" t="s">
        <v>26</v>
      </c>
      <c r="B2183" s="147" t="s">
        <v>521</v>
      </c>
      <c r="C2183" s="148">
        <v>1682.5</v>
      </c>
      <c r="D2183" s="149">
        <f t="shared" si="35"/>
        <v>1682.5</v>
      </c>
      <c r="E2183" s="150" t="e">
        <f>#REF!</f>
        <v>#REF!</v>
      </c>
    </row>
    <row r="2184" spans="1:5" s="7" customFormat="1" ht="15.75" hidden="1">
      <c r="A2184" s="141" t="s">
        <v>28</v>
      </c>
      <c r="B2184" s="147" t="s">
        <v>523</v>
      </c>
      <c r="C2184" s="148">
        <v>101360.1</v>
      </c>
      <c r="D2184" s="149">
        <f t="shared" si="35"/>
        <v>101360.1</v>
      </c>
      <c r="E2184" s="150" t="e">
        <f>#REF!</f>
        <v>#REF!</v>
      </c>
    </row>
    <row r="2185" spans="1:5" s="7" customFormat="1" ht="15.75" hidden="1" outlineLevel="1">
      <c r="A2185" s="151" t="s">
        <v>32</v>
      </c>
      <c r="B2185" s="147" t="s">
        <v>525</v>
      </c>
      <c r="C2185" s="148">
        <v>33680.1</v>
      </c>
      <c r="D2185" s="149">
        <f t="shared" si="35"/>
        <v>33680.1</v>
      </c>
      <c r="E2185" s="150" t="e">
        <f>#REF!</f>
        <v>#REF!</v>
      </c>
    </row>
    <row r="2186" spans="1:5" s="7" customFormat="1" ht="15.75" hidden="1" outlineLevel="2">
      <c r="A2186" s="141" t="s">
        <v>522</v>
      </c>
      <c r="B2186" s="147" t="s">
        <v>525</v>
      </c>
      <c r="C2186" s="148">
        <v>33680.1</v>
      </c>
      <c r="D2186" s="149">
        <f t="shared" si="35"/>
        <v>33680.1</v>
      </c>
      <c r="E2186" s="150" t="e">
        <f>#REF!</f>
        <v>#REF!</v>
      </c>
    </row>
    <row r="2187" spans="1:5" s="7" customFormat="1" ht="15.75" hidden="1" outlineLevel="3">
      <c r="A2187" s="141" t="s">
        <v>524</v>
      </c>
      <c r="B2187" s="147" t="s">
        <v>525</v>
      </c>
      <c r="C2187" s="148">
        <v>33680.1</v>
      </c>
      <c r="D2187" s="149">
        <f t="shared" si="35"/>
        <v>33680.1</v>
      </c>
      <c r="E2187" s="150" t="e">
        <f>#REF!</f>
        <v>#REF!</v>
      </c>
    </row>
    <row r="2188" spans="1:5" s="7" customFormat="1" ht="15.75" hidden="1" outlineLevel="5">
      <c r="A2188" s="141" t="s">
        <v>526</v>
      </c>
      <c r="B2188" s="147" t="s">
        <v>525</v>
      </c>
      <c r="C2188" s="148">
        <v>8303.1</v>
      </c>
      <c r="D2188" s="149">
        <f t="shared" si="35"/>
        <v>8303.1</v>
      </c>
      <c r="E2188" s="150" t="e">
        <f>#REF!</f>
        <v>#REF!</v>
      </c>
    </row>
    <row r="2189" spans="1:5" s="7" customFormat="1" ht="15.75" hidden="1" outlineLevel="6">
      <c r="A2189" s="141" t="s">
        <v>77</v>
      </c>
      <c r="B2189" s="147" t="s">
        <v>525</v>
      </c>
      <c r="C2189" s="148">
        <v>8303.1</v>
      </c>
      <c r="D2189" s="149">
        <f t="shared" si="35"/>
        <v>8303.1</v>
      </c>
      <c r="E2189" s="150" t="e">
        <f>#REF!</f>
        <v>#REF!</v>
      </c>
    </row>
    <row r="2190" spans="1:5" s="7" customFormat="1" ht="31.5" hidden="1" outlineLevel="7">
      <c r="A2190" s="141" t="s">
        <v>15</v>
      </c>
      <c r="B2190" s="147" t="s">
        <v>525</v>
      </c>
      <c r="C2190" s="148">
        <v>8286.1</v>
      </c>
      <c r="D2190" s="149">
        <f t="shared" si="35"/>
        <v>8286.1</v>
      </c>
      <c r="E2190" s="150" t="e">
        <f>#REF!</f>
        <v>#REF!</v>
      </c>
    </row>
    <row r="2191" spans="1:5" s="7" customFormat="1" ht="15.75" hidden="1" outlineLevel="7">
      <c r="A2191" s="141" t="s">
        <v>78</v>
      </c>
      <c r="B2191" s="147" t="s">
        <v>525</v>
      </c>
      <c r="C2191" s="148">
        <v>17</v>
      </c>
      <c r="D2191" s="149">
        <f t="shared" si="35"/>
        <v>17</v>
      </c>
      <c r="E2191" s="150" t="e">
        <f>#REF!</f>
        <v>#REF!</v>
      </c>
    </row>
    <row r="2192" spans="1:5" s="7" customFormat="1" ht="15.75" hidden="1" outlineLevel="5">
      <c r="A2192" s="151" t="s">
        <v>19</v>
      </c>
      <c r="B2192" s="147" t="s">
        <v>525</v>
      </c>
      <c r="C2192" s="148">
        <v>251.2</v>
      </c>
      <c r="D2192" s="149">
        <f t="shared" si="35"/>
        <v>251.2</v>
      </c>
      <c r="E2192" s="150" t="e">
        <f>#REF!</f>
        <v>#REF!</v>
      </c>
    </row>
    <row r="2193" spans="1:5" s="7" customFormat="1" ht="15.75" hidden="1" outlineLevel="6">
      <c r="A2193" s="151" t="s">
        <v>24</v>
      </c>
      <c r="B2193" s="147" t="s">
        <v>525</v>
      </c>
      <c r="C2193" s="148">
        <v>251.2</v>
      </c>
      <c r="D2193" s="149">
        <f t="shared" si="35"/>
        <v>251.2</v>
      </c>
      <c r="E2193" s="150" t="e">
        <f>#REF!</f>
        <v>#REF!</v>
      </c>
    </row>
    <row r="2194" spans="1:5" s="7" customFormat="1" ht="15.75" hidden="1" outlineLevel="7">
      <c r="A2194" s="141" t="s">
        <v>26</v>
      </c>
      <c r="B2194" s="147" t="s">
        <v>525</v>
      </c>
      <c r="C2194" s="148">
        <v>61.6</v>
      </c>
      <c r="D2194" s="149">
        <f t="shared" si="35"/>
        <v>61.6</v>
      </c>
      <c r="E2194" s="150" t="e">
        <f>#REF!</f>
        <v>#REF!</v>
      </c>
    </row>
    <row r="2195" spans="1:5" s="7" customFormat="1" ht="15.75" hidden="1" outlineLevel="7">
      <c r="A2195" s="141" t="s">
        <v>28</v>
      </c>
      <c r="B2195" s="147" t="s">
        <v>525</v>
      </c>
      <c r="C2195" s="148">
        <v>189.6</v>
      </c>
      <c r="D2195" s="149">
        <f t="shared" si="35"/>
        <v>189.6</v>
      </c>
      <c r="E2195" s="150" t="e">
        <f>#REF!</f>
        <v>#REF!</v>
      </c>
    </row>
    <row r="2196" spans="1:5" s="7" customFormat="1" ht="15.75" hidden="1" outlineLevel="5">
      <c r="A2196" s="151" t="s">
        <v>30</v>
      </c>
      <c r="B2196" s="147" t="s">
        <v>525</v>
      </c>
      <c r="C2196" s="148">
        <v>25125.8</v>
      </c>
      <c r="D2196" s="149">
        <f t="shared" si="35"/>
        <v>25125.8</v>
      </c>
      <c r="E2196" s="150" t="e">
        <f>#REF!</f>
        <v>#REF!</v>
      </c>
    </row>
    <row r="2197" spans="1:5" s="7" customFormat="1" ht="15.75" hidden="1" outlineLevel="6">
      <c r="A2197" s="151" t="s">
        <v>32</v>
      </c>
      <c r="B2197" s="147" t="s">
        <v>525</v>
      </c>
      <c r="C2197" s="148">
        <v>5143.6000000000004</v>
      </c>
      <c r="D2197" s="149">
        <f t="shared" si="35"/>
        <v>5143.6000000000004</v>
      </c>
      <c r="E2197" s="150" t="e">
        <f>#REF!</f>
        <v>#REF!</v>
      </c>
    </row>
    <row r="2198" spans="1:5" s="7" customFormat="1" ht="21" hidden="1" outlineLevel="7">
      <c r="A2198" s="141" t="s">
        <v>103</v>
      </c>
      <c r="B2198" s="147" t="s">
        <v>525</v>
      </c>
      <c r="C2198" s="148">
        <v>5143.6000000000004</v>
      </c>
      <c r="D2198" s="149">
        <f t="shared" si="35"/>
        <v>5143.6000000000004</v>
      </c>
      <c r="E2198" s="150" t="e">
        <f>#REF!</f>
        <v>#REF!</v>
      </c>
    </row>
    <row r="2199" spans="1:5" s="7" customFormat="1" ht="15.75" hidden="1" outlineLevel="6">
      <c r="A2199" s="141" t="s">
        <v>133</v>
      </c>
      <c r="B2199" s="147" t="s">
        <v>525</v>
      </c>
      <c r="C2199" s="148">
        <v>19982.2</v>
      </c>
      <c r="D2199" s="149">
        <f t="shared" si="35"/>
        <v>19982.2</v>
      </c>
      <c r="E2199" s="150" t="e">
        <f>#REF!</f>
        <v>#REF!</v>
      </c>
    </row>
    <row r="2200" spans="1:5" s="7" customFormat="1" ht="22.5" hidden="1" outlineLevel="7">
      <c r="A2200" s="151" t="s">
        <v>134</v>
      </c>
      <c r="B2200" s="147" t="s">
        <v>525</v>
      </c>
      <c r="C2200" s="148">
        <v>19982.2</v>
      </c>
      <c r="D2200" s="149">
        <f t="shared" si="35"/>
        <v>19982.2</v>
      </c>
      <c r="E2200" s="150" t="e">
        <f>#REF!</f>
        <v>#REF!</v>
      </c>
    </row>
    <row r="2201" spans="1:5" s="7" customFormat="1" ht="15.75" hidden="1" outlineLevel="1">
      <c r="A2201" s="141" t="s">
        <v>104</v>
      </c>
      <c r="B2201" s="147" t="s">
        <v>528</v>
      </c>
      <c r="C2201" s="148">
        <v>67680</v>
      </c>
      <c r="D2201" s="149">
        <f t="shared" si="35"/>
        <v>67680</v>
      </c>
      <c r="E2201" s="150" t="e">
        <f>#REF!</f>
        <v>#REF!</v>
      </c>
    </row>
    <row r="2202" spans="1:5" s="7" customFormat="1" ht="22.5" hidden="1" outlineLevel="2">
      <c r="A2202" s="151" t="s">
        <v>105</v>
      </c>
      <c r="B2202" s="147" t="s">
        <v>528</v>
      </c>
      <c r="C2202" s="148">
        <v>67680</v>
      </c>
      <c r="D2202" s="149">
        <f t="shared" si="35"/>
        <v>67680</v>
      </c>
      <c r="E2202" s="150" t="e">
        <f>#REF!</f>
        <v>#REF!</v>
      </c>
    </row>
    <row r="2203" spans="1:5" s="7" customFormat="1" ht="15.75" hidden="1" outlineLevel="3">
      <c r="A2203" s="141" t="s">
        <v>527</v>
      </c>
      <c r="B2203" s="147" t="s">
        <v>528</v>
      </c>
      <c r="C2203" s="148">
        <v>67680</v>
      </c>
      <c r="D2203" s="149">
        <f t="shared" si="35"/>
        <v>67680</v>
      </c>
      <c r="E2203" s="150" t="e">
        <f>#REF!</f>
        <v>#REF!</v>
      </c>
    </row>
    <row r="2204" spans="1:5" s="7" customFormat="1" ht="15.75" hidden="1" outlineLevel="5">
      <c r="A2204" s="141" t="s">
        <v>529</v>
      </c>
      <c r="B2204" s="147" t="s">
        <v>528</v>
      </c>
      <c r="C2204" s="148">
        <v>67680</v>
      </c>
      <c r="D2204" s="149">
        <f t="shared" si="35"/>
        <v>67680</v>
      </c>
      <c r="E2204" s="150" t="e">
        <f>#REF!</f>
        <v>#REF!</v>
      </c>
    </row>
    <row r="2205" spans="1:5" s="7" customFormat="1" ht="15.75" hidden="1" outlineLevel="6">
      <c r="A2205" s="141" t="s">
        <v>530</v>
      </c>
      <c r="B2205" s="147" t="s">
        <v>528</v>
      </c>
      <c r="C2205" s="148">
        <v>67680</v>
      </c>
      <c r="D2205" s="149">
        <f t="shared" si="35"/>
        <v>67680</v>
      </c>
      <c r="E2205" s="150" t="e">
        <f>#REF!</f>
        <v>#REF!</v>
      </c>
    </row>
    <row r="2206" spans="1:5" s="7" customFormat="1" ht="15.75" hidden="1" outlineLevel="7">
      <c r="A2206" s="141" t="s">
        <v>45</v>
      </c>
      <c r="B2206" s="147" t="s">
        <v>528</v>
      </c>
      <c r="C2206" s="148">
        <v>67680</v>
      </c>
      <c r="D2206" s="149">
        <f t="shared" si="35"/>
        <v>67680</v>
      </c>
      <c r="E2206" s="150" t="e">
        <f>#REF!</f>
        <v>#REF!</v>
      </c>
    </row>
    <row r="2207" spans="1:5" s="7" customFormat="1" ht="21" hidden="1">
      <c r="A2207" s="141" t="s">
        <v>149</v>
      </c>
      <c r="B2207" s="147" t="s">
        <v>532</v>
      </c>
      <c r="C2207" s="148">
        <v>238706.8</v>
      </c>
      <c r="D2207" s="149">
        <f t="shared" si="35"/>
        <v>238706.8</v>
      </c>
      <c r="E2207" s="150" t="e">
        <f>#REF!</f>
        <v>#REF!</v>
      </c>
    </row>
    <row r="2208" spans="1:5" s="7" customFormat="1" ht="22.5" hidden="1" outlineLevel="1">
      <c r="A2208" s="151" t="s">
        <v>149</v>
      </c>
      <c r="B2208" s="147" t="s">
        <v>534</v>
      </c>
      <c r="C2208" s="148">
        <v>238706.8</v>
      </c>
      <c r="D2208" s="149">
        <f t="shared" si="35"/>
        <v>238706.8</v>
      </c>
      <c r="E2208" s="150" t="e">
        <f>#REF!</f>
        <v>#REF!</v>
      </c>
    </row>
    <row r="2209" spans="1:5" s="7" customFormat="1" ht="15.75" hidden="1" outlineLevel="2">
      <c r="A2209" s="141" t="s">
        <v>531</v>
      </c>
      <c r="B2209" s="147" t="s">
        <v>534</v>
      </c>
      <c r="C2209" s="148">
        <v>238706.8</v>
      </c>
      <c r="D2209" s="149">
        <f t="shared" si="35"/>
        <v>238706.8</v>
      </c>
      <c r="E2209" s="150" t="e">
        <f>#REF!</f>
        <v>#REF!</v>
      </c>
    </row>
    <row r="2210" spans="1:5" s="7" customFormat="1" ht="15.75" hidden="1" outlineLevel="3">
      <c r="A2210" s="141" t="s">
        <v>533</v>
      </c>
      <c r="B2210" s="147" t="s">
        <v>534</v>
      </c>
      <c r="C2210" s="148">
        <v>238706.8</v>
      </c>
      <c r="D2210" s="149">
        <f t="shared" si="35"/>
        <v>238706.8</v>
      </c>
      <c r="E2210" s="150" t="e">
        <f>#REF!</f>
        <v>#REF!</v>
      </c>
    </row>
    <row r="2211" spans="1:5" s="7" customFormat="1" ht="15.75" hidden="1" outlineLevel="5">
      <c r="A2211" s="141" t="s">
        <v>535</v>
      </c>
      <c r="B2211" s="147" t="s">
        <v>534</v>
      </c>
      <c r="C2211" s="148">
        <v>238706.8</v>
      </c>
      <c r="D2211" s="149">
        <f t="shared" si="35"/>
        <v>238706.8</v>
      </c>
      <c r="E2211" s="150" t="e">
        <f>#REF!</f>
        <v>#REF!</v>
      </c>
    </row>
    <row r="2212" spans="1:5" s="7" customFormat="1" ht="15.75" hidden="1" outlineLevel="6">
      <c r="A2212" s="141" t="s">
        <v>536</v>
      </c>
      <c r="B2212" s="147" t="s">
        <v>534</v>
      </c>
      <c r="C2212" s="148">
        <v>238706.8</v>
      </c>
      <c r="D2212" s="149">
        <f t="shared" si="35"/>
        <v>238706.8</v>
      </c>
      <c r="E2212" s="150" t="e">
        <f>#REF!</f>
        <v>#REF!</v>
      </c>
    </row>
    <row r="2213" spans="1:5" s="7" customFormat="1" ht="15.75" hidden="1" outlineLevel="7">
      <c r="A2213" s="141" t="s">
        <v>537</v>
      </c>
      <c r="B2213" s="147" t="s">
        <v>534</v>
      </c>
      <c r="C2213" s="148">
        <v>238706.8</v>
      </c>
      <c r="D2213" s="149">
        <f t="shared" si="35"/>
        <v>238706.8</v>
      </c>
      <c r="E2213" s="150" t="e">
        <f>#REF!</f>
        <v>#REF!</v>
      </c>
    </row>
    <row r="2214" spans="1:5" s="7" customFormat="1" ht="15.75" outlineLevel="7">
      <c r="A2214" s="141" t="s">
        <v>512</v>
      </c>
      <c r="B2214" s="147" t="s">
        <v>511</v>
      </c>
      <c r="C2214" s="148"/>
      <c r="D2214" s="149"/>
      <c r="E2214" s="150">
        <f>E2215</f>
        <v>6151</v>
      </c>
    </row>
    <row r="2215" spans="1:5" s="7" customFormat="1" ht="23.25" outlineLevel="7">
      <c r="A2215" s="153" t="s">
        <v>1098</v>
      </c>
      <c r="B2215" s="147" t="s">
        <v>513</v>
      </c>
      <c r="C2215" s="152" t="s">
        <v>807</v>
      </c>
      <c r="D2215" s="149"/>
      <c r="E2215" s="150">
        <f>E2216+E2220</f>
        <v>6151</v>
      </c>
    </row>
    <row r="2216" spans="1:5" s="7" customFormat="1" ht="23.25" outlineLevel="7">
      <c r="A2216" s="165" t="s">
        <v>905</v>
      </c>
      <c r="B2216" s="147" t="s">
        <v>513</v>
      </c>
      <c r="C2216" s="152" t="s">
        <v>808</v>
      </c>
      <c r="D2216" s="149"/>
      <c r="E2216" s="150">
        <f>E2217</f>
        <v>630</v>
      </c>
    </row>
    <row r="2217" spans="1:5" s="7" customFormat="1" ht="15.75" outlineLevel="7">
      <c r="A2217" s="151" t="s">
        <v>643</v>
      </c>
      <c r="B2217" s="147" t="s">
        <v>513</v>
      </c>
      <c r="C2217" s="152" t="s">
        <v>809</v>
      </c>
      <c r="D2217" s="158">
        <v>200</v>
      </c>
      <c r="E2217" s="150">
        <f>E2218</f>
        <v>630</v>
      </c>
    </row>
    <row r="2218" spans="1:5" s="7" customFormat="1" ht="15.75" outlineLevel="7">
      <c r="A2218" s="151" t="s">
        <v>644</v>
      </c>
      <c r="B2218" s="147" t="s">
        <v>513</v>
      </c>
      <c r="C2218" s="152" t="s">
        <v>809</v>
      </c>
      <c r="D2218" s="158" t="s">
        <v>29</v>
      </c>
      <c r="E2218" s="150">
        <f>E2219</f>
        <v>630</v>
      </c>
    </row>
    <row r="2219" spans="1:5" s="7" customFormat="1" ht="15.75" outlineLevel="7">
      <c r="A2219" s="151" t="s">
        <v>851</v>
      </c>
      <c r="B2219" s="147" t="s">
        <v>513</v>
      </c>
      <c r="C2219" s="152" t="s">
        <v>809</v>
      </c>
      <c r="D2219" s="158" t="s">
        <v>33</v>
      </c>
      <c r="E2219" s="150">
        <f>600+30</f>
        <v>630</v>
      </c>
    </row>
    <row r="2220" spans="1:5" s="7" customFormat="1" ht="23.25" outlineLevel="7">
      <c r="A2220" s="165" t="s">
        <v>1143</v>
      </c>
      <c r="B2220" s="147" t="s">
        <v>513</v>
      </c>
      <c r="C2220" s="152" t="s">
        <v>1144</v>
      </c>
      <c r="D2220" s="149"/>
      <c r="E2220" s="150">
        <f>E2221</f>
        <v>5521</v>
      </c>
    </row>
    <row r="2221" spans="1:5" s="7" customFormat="1" ht="15.75" outlineLevel="7">
      <c r="A2221" s="151" t="s">
        <v>643</v>
      </c>
      <c r="B2221" s="147" t="s">
        <v>513</v>
      </c>
      <c r="C2221" s="152" t="s">
        <v>1145</v>
      </c>
      <c r="D2221" s="158">
        <v>200</v>
      </c>
      <c r="E2221" s="150">
        <f>E2222</f>
        <v>5521</v>
      </c>
    </row>
    <row r="2222" spans="1:5" s="7" customFormat="1" ht="15.75" outlineLevel="7">
      <c r="A2222" s="151" t="s">
        <v>644</v>
      </c>
      <c r="B2222" s="147" t="s">
        <v>513</v>
      </c>
      <c r="C2222" s="152" t="s">
        <v>1145</v>
      </c>
      <c r="D2222" s="158" t="s">
        <v>29</v>
      </c>
      <c r="E2222" s="150">
        <f>E2223</f>
        <v>5521</v>
      </c>
    </row>
    <row r="2223" spans="1:5" s="7" customFormat="1" ht="15.75" outlineLevel="7">
      <c r="A2223" s="151" t="s">
        <v>851</v>
      </c>
      <c r="B2223" s="147" t="s">
        <v>513</v>
      </c>
      <c r="C2223" s="152" t="s">
        <v>1145</v>
      </c>
      <c r="D2223" s="158" t="s">
        <v>33</v>
      </c>
      <c r="E2223" s="150">
        <f>5897.3-376.3</f>
        <v>5521</v>
      </c>
    </row>
    <row r="2224" spans="1:5" s="7" customFormat="1" ht="21" outlineLevel="7">
      <c r="A2224" s="141" t="s">
        <v>843</v>
      </c>
      <c r="B2224" s="144" t="s">
        <v>534</v>
      </c>
      <c r="C2224" s="161"/>
      <c r="D2224" s="162"/>
      <c r="E2224" s="146">
        <f>E2225</f>
        <v>4.5999999999999996</v>
      </c>
    </row>
    <row r="2225" spans="1:5" s="7" customFormat="1" ht="15.75" outlineLevel="7">
      <c r="A2225" s="151" t="s">
        <v>907</v>
      </c>
      <c r="B2225" s="147" t="s">
        <v>534</v>
      </c>
      <c r="C2225" s="152" t="s">
        <v>761</v>
      </c>
      <c r="D2225" s="158"/>
      <c r="E2225" s="150">
        <f>E2226</f>
        <v>4.5999999999999996</v>
      </c>
    </row>
    <row r="2226" spans="1:5" s="7" customFormat="1" ht="15.75" outlineLevel="7">
      <c r="A2226" s="151" t="s">
        <v>537</v>
      </c>
      <c r="B2226" s="147" t="s">
        <v>534</v>
      </c>
      <c r="C2226" s="152" t="s">
        <v>761</v>
      </c>
      <c r="D2226" s="158" t="s">
        <v>906</v>
      </c>
      <c r="E2226" s="150">
        <f>E2227</f>
        <v>4.5999999999999996</v>
      </c>
    </row>
    <row r="2227" spans="1:5" s="7" customFormat="1" ht="15.75" outlineLevel="7">
      <c r="A2227" s="151" t="s">
        <v>907</v>
      </c>
      <c r="B2227" s="147" t="s">
        <v>534</v>
      </c>
      <c r="C2227" s="152" t="s">
        <v>761</v>
      </c>
      <c r="D2227" s="158" t="s">
        <v>762</v>
      </c>
      <c r="E2227" s="150">
        <v>4.5999999999999996</v>
      </c>
    </row>
    <row r="2228" spans="1:5" s="7" customFormat="1" ht="31.5">
      <c r="A2228" s="141" t="s">
        <v>844</v>
      </c>
      <c r="B2228" s="144" t="s">
        <v>540</v>
      </c>
      <c r="C2228" s="139"/>
      <c r="D2228" s="145"/>
      <c r="E2228" s="146">
        <f>E2275</f>
        <v>826</v>
      </c>
    </row>
    <row r="2229" spans="1:5" s="7" customFormat="1" ht="15.75" hidden="1" outlineLevel="1">
      <c r="A2229" s="151" t="s">
        <v>538</v>
      </c>
      <c r="B2229" s="144" t="s">
        <v>542</v>
      </c>
      <c r="C2229" s="139">
        <v>3842994</v>
      </c>
      <c r="D2229" s="145">
        <f t="shared" si="35"/>
        <v>3842994</v>
      </c>
      <c r="E2229" s="146" t="e">
        <f>#REF!</f>
        <v>#REF!</v>
      </c>
    </row>
    <row r="2230" spans="1:5" s="7" customFormat="1" ht="21" hidden="1" outlineLevel="2">
      <c r="A2230" s="141" t="s">
        <v>539</v>
      </c>
      <c r="B2230" s="144" t="s">
        <v>542</v>
      </c>
      <c r="C2230" s="139">
        <v>3842994</v>
      </c>
      <c r="D2230" s="145">
        <f t="shared" si="35"/>
        <v>3842994</v>
      </c>
      <c r="E2230" s="146" t="e">
        <f>#REF!</f>
        <v>#REF!</v>
      </c>
    </row>
    <row r="2231" spans="1:5" s="7" customFormat="1" ht="21" hidden="1" outlineLevel="3">
      <c r="A2231" s="141" t="s">
        <v>541</v>
      </c>
      <c r="B2231" s="144" t="s">
        <v>542</v>
      </c>
      <c r="C2231" s="139">
        <v>3842994</v>
      </c>
      <c r="D2231" s="145">
        <f t="shared" si="35"/>
        <v>3842994</v>
      </c>
      <c r="E2231" s="146" t="e">
        <f>#REF!</f>
        <v>#REF!</v>
      </c>
    </row>
    <row r="2232" spans="1:5" s="7" customFormat="1" ht="15.75" hidden="1" outlineLevel="4">
      <c r="A2232" s="141" t="s">
        <v>543</v>
      </c>
      <c r="B2232" s="144" t="s">
        <v>542</v>
      </c>
      <c r="C2232" s="139">
        <v>835222</v>
      </c>
      <c r="D2232" s="145">
        <f t="shared" si="35"/>
        <v>835222</v>
      </c>
      <c r="E2232" s="146" t="e">
        <f>#REF!</f>
        <v>#REF!</v>
      </c>
    </row>
    <row r="2233" spans="1:5" s="7" customFormat="1" ht="15.75" hidden="1" outlineLevel="5">
      <c r="A2233" s="141" t="s">
        <v>543</v>
      </c>
      <c r="B2233" s="144" t="s">
        <v>542</v>
      </c>
      <c r="C2233" s="139">
        <v>835222</v>
      </c>
      <c r="D2233" s="145">
        <f t="shared" si="35"/>
        <v>835222</v>
      </c>
      <c r="E2233" s="146" t="e">
        <f>#REF!</f>
        <v>#REF!</v>
      </c>
    </row>
    <row r="2234" spans="1:5" s="7" customFormat="1" ht="21" hidden="1" outlineLevel="6">
      <c r="A2234" s="141" t="s">
        <v>544</v>
      </c>
      <c r="B2234" s="144" t="s">
        <v>542</v>
      </c>
      <c r="C2234" s="139">
        <v>835222</v>
      </c>
      <c r="D2234" s="145">
        <f t="shared" si="35"/>
        <v>835222</v>
      </c>
      <c r="E2234" s="146" t="e">
        <f>#REF!</f>
        <v>#REF!</v>
      </c>
    </row>
    <row r="2235" spans="1:5" s="7" customFormat="1" ht="15.75" hidden="1" outlineLevel="7">
      <c r="A2235" s="141" t="s">
        <v>98</v>
      </c>
      <c r="B2235" s="147" t="s">
        <v>542</v>
      </c>
      <c r="C2235" s="148">
        <v>835222</v>
      </c>
      <c r="D2235" s="145">
        <f t="shared" si="35"/>
        <v>835222</v>
      </c>
      <c r="E2235" s="146" t="e">
        <f>#REF!</f>
        <v>#REF!</v>
      </c>
    </row>
    <row r="2236" spans="1:5" s="7" customFormat="1" ht="15.75" hidden="1" outlineLevel="4">
      <c r="A2236" s="141" t="s">
        <v>545</v>
      </c>
      <c r="B2236" s="144" t="s">
        <v>542</v>
      </c>
      <c r="C2236" s="139">
        <v>3007772</v>
      </c>
      <c r="D2236" s="145">
        <f t="shared" si="35"/>
        <v>3007772</v>
      </c>
      <c r="E2236" s="146" t="e">
        <f>#REF!</f>
        <v>#REF!</v>
      </c>
    </row>
    <row r="2237" spans="1:5" s="7" customFormat="1" ht="15.75" hidden="1" outlineLevel="5">
      <c r="A2237" s="151" t="s">
        <v>546</v>
      </c>
      <c r="B2237" s="144" t="s">
        <v>542</v>
      </c>
      <c r="C2237" s="139">
        <v>3007772</v>
      </c>
      <c r="D2237" s="145">
        <f t="shared" si="35"/>
        <v>3007772</v>
      </c>
      <c r="E2237" s="146" t="e">
        <f>#REF!</f>
        <v>#REF!</v>
      </c>
    </row>
    <row r="2238" spans="1:5" s="7" customFormat="1" ht="21" hidden="1" outlineLevel="6">
      <c r="A2238" s="141" t="s">
        <v>547</v>
      </c>
      <c r="B2238" s="144" t="s">
        <v>542</v>
      </c>
      <c r="C2238" s="139">
        <v>3007772</v>
      </c>
      <c r="D2238" s="145">
        <f t="shared" si="35"/>
        <v>3007772</v>
      </c>
      <c r="E2238" s="146" t="e">
        <f>#REF!</f>
        <v>#REF!</v>
      </c>
    </row>
    <row r="2239" spans="1:5" s="7" customFormat="1" ht="15.75" hidden="1" outlineLevel="7">
      <c r="A2239" s="141" t="s">
        <v>98</v>
      </c>
      <c r="B2239" s="147" t="s">
        <v>542</v>
      </c>
      <c r="C2239" s="148">
        <v>3007772</v>
      </c>
      <c r="D2239" s="145">
        <f t="shared" si="35"/>
        <v>3007772</v>
      </c>
      <c r="E2239" s="146" t="e">
        <f>#REF!</f>
        <v>#REF!</v>
      </c>
    </row>
    <row r="2240" spans="1:5" s="7" customFormat="1" ht="15.75" hidden="1" outlineLevel="1">
      <c r="A2240" s="141" t="s">
        <v>545</v>
      </c>
      <c r="B2240" s="144" t="s">
        <v>549</v>
      </c>
      <c r="C2240" s="139">
        <v>680000</v>
      </c>
      <c r="D2240" s="145">
        <f t="shared" si="35"/>
        <v>680000</v>
      </c>
      <c r="E2240" s="146" t="e">
        <f>#REF!</f>
        <v>#REF!</v>
      </c>
    </row>
    <row r="2241" spans="1:5" s="7" customFormat="1" ht="15.75" hidden="1" outlineLevel="2">
      <c r="A2241" s="151" t="s">
        <v>546</v>
      </c>
      <c r="B2241" s="144" t="s">
        <v>549</v>
      </c>
      <c r="C2241" s="139">
        <v>680000</v>
      </c>
      <c r="D2241" s="145">
        <f t="shared" ref="D2241:D2274" si="36">C2241</f>
        <v>680000</v>
      </c>
      <c r="E2241" s="146" t="e">
        <f>#REF!</f>
        <v>#REF!</v>
      </c>
    </row>
    <row r="2242" spans="1:5" s="7" customFormat="1" ht="15.75" hidden="1" outlineLevel="3">
      <c r="A2242" s="141" t="s">
        <v>548</v>
      </c>
      <c r="B2242" s="144" t="s">
        <v>549</v>
      </c>
      <c r="C2242" s="139">
        <v>680000</v>
      </c>
      <c r="D2242" s="145">
        <f t="shared" si="36"/>
        <v>680000</v>
      </c>
      <c r="E2242" s="146" t="e">
        <f>#REF!</f>
        <v>#REF!</v>
      </c>
    </row>
    <row r="2243" spans="1:5" s="7" customFormat="1" ht="15.75" hidden="1" outlineLevel="5">
      <c r="A2243" s="141" t="s">
        <v>545</v>
      </c>
      <c r="B2243" s="144" t="s">
        <v>549</v>
      </c>
      <c r="C2243" s="139">
        <v>680000</v>
      </c>
      <c r="D2243" s="145">
        <f t="shared" si="36"/>
        <v>680000</v>
      </c>
      <c r="E2243" s="146" t="e">
        <f>#REF!</f>
        <v>#REF!</v>
      </c>
    </row>
    <row r="2244" spans="1:5" s="7" customFormat="1" ht="15.75" hidden="1" outlineLevel="6">
      <c r="A2244" s="141" t="s">
        <v>550</v>
      </c>
      <c r="B2244" s="144" t="s">
        <v>549</v>
      </c>
      <c r="C2244" s="139">
        <v>680000</v>
      </c>
      <c r="D2244" s="145">
        <f t="shared" si="36"/>
        <v>680000</v>
      </c>
      <c r="E2244" s="146" t="e">
        <f>#REF!</f>
        <v>#REF!</v>
      </c>
    </row>
    <row r="2245" spans="1:5" s="7" customFormat="1" ht="15.75" hidden="1" outlineLevel="7">
      <c r="A2245" s="141" t="s">
        <v>98</v>
      </c>
      <c r="B2245" s="147" t="s">
        <v>549</v>
      </c>
      <c r="C2245" s="148">
        <v>680000</v>
      </c>
      <c r="D2245" s="145">
        <f t="shared" si="36"/>
        <v>680000</v>
      </c>
      <c r="E2245" s="146" t="e">
        <f>#REF!</f>
        <v>#REF!</v>
      </c>
    </row>
    <row r="2246" spans="1:5" s="7" customFormat="1" ht="22.5" hidden="1" outlineLevel="2">
      <c r="A2246" s="151" t="s">
        <v>551</v>
      </c>
      <c r="B2246" s="147" t="s">
        <v>553</v>
      </c>
      <c r="C2246" s="148">
        <f>C2247</f>
        <v>639</v>
      </c>
      <c r="D2246" s="149">
        <f t="shared" si="36"/>
        <v>639</v>
      </c>
      <c r="E2246" s="173"/>
    </row>
    <row r="2247" spans="1:5" s="7" customFormat="1" ht="15.75" hidden="1" outlineLevel="3">
      <c r="A2247" s="141" t="s">
        <v>552</v>
      </c>
      <c r="B2247" s="147" t="s">
        <v>553</v>
      </c>
      <c r="C2247" s="148">
        <v>639</v>
      </c>
      <c r="D2247" s="149">
        <f t="shared" si="36"/>
        <v>639</v>
      </c>
      <c r="E2247" s="173"/>
    </row>
    <row r="2248" spans="1:5" s="7" customFormat="1" ht="15.75" hidden="1" outlineLevel="5">
      <c r="A2248" s="141" t="s">
        <v>98</v>
      </c>
      <c r="B2248" s="147" t="s">
        <v>553</v>
      </c>
      <c r="C2248" s="148">
        <v>1000000</v>
      </c>
      <c r="D2248" s="174">
        <f t="shared" si="36"/>
        <v>1000000</v>
      </c>
      <c r="E2248" s="173"/>
    </row>
    <row r="2249" spans="1:5" s="7" customFormat="1" ht="15.75" hidden="1" outlineLevel="6">
      <c r="A2249" s="141" t="s">
        <v>365</v>
      </c>
      <c r="B2249" s="147" t="s">
        <v>553</v>
      </c>
      <c r="C2249" s="148">
        <v>1000000</v>
      </c>
      <c r="D2249" s="174">
        <f t="shared" si="36"/>
        <v>1000000</v>
      </c>
      <c r="E2249" s="173"/>
    </row>
    <row r="2250" spans="1:5" s="7" customFormat="1" ht="15.75" hidden="1" outlineLevel="7">
      <c r="A2250" s="141" t="s">
        <v>98</v>
      </c>
      <c r="B2250" s="147" t="s">
        <v>553</v>
      </c>
      <c r="C2250" s="148">
        <v>1000000</v>
      </c>
      <c r="D2250" s="174">
        <f t="shared" si="36"/>
        <v>1000000</v>
      </c>
      <c r="E2250" s="173"/>
    </row>
    <row r="2251" spans="1:5" s="7" customFormat="1" ht="15.75" hidden="1" outlineLevel="2">
      <c r="A2251" s="141" t="s">
        <v>178</v>
      </c>
      <c r="B2251" s="147" t="s">
        <v>553</v>
      </c>
      <c r="C2251" s="148">
        <v>102838.5</v>
      </c>
      <c r="D2251" s="174">
        <f t="shared" si="36"/>
        <v>102838.5</v>
      </c>
      <c r="E2251" s="173"/>
    </row>
    <row r="2252" spans="1:5" s="7" customFormat="1" ht="22.5" hidden="1" outlineLevel="5">
      <c r="A2252" s="151" t="s">
        <v>214</v>
      </c>
      <c r="B2252" s="147" t="s">
        <v>553</v>
      </c>
      <c r="C2252" s="148">
        <v>102838.5</v>
      </c>
      <c r="D2252" s="174">
        <f t="shared" si="36"/>
        <v>102838.5</v>
      </c>
      <c r="E2252" s="173"/>
    </row>
    <row r="2253" spans="1:5" s="7" customFormat="1" ht="31.5" hidden="1" outlineLevel="6">
      <c r="A2253" s="141" t="s">
        <v>554</v>
      </c>
      <c r="B2253" s="147" t="s">
        <v>553</v>
      </c>
      <c r="C2253" s="148">
        <v>102838.5</v>
      </c>
      <c r="D2253" s="174">
        <f t="shared" si="36"/>
        <v>102838.5</v>
      </c>
      <c r="E2253" s="173"/>
    </row>
    <row r="2254" spans="1:5" s="7" customFormat="1" ht="15.75" hidden="1" outlineLevel="7">
      <c r="A2254" s="141" t="s">
        <v>98</v>
      </c>
      <c r="B2254" s="147" t="s">
        <v>553</v>
      </c>
      <c r="C2254" s="148">
        <v>102838.5</v>
      </c>
      <c r="D2254" s="174">
        <f t="shared" si="36"/>
        <v>102838.5</v>
      </c>
      <c r="E2254" s="173"/>
    </row>
    <row r="2255" spans="1:5" s="7" customFormat="1" ht="15.75" hidden="1" outlineLevel="2">
      <c r="A2255" s="141" t="s">
        <v>178</v>
      </c>
      <c r="B2255" s="147" t="s">
        <v>553</v>
      </c>
      <c r="C2255" s="148">
        <v>266554.3</v>
      </c>
      <c r="D2255" s="174">
        <f t="shared" si="36"/>
        <v>266554.3</v>
      </c>
      <c r="E2255" s="173"/>
    </row>
    <row r="2256" spans="1:5" s="7" customFormat="1" ht="22.5" hidden="1" outlineLevel="5">
      <c r="A2256" s="151" t="s">
        <v>214</v>
      </c>
      <c r="B2256" s="147" t="s">
        <v>553</v>
      </c>
      <c r="C2256" s="148">
        <v>266554.3</v>
      </c>
      <c r="D2256" s="174">
        <f t="shared" si="36"/>
        <v>266554.3</v>
      </c>
      <c r="E2256" s="173"/>
    </row>
    <row r="2257" spans="1:5" s="7" customFormat="1" ht="31.5" hidden="1" outlineLevel="6">
      <c r="A2257" s="141" t="s">
        <v>555</v>
      </c>
      <c r="B2257" s="147" t="s">
        <v>553</v>
      </c>
      <c r="C2257" s="148">
        <v>266554.3</v>
      </c>
      <c r="D2257" s="174">
        <f t="shared" si="36"/>
        <v>266554.3</v>
      </c>
      <c r="E2257" s="173"/>
    </row>
    <row r="2258" spans="1:5" s="7" customFormat="1" ht="15.75" hidden="1" outlineLevel="7">
      <c r="A2258" s="141" t="s">
        <v>98</v>
      </c>
      <c r="B2258" s="147" t="s">
        <v>553</v>
      </c>
      <c r="C2258" s="148">
        <v>266554.3</v>
      </c>
      <c r="D2258" s="174">
        <f t="shared" si="36"/>
        <v>266554.3</v>
      </c>
      <c r="E2258" s="173"/>
    </row>
    <row r="2259" spans="1:5" s="7" customFormat="1" ht="15.75" hidden="1" outlineLevel="2">
      <c r="A2259" s="141" t="s">
        <v>178</v>
      </c>
      <c r="B2259" s="147" t="s">
        <v>553</v>
      </c>
      <c r="C2259" s="148">
        <v>444247</v>
      </c>
      <c r="D2259" s="174">
        <f t="shared" si="36"/>
        <v>444247</v>
      </c>
      <c r="E2259" s="173"/>
    </row>
    <row r="2260" spans="1:5" s="7" customFormat="1" ht="22.5" hidden="1" outlineLevel="5">
      <c r="A2260" s="151" t="s">
        <v>214</v>
      </c>
      <c r="B2260" s="147" t="s">
        <v>553</v>
      </c>
      <c r="C2260" s="148">
        <v>444247</v>
      </c>
      <c r="D2260" s="174">
        <f t="shared" si="36"/>
        <v>444247</v>
      </c>
      <c r="E2260" s="173"/>
    </row>
    <row r="2261" spans="1:5" s="7" customFormat="1" ht="42" hidden="1" outlineLevel="6">
      <c r="A2261" s="159" t="s">
        <v>556</v>
      </c>
      <c r="B2261" s="147" t="s">
        <v>553</v>
      </c>
      <c r="C2261" s="148">
        <v>444247</v>
      </c>
      <c r="D2261" s="174">
        <f t="shared" si="36"/>
        <v>444247</v>
      </c>
      <c r="E2261" s="173"/>
    </row>
    <row r="2262" spans="1:5" s="7" customFormat="1" ht="15.75" hidden="1" outlineLevel="7">
      <c r="A2262" s="141" t="s">
        <v>98</v>
      </c>
      <c r="B2262" s="147" t="s">
        <v>553</v>
      </c>
      <c r="C2262" s="148">
        <v>444247</v>
      </c>
      <c r="D2262" s="174">
        <f t="shared" si="36"/>
        <v>444247</v>
      </c>
      <c r="E2262" s="173"/>
    </row>
    <row r="2263" spans="1:5" s="7" customFormat="1" ht="15.75" hidden="1" outlineLevel="2">
      <c r="A2263" s="141" t="s">
        <v>178</v>
      </c>
      <c r="B2263" s="147" t="s">
        <v>553</v>
      </c>
      <c r="C2263" s="148">
        <v>500000</v>
      </c>
      <c r="D2263" s="174">
        <f t="shared" si="36"/>
        <v>500000</v>
      </c>
      <c r="E2263" s="173"/>
    </row>
    <row r="2264" spans="1:5" s="7" customFormat="1" ht="22.5" hidden="1" outlineLevel="5">
      <c r="A2264" s="151" t="s">
        <v>214</v>
      </c>
      <c r="B2264" s="147" t="s">
        <v>553</v>
      </c>
      <c r="C2264" s="148">
        <v>500000</v>
      </c>
      <c r="D2264" s="174">
        <f t="shared" si="36"/>
        <v>500000</v>
      </c>
      <c r="E2264" s="173"/>
    </row>
    <row r="2265" spans="1:5" s="7" customFormat="1" ht="15.75" hidden="1" outlineLevel="6">
      <c r="A2265" s="141" t="s">
        <v>557</v>
      </c>
      <c r="B2265" s="147" t="s">
        <v>553</v>
      </c>
      <c r="C2265" s="148">
        <v>500000</v>
      </c>
      <c r="D2265" s="174">
        <f t="shared" si="36"/>
        <v>500000</v>
      </c>
      <c r="E2265" s="173"/>
    </row>
    <row r="2266" spans="1:5" s="7" customFormat="1" ht="15.75" hidden="1" outlineLevel="7">
      <c r="A2266" s="141" t="s">
        <v>98</v>
      </c>
      <c r="B2266" s="147" t="s">
        <v>553</v>
      </c>
      <c r="C2266" s="148">
        <v>500000</v>
      </c>
      <c r="D2266" s="174">
        <f t="shared" si="36"/>
        <v>500000</v>
      </c>
      <c r="E2266" s="173"/>
    </row>
    <row r="2267" spans="1:5" s="7" customFormat="1" ht="15.75" hidden="1" outlineLevel="2">
      <c r="A2267" s="141" t="s">
        <v>178</v>
      </c>
      <c r="B2267" s="147" t="s">
        <v>553</v>
      </c>
      <c r="C2267" s="148">
        <v>51232.5</v>
      </c>
      <c r="D2267" s="174">
        <f t="shared" si="36"/>
        <v>51232.5</v>
      </c>
      <c r="E2267" s="173"/>
    </row>
    <row r="2268" spans="1:5" s="7" customFormat="1" ht="22.5" hidden="1" outlineLevel="5">
      <c r="A2268" s="151" t="s">
        <v>214</v>
      </c>
      <c r="B2268" s="147" t="s">
        <v>553</v>
      </c>
      <c r="C2268" s="148">
        <v>51232.5</v>
      </c>
      <c r="D2268" s="174">
        <f t="shared" si="36"/>
        <v>51232.5</v>
      </c>
      <c r="E2268" s="173"/>
    </row>
    <row r="2269" spans="1:5" s="7" customFormat="1" ht="21" hidden="1" outlineLevel="6">
      <c r="A2269" s="141" t="s">
        <v>558</v>
      </c>
      <c r="B2269" s="147" t="s">
        <v>553</v>
      </c>
      <c r="C2269" s="148">
        <v>51232.5</v>
      </c>
      <c r="D2269" s="174">
        <f t="shared" si="36"/>
        <v>51232.5</v>
      </c>
      <c r="E2269" s="173"/>
    </row>
    <row r="2270" spans="1:5" s="7" customFormat="1" ht="15.75" hidden="1" outlineLevel="7">
      <c r="A2270" s="141" t="s">
        <v>98</v>
      </c>
      <c r="B2270" s="147" t="s">
        <v>553</v>
      </c>
      <c r="C2270" s="148">
        <v>51232.5</v>
      </c>
      <c r="D2270" s="174">
        <f t="shared" si="36"/>
        <v>51232.5</v>
      </c>
      <c r="E2270" s="173"/>
    </row>
    <row r="2271" spans="1:5" s="7" customFormat="1" ht="15.75" hidden="1" outlineLevel="2">
      <c r="A2271" s="141" t="s">
        <v>365</v>
      </c>
      <c r="B2271" s="147" t="s">
        <v>553</v>
      </c>
      <c r="C2271" s="148">
        <v>100000</v>
      </c>
      <c r="D2271" s="174">
        <f t="shared" si="36"/>
        <v>100000</v>
      </c>
      <c r="E2271" s="173"/>
    </row>
    <row r="2272" spans="1:5" s="7" customFormat="1" ht="15.75" hidden="1" outlineLevel="5">
      <c r="A2272" s="151" t="s">
        <v>365</v>
      </c>
      <c r="B2272" s="147" t="s">
        <v>553</v>
      </c>
      <c r="C2272" s="148">
        <v>100000</v>
      </c>
      <c r="D2272" s="174">
        <f t="shared" si="36"/>
        <v>100000</v>
      </c>
      <c r="E2272" s="173"/>
    </row>
    <row r="2273" spans="1:5" s="7" customFormat="1" ht="42" hidden="1" outlineLevel="6">
      <c r="A2273" s="159" t="s">
        <v>559</v>
      </c>
      <c r="B2273" s="147" t="s">
        <v>553</v>
      </c>
      <c r="C2273" s="148">
        <v>100000</v>
      </c>
      <c r="D2273" s="174">
        <f t="shared" si="36"/>
        <v>100000</v>
      </c>
      <c r="E2273" s="173"/>
    </row>
    <row r="2274" spans="1:5" s="7" customFormat="1" ht="15.75" hidden="1" outlineLevel="7">
      <c r="A2274" s="141" t="s">
        <v>98</v>
      </c>
      <c r="B2274" s="147" t="s">
        <v>553</v>
      </c>
      <c r="C2274" s="148">
        <v>100000</v>
      </c>
      <c r="D2274" s="174">
        <f t="shared" si="36"/>
        <v>100000</v>
      </c>
      <c r="E2274" s="173"/>
    </row>
    <row r="2275" spans="1:5" ht="22.5" collapsed="1">
      <c r="A2275" s="151" t="s">
        <v>845</v>
      </c>
      <c r="B2275" s="147" t="s">
        <v>553</v>
      </c>
      <c r="C2275" s="152"/>
      <c r="D2275" s="158"/>
      <c r="E2275" s="150">
        <f>E2276+E2279</f>
        <v>826</v>
      </c>
    </row>
    <row r="2276" spans="1:5" ht="22.5">
      <c r="A2276" s="165" t="s">
        <v>1089</v>
      </c>
      <c r="B2276" s="147" t="s">
        <v>553</v>
      </c>
      <c r="C2276" s="152" t="s">
        <v>909</v>
      </c>
      <c r="D2276" s="158"/>
      <c r="E2276" s="150">
        <f>E2277</f>
        <v>825</v>
      </c>
    </row>
    <row r="2277" spans="1:5" ht="22.5">
      <c r="A2277" s="165" t="s">
        <v>911</v>
      </c>
      <c r="B2277" s="147" t="s">
        <v>553</v>
      </c>
      <c r="C2277" s="152" t="s">
        <v>909</v>
      </c>
      <c r="D2277" s="158"/>
      <c r="E2277" s="150">
        <f>E2278</f>
        <v>825</v>
      </c>
    </row>
    <row r="2278" spans="1:5">
      <c r="A2278" s="157" t="s">
        <v>365</v>
      </c>
      <c r="B2278" s="147" t="s">
        <v>553</v>
      </c>
      <c r="C2278" s="152" t="s">
        <v>639</v>
      </c>
      <c r="D2278" s="158" t="s">
        <v>910</v>
      </c>
      <c r="E2278" s="150">
        <v>825</v>
      </c>
    </row>
    <row r="2279" spans="1:5">
      <c r="A2279" s="157" t="s">
        <v>908</v>
      </c>
      <c r="B2279" s="147" t="s">
        <v>553</v>
      </c>
      <c r="C2279" s="152" t="s">
        <v>654</v>
      </c>
      <c r="D2279" s="158"/>
      <c r="E2279" s="150">
        <f>E2280</f>
        <v>1</v>
      </c>
    </row>
    <row r="2280" spans="1:5">
      <c r="A2280" s="157" t="s">
        <v>365</v>
      </c>
      <c r="B2280" s="147" t="s">
        <v>553</v>
      </c>
      <c r="C2280" s="152" t="s">
        <v>654</v>
      </c>
      <c r="D2280" s="158">
        <v>540</v>
      </c>
      <c r="E2280" s="150">
        <v>1</v>
      </c>
    </row>
    <row r="2281" spans="1:5">
      <c r="A2281" s="175"/>
      <c r="B2281" s="175"/>
      <c r="C2281" s="176"/>
      <c r="D2281" s="177"/>
      <c r="E2281" s="177"/>
    </row>
    <row r="2282" spans="1:5">
      <c r="A2282" s="175"/>
      <c r="B2282" s="175"/>
      <c r="C2282" s="176"/>
      <c r="D2282" s="177"/>
      <c r="E2282" s="177"/>
    </row>
    <row r="2283" spans="1:5">
      <c r="A2283" s="175"/>
      <c r="B2283" s="175"/>
      <c r="C2283" s="176"/>
      <c r="D2283" s="177"/>
      <c r="E2283" s="177"/>
    </row>
    <row r="2284" spans="1:5">
      <c r="A2284" s="175"/>
      <c r="B2284" s="175"/>
      <c r="C2284" s="176"/>
      <c r="D2284" s="177"/>
      <c r="E2284" s="177"/>
    </row>
    <row r="2285" spans="1:5">
      <c r="A2285" s="175"/>
      <c r="B2285" s="175"/>
      <c r="C2285" s="176"/>
      <c r="D2285" s="177"/>
      <c r="E2285" s="177"/>
    </row>
    <row r="2286" spans="1:5">
      <c r="A2286" s="175"/>
      <c r="B2286" s="175"/>
      <c r="C2286" s="176"/>
      <c r="D2286" s="177"/>
      <c r="E2286" s="177"/>
    </row>
    <row r="2287" spans="1:5">
      <c r="A2287" s="175"/>
      <c r="B2287" s="175"/>
      <c r="C2287" s="176"/>
      <c r="D2287" s="177"/>
      <c r="E2287" s="177"/>
    </row>
    <row r="2288" spans="1:5">
      <c r="A2288" s="175"/>
      <c r="B2288" s="175"/>
      <c r="C2288" s="176"/>
      <c r="D2288" s="177"/>
      <c r="E2288" s="177"/>
    </row>
    <row r="2289" spans="1:5">
      <c r="A2289" s="175"/>
      <c r="B2289" s="175"/>
      <c r="C2289" s="176"/>
      <c r="D2289" s="177"/>
      <c r="E2289" s="177"/>
    </row>
    <row r="2290" spans="1:5">
      <c r="A2290" s="175"/>
      <c r="B2290" s="175"/>
      <c r="C2290" s="176"/>
      <c r="D2290" s="177"/>
      <c r="E2290" s="177"/>
    </row>
    <row r="2291" spans="1:5">
      <c r="A2291" s="175"/>
      <c r="B2291" s="175"/>
      <c r="C2291" s="176"/>
      <c r="D2291" s="177"/>
      <c r="E2291" s="177"/>
    </row>
    <row r="2292" spans="1:5">
      <c r="A2292" s="175"/>
      <c r="B2292" s="175"/>
      <c r="C2292" s="176"/>
      <c r="D2292" s="177"/>
      <c r="E2292" s="177"/>
    </row>
    <row r="2293" spans="1:5">
      <c r="A2293" s="175"/>
      <c r="B2293" s="175"/>
      <c r="C2293" s="176"/>
      <c r="D2293" s="177"/>
      <c r="E2293" s="177"/>
    </row>
    <row r="2294" spans="1:5">
      <c r="A2294" s="175"/>
      <c r="B2294" s="175"/>
      <c r="C2294" s="176"/>
      <c r="D2294" s="177"/>
      <c r="E2294" s="177"/>
    </row>
    <row r="2295" spans="1:5">
      <c r="A2295" s="175"/>
      <c r="B2295" s="175"/>
      <c r="C2295" s="176"/>
      <c r="D2295" s="177"/>
      <c r="E2295" s="177"/>
    </row>
    <row r="2296" spans="1:5">
      <c r="A2296" s="175"/>
      <c r="B2296" s="175"/>
      <c r="C2296" s="176"/>
      <c r="D2296" s="177"/>
      <c r="E2296" s="177"/>
    </row>
    <row r="2297" spans="1:5">
      <c r="A2297" s="175"/>
      <c r="B2297" s="175"/>
      <c r="C2297" s="176"/>
      <c r="D2297" s="177"/>
      <c r="E2297" s="177"/>
    </row>
    <row r="2298" spans="1:5">
      <c r="A2298" s="175"/>
      <c r="B2298" s="175"/>
      <c r="C2298" s="176"/>
      <c r="D2298" s="177"/>
      <c r="E2298" s="177"/>
    </row>
    <row r="2299" spans="1:5">
      <c r="A2299" s="175"/>
      <c r="B2299" s="175"/>
      <c r="C2299" s="176"/>
      <c r="D2299" s="177"/>
      <c r="E2299" s="177"/>
    </row>
    <row r="2300" spans="1:5">
      <c r="A2300" s="175"/>
      <c r="B2300" s="175"/>
      <c r="C2300" s="176"/>
      <c r="D2300" s="177"/>
      <c r="E2300" s="177"/>
    </row>
    <row r="2301" spans="1:5">
      <c r="A2301" s="175"/>
      <c r="B2301" s="175"/>
      <c r="C2301" s="176"/>
      <c r="D2301" s="177"/>
      <c r="E2301" s="177"/>
    </row>
    <row r="2302" spans="1:5">
      <c r="A2302" s="53"/>
      <c r="B2302" s="53"/>
      <c r="C2302" s="54"/>
      <c r="D2302" s="55"/>
      <c r="E2302" s="55"/>
    </row>
    <row r="2303" spans="1:5">
      <c r="A2303" s="53"/>
      <c r="B2303" s="53"/>
      <c r="C2303" s="54"/>
      <c r="D2303" s="55"/>
      <c r="E2303" s="55"/>
    </row>
    <row r="2304" spans="1:5">
      <c r="A2304" s="53"/>
      <c r="B2304" s="53"/>
      <c r="C2304" s="54"/>
      <c r="D2304" s="55"/>
      <c r="E2304" s="55"/>
    </row>
    <row r="2305" spans="1:5">
      <c r="A2305" s="53"/>
      <c r="B2305" s="53"/>
      <c r="C2305" s="54"/>
      <c r="D2305" s="55"/>
      <c r="E2305" s="55"/>
    </row>
    <row r="2306" spans="1:5">
      <c r="A2306" s="53"/>
      <c r="B2306" s="53"/>
      <c r="C2306" s="54"/>
      <c r="D2306" s="55"/>
      <c r="E2306" s="55"/>
    </row>
    <row r="2307" spans="1:5">
      <c r="A2307" s="53"/>
      <c r="B2307" s="53"/>
      <c r="C2307" s="54"/>
      <c r="D2307" s="55"/>
      <c r="E2307" s="55"/>
    </row>
    <row r="2308" spans="1:5">
      <c r="A2308" s="53"/>
      <c r="B2308" s="53"/>
      <c r="C2308" s="54"/>
      <c r="D2308" s="55"/>
      <c r="E2308" s="55"/>
    </row>
    <row r="2309" spans="1:5">
      <c r="A2309" s="53"/>
      <c r="B2309" s="53"/>
      <c r="C2309" s="54"/>
      <c r="D2309" s="55"/>
      <c r="E2309" s="55"/>
    </row>
    <row r="2310" spans="1:5">
      <c r="A2310" s="53"/>
      <c r="B2310" s="53"/>
      <c r="C2310" s="54"/>
      <c r="D2310" s="55"/>
      <c r="E2310" s="55"/>
    </row>
    <row r="2311" spans="1:5">
      <c r="A2311" s="53"/>
      <c r="B2311" s="53"/>
      <c r="C2311" s="54"/>
      <c r="D2311" s="55"/>
      <c r="E2311" s="55"/>
    </row>
    <row r="2312" spans="1:5">
      <c r="A2312" s="53"/>
      <c r="B2312" s="53"/>
      <c r="C2312" s="54"/>
      <c r="D2312" s="55"/>
      <c r="E2312" s="55"/>
    </row>
    <row r="2313" spans="1:5">
      <c r="A2313" s="53"/>
      <c r="B2313" s="53"/>
      <c r="C2313" s="54"/>
      <c r="D2313" s="55"/>
      <c r="E2313" s="55"/>
    </row>
    <row r="2314" spans="1:5">
      <c r="A2314" s="53"/>
      <c r="B2314" s="53"/>
      <c r="C2314" s="54"/>
      <c r="D2314" s="55"/>
      <c r="E2314" s="55"/>
    </row>
    <row r="2315" spans="1:5">
      <c r="A2315" s="53"/>
      <c r="B2315" s="53"/>
      <c r="C2315" s="54"/>
      <c r="D2315" s="55"/>
      <c r="E2315" s="55"/>
    </row>
    <row r="2316" spans="1:5">
      <c r="A2316" s="53"/>
      <c r="B2316" s="53"/>
      <c r="C2316" s="54"/>
      <c r="D2316" s="55"/>
      <c r="E2316" s="55"/>
    </row>
    <row r="2317" spans="1:5">
      <c r="A2317" s="53"/>
      <c r="B2317" s="53"/>
      <c r="C2317" s="54"/>
      <c r="D2317" s="55"/>
      <c r="E2317" s="55"/>
    </row>
    <row r="2318" spans="1:5">
      <c r="A2318" s="53"/>
      <c r="B2318" s="53"/>
      <c r="C2318" s="54"/>
      <c r="D2318" s="55"/>
      <c r="E2318" s="55"/>
    </row>
    <row r="2319" spans="1:5">
      <c r="A2319" s="53"/>
      <c r="B2319" s="53"/>
      <c r="C2319" s="54"/>
      <c r="D2319" s="55"/>
      <c r="E2319" s="55"/>
    </row>
    <row r="2320" spans="1:5">
      <c r="A2320" s="53"/>
      <c r="B2320" s="53"/>
      <c r="C2320" s="54"/>
      <c r="D2320" s="55"/>
      <c r="E2320" s="55"/>
    </row>
    <row r="2321" spans="1:5">
      <c r="A2321" s="53"/>
      <c r="B2321" s="53"/>
      <c r="C2321" s="54"/>
      <c r="D2321" s="55"/>
      <c r="E2321" s="55"/>
    </row>
    <row r="2322" spans="1:5">
      <c r="A2322" s="53"/>
      <c r="B2322" s="53"/>
      <c r="C2322" s="54"/>
      <c r="D2322" s="55"/>
      <c r="E2322" s="55"/>
    </row>
    <row r="2323" spans="1:5">
      <c r="A2323" s="53"/>
      <c r="B2323" s="53"/>
      <c r="C2323" s="54"/>
      <c r="D2323" s="55"/>
      <c r="E2323" s="55"/>
    </row>
    <row r="2324" spans="1:5">
      <c r="A2324" s="53"/>
      <c r="B2324" s="53"/>
      <c r="C2324" s="54"/>
      <c r="D2324" s="55"/>
      <c r="E2324" s="55"/>
    </row>
    <row r="2325" spans="1:5">
      <c r="A2325" s="53"/>
      <c r="B2325" s="53"/>
      <c r="C2325" s="54"/>
      <c r="D2325" s="55"/>
      <c r="E2325" s="55"/>
    </row>
    <row r="2326" spans="1:5">
      <c r="A2326" s="53"/>
      <c r="B2326" s="53"/>
      <c r="C2326" s="54"/>
      <c r="D2326" s="55"/>
      <c r="E2326" s="55"/>
    </row>
    <row r="2327" spans="1:5">
      <c r="A2327" s="53"/>
      <c r="B2327" s="53"/>
      <c r="C2327" s="54"/>
      <c r="D2327" s="55"/>
      <c r="E2327" s="55"/>
    </row>
    <row r="2328" spans="1:5">
      <c r="A2328" s="53"/>
      <c r="B2328" s="53"/>
      <c r="C2328" s="54"/>
      <c r="D2328" s="55"/>
      <c r="E2328" s="55"/>
    </row>
    <row r="2329" spans="1:5">
      <c r="A2329" s="53"/>
      <c r="B2329" s="53"/>
      <c r="C2329" s="54"/>
      <c r="D2329" s="55"/>
      <c r="E2329" s="55"/>
    </row>
    <row r="2330" spans="1:5">
      <c r="A2330" s="53"/>
      <c r="B2330" s="53"/>
      <c r="C2330" s="54"/>
      <c r="D2330" s="55"/>
      <c r="E2330" s="55"/>
    </row>
    <row r="2331" spans="1:5">
      <c r="A2331" s="53"/>
      <c r="B2331" s="53"/>
      <c r="C2331" s="54"/>
      <c r="D2331" s="55"/>
      <c r="E2331" s="55"/>
    </row>
    <row r="2332" spans="1:5">
      <c r="A2332" s="53"/>
      <c r="B2332" s="53"/>
      <c r="C2332" s="54"/>
      <c r="D2332" s="55"/>
      <c r="E2332" s="55"/>
    </row>
    <row r="2333" spans="1:5">
      <c r="A2333" s="53"/>
      <c r="B2333" s="53"/>
      <c r="C2333" s="54"/>
      <c r="D2333" s="55"/>
      <c r="E2333" s="55"/>
    </row>
    <row r="2334" spans="1:5">
      <c r="A2334" s="53"/>
      <c r="B2334" s="53"/>
      <c r="C2334" s="54"/>
      <c r="D2334" s="55"/>
      <c r="E2334" s="55"/>
    </row>
    <row r="2335" spans="1:5">
      <c r="A2335" s="53"/>
      <c r="B2335" s="53"/>
      <c r="C2335" s="54"/>
      <c r="D2335" s="55"/>
      <c r="E2335" s="55"/>
    </row>
    <row r="2336" spans="1:5">
      <c r="A2336" s="53"/>
      <c r="B2336" s="53"/>
      <c r="C2336" s="54"/>
      <c r="D2336" s="55"/>
      <c r="E2336" s="55"/>
    </row>
    <row r="2337" spans="1:5">
      <c r="A2337" s="53"/>
      <c r="B2337" s="53"/>
      <c r="C2337" s="54"/>
      <c r="D2337" s="55"/>
      <c r="E2337" s="55"/>
    </row>
    <row r="2338" spans="1:5">
      <c r="A2338" s="53"/>
      <c r="B2338" s="53"/>
      <c r="C2338" s="54"/>
      <c r="D2338" s="55"/>
      <c r="E2338" s="55"/>
    </row>
    <row r="2339" spans="1:5">
      <c r="A2339" s="53"/>
      <c r="B2339" s="53"/>
      <c r="C2339" s="54"/>
      <c r="D2339" s="55"/>
      <c r="E2339" s="55"/>
    </row>
    <row r="2340" spans="1:5">
      <c r="A2340" s="53"/>
      <c r="B2340" s="53"/>
      <c r="C2340" s="54"/>
      <c r="D2340" s="55"/>
      <c r="E2340" s="55"/>
    </row>
    <row r="2341" spans="1:5">
      <c r="A2341" s="53"/>
      <c r="B2341" s="53"/>
      <c r="C2341" s="54"/>
      <c r="D2341" s="55"/>
      <c r="E2341" s="55"/>
    </row>
    <row r="2342" spans="1:5">
      <c r="A2342" s="53"/>
      <c r="B2342" s="53"/>
      <c r="C2342" s="54"/>
      <c r="D2342" s="55"/>
      <c r="E2342" s="55"/>
    </row>
    <row r="2343" spans="1:5">
      <c r="A2343" s="53"/>
      <c r="B2343" s="53"/>
      <c r="C2343" s="54"/>
      <c r="D2343" s="55"/>
      <c r="E2343" s="55"/>
    </row>
    <row r="2344" spans="1:5">
      <c r="A2344" s="53"/>
      <c r="B2344" s="53"/>
      <c r="C2344" s="54"/>
      <c r="D2344" s="55"/>
      <c r="E2344" s="55"/>
    </row>
    <row r="2345" spans="1:5">
      <c r="A2345" s="53"/>
      <c r="B2345" s="53"/>
      <c r="C2345" s="54"/>
      <c r="D2345" s="55"/>
      <c r="E2345" s="55"/>
    </row>
    <row r="2346" spans="1:5">
      <c r="A2346" s="53"/>
      <c r="B2346" s="53"/>
      <c r="C2346" s="54"/>
      <c r="D2346" s="55"/>
      <c r="E2346" s="55"/>
    </row>
    <row r="2347" spans="1:5">
      <c r="A2347" s="53"/>
      <c r="B2347" s="53"/>
      <c r="C2347" s="54"/>
      <c r="D2347" s="55"/>
      <c r="E2347" s="55"/>
    </row>
    <row r="2348" spans="1:5">
      <c r="A2348" s="53"/>
      <c r="B2348" s="53"/>
      <c r="C2348" s="54"/>
      <c r="D2348" s="55"/>
      <c r="E2348" s="55"/>
    </row>
    <row r="2349" spans="1:5">
      <c r="A2349" s="53"/>
      <c r="B2349" s="53"/>
      <c r="C2349" s="54"/>
      <c r="D2349" s="55"/>
      <c r="E2349" s="55"/>
    </row>
    <row r="2350" spans="1:5">
      <c r="A2350" s="53"/>
      <c r="B2350" s="53"/>
      <c r="C2350" s="54"/>
      <c r="D2350" s="55"/>
      <c r="E2350" s="55"/>
    </row>
    <row r="2351" spans="1:5">
      <c r="A2351" s="53"/>
      <c r="B2351" s="53"/>
      <c r="C2351" s="54"/>
      <c r="D2351" s="55"/>
      <c r="E2351" s="55"/>
    </row>
    <row r="2352" spans="1:5">
      <c r="A2352" s="53"/>
      <c r="B2352" s="53"/>
      <c r="C2352" s="54"/>
      <c r="D2352" s="55"/>
      <c r="E2352" s="55"/>
    </row>
    <row r="2353" spans="1:5">
      <c r="A2353" s="53"/>
      <c r="B2353" s="53"/>
      <c r="C2353" s="54"/>
      <c r="D2353" s="55"/>
      <c r="E2353" s="55"/>
    </row>
    <row r="2354" spans="1:5">
      <c r="A2354" s="53"/>
      <c r="B2354" s="53"/>
      <c r="C2354" s="54"/>
      <c r="D2354" s="55"/>
      <c r="E2354" s="55"/>
    </row>
    <row r="2355" spans="1:5">
      <c r="A2355" s="53"/>
      <c r="B2355" s="53"/>
      <c r="C2355" s="54"/>
      <c r="D2355" s="55"/>
      <c r="E2355" s="55"/>
    </row>
    <row r="2356" spans="1:5">
      <c r="A2356" s="53"/>
      <c r="B2356" s="53"/>
      <c r="C2356" s="54"/>
      <c r="D2356" s="55"/>
      <c r="E2356" s="55"/>
    </row>
    <row r="2357" spans="1:5">
      <c r="A2357" s="29"/>
      <c r="B2357" s="29"/>
      <c r="C2357" s="29"/>
      <c r="D2357" s="29"/>
      <c r="E2357" s="29"/>
    </row>
    <row r="2358" spans="1:5">
      <c r="A2358" s="29"/>
      <c r="B2358" s="29"/>
      <c r="C2358" s="29"/>
      <c r="D2358" s="29"/>
      <c r="E2358" s="29"/>
    </row>
    <row r="2359" spans="1:5">
      <c r="A2359" s="29"/>
      <c r="B2359" s="29"/>
      <c r="C2359" s="29"/>
      <c r="D2359" s="29"/>
      <c r="E2359" s="29"/>
    </row>
    <row r="2360" spans="1:5">
      <c r="A2360" s="29"/>
      <c r="B2360" s="29"/>
      <c r="C2360" s="29"/>
      <c r="D2360" s="29"/>
      <c r="E2360" s="29"/>
    </row>
    <row r="2361" spans="1:5">
      <c r="A2361" s="29"/>
      <c r="B2361" s="29"/>
      <c r="C2361" s="29"/>
      <c r="D2361" s="29"/>
      <c r="E2361" s="29"/>
    </row>
    <row r="2362" spans="1:5">
      <c r="A2362" s="29"/>
      <c r="B2362" s="29"/>
      <c r="C2362" s="29"/>
      <c r="D2362" s="29"/>
      <c r="E2362" s="29"/>
    </row>
    <row r="2363" spans="1:5">
      <c r="A2363" s="29"/>
      <c r="B2363" s="29"/>
      <c r="C2363" s="29"/>
      <c r="D2363" s="29"/>
      <c r="E2363" s="29"/>
    </row>
    <row r="2364" spans="1:5">
      <c r="A2364" s="29"/>
      <c r="B2364" s="29"/>
      <c r="C2364" s="29"/>
      <c r="D2364" s="29"/>
      <c r="E2364" s="29"/>
    </row>
    <row r="2365" spans="1:5">
      <c r="A2365" s="29"/>
      <c r="B2365" s="29"/>
      <c r="C2365" s="29"/>
      <c r="D2365" s="29"/>
      <c r="E2365" s="29"/>
    </row>
    <row r="2366" spans="1:5">
      <c r="A2366" s="29"/>
      <c r="B2366" s="29"/>
      <c r="C2366" s="29"/>
      <c r="D2366" s="29"/>
      <c r="E2366" s="29"/>
    </row>
    <row r="2367" spans="1:5">
      <c r="A2367" s="29"/>
      <c r="B2367" s="29"/>
      <c r="C2367" s="29"/>
      <c r="D2367" s="29"/>
      <c r="E2367" s="29"/>
    </row>
    <row r="2368" spans="1:5">
      <c r="A2368" s="29"/>
      <c r="B2368" s="29"/>
      <c r="C2368" s="29"/>
      <c r="D2368" s="29"/>
      <c r="E2368" s="29"/>
    </row>
    <row r="2369" spans="1:5">
      <c r="A2369" s="29"/>
      <c r="B2369" s="29"/>
      <c r="C2369" s="29"/>
      <c r="D2369" s="29"/>
      <c r="E2369" s="29"/>
    </row>
    <row r="2370" spans="1:5">
      <c r="A2370" s="29"/>
      <c r="B2370" s="29"/>
      <c r="C2370" s="29"/>
      <c r="D2370" s="29"/>
      <c r="E2370" s="29"/>
    </row>
    <row r="2371" spans="1:5">
      <c r="A2371" s="29"/>
      <c r="B2371" s="29"/>
      <c r="C2371" s="29"/>
      <c r="D2371" s="29"/>
      <c r="E2371" s="29"/>
    </row>
    <row r="2372" spans="1:5">
      <c r="A2372" s="29"/>
      <c r="B2372" s="29"/>
      <c r="C2372" s="29"/>
      <c r="D2372" s="29"/>
      <c r="E2372" s="29"/>
    </row>
    <row r="2373" spans="1:5">
      <c r="A2373" s="29"/>
      <c r="B2373" s="29"/>
      <c r="C2373" s="29"/>
      <c r="D2373" s="29"/>
      <c r="E2373" s="29"/>
    </row>
    <row r="2374" spans="1:5">
      <c r="A2374" s="29"/>
      <c r="B2374" s="29"/>
      <c r="C2374" s="29"/>
      <c r="D2374" s="29"/>
      <c r="E2374" s="29"/>
    </row>
    <row r="2375" spans="1:5">
      <c r="A2375" s="29"/>
      <c r="B2375" s="29"/>
      <c r="C2375" s="29"/>
      <c r="D2375" s="29"/>
      <c r="E2375" s="29"/>
    </row>
    <row r="2376" spans="1:5">
      <c r="A2376" s="29"/>
      <c r="B2376" s="29"/>
      <c r="C2376" s="29"/>
      <c r="D2376" s="29"/>
      <c r="E2376" s="29"/>
    </row>
    <row r="2377" spans="1:5">
      <c r="A2377" s="29"/>
      <c r="B2377" s="29"/>
      <c r="C2377" s="29"/>
      <c r="D2377" s="29"/>
      <c r="E2377" s="29"/>
    </row>
    <row r="2378" spans="1:5">
      <c r="A2378" s="29"/>
      <c r="B2378" s="29"/>
      <c r="C2378" s="29"/>
      <c r="D2378" s="29"/>
      <c r="E2378" s="29"/>
    </row>
    <row r="2379" spans="1:5">
      <c r="A2379" s="29"/>
      <c r="B2379" s="29"/>
      <c r="C2379" s="29"/>
      <c r="D2379" s="29"/>
      <c r="E2379" s="29"/>
    </row>
    <row r="2380" spans="1:5">
      <c r="A2380" s="29"/>
      <c r="B2380" s="29"/>
      <c r="C2380" s="29"/>
      <c r="D2380" s="29"/>
      <c r="E2380" s="29"/>
    </row>
    <row r="2381" spans="1:5">
      <c r="A2381" s="29"/>
      <c r="B2381" s="29"/>
      <c r="C2381" s="29"/>
      <c r="D2381" s="29"/>
      <c r="E2381" s="29"/>
    </row>
    <row r="2382" spans="1:5">
      <c r="A2382" s="29"/>
      <c r="B2382" s="29"/>
      <c r="C2382" s="29"/>
      <c r="D2382" s="29"/>
      <c r="E2382" s="29"/>
    </row>
    <row r="2383" spans="1:5">
      <c r="A2383" s="29"/>
      <c r="B2383" s="29"/>
      <c r="C2383" s="29"/>
      <c r="D2383" s="29"/>
      <c r="E2383" s="29"/>
    </row>
    <row r="2384" spans="1:5">
      <c r="A2384" s="29"/>
      <c r="B2384" s="29"/>
      <c r="C2384" s="29"/>
      <c r="D2384" s="29"/>
      <c r="E2384" s="29"/>
    </row>
    <row r="2385" spans="1:5">
      <c r="A2385" s="29"/>
      <c r="B2385" s="29"/>
      <c r="C2385" s="29"/>
      <c r="D2385" s="29"/>
      <c r="E2385" s="29"/>
    </row>
    <row r="2386" spans="1:5">
      <c r="A2386" s="29"/>
      <c r="B2386" s="29"/>
      <c r="C2386" s="29"/>
      <c r="D2386" s="29"/>
      <c r="E2386" s="29"/>
    </row>
    <row r="2387" spans="1:5">
      <c r="A2387" s="29"/>
      <c r="B2387" s="29"/>
      <c r="C2387" s="29"/>
      <c r="D2387" s="29"/>
      <c r="E2387" s="29"/>
    </row>
    <row r="2388" spans="1:5">
      <c r="A2388" s="29"/>
      <c r="B2388" s="29"/>
      <c r="C2388" s="29"/>
      <c r="D2388" s="29"/>
      <c r="E2388" s="29"/>
    </row>
    <row r="2389" spans="1:5">
      <c r="A2389" s="29"/>
      <c r="B2389" s="29"/>
      <c r="C2389" s="29"/>
      <c r="D2389" s="29"/>
      <c r="E2389" s="29"/>
    </row>
    <row r="2390" spans="1:5">
      <c r="A2390" s="29"/>
      <c r="B2390" s="29"/>
      <c r="C2390" s="29"/>
      <c r="D2390" s="29"/>
      <c r="E2390" s="29"/>
    </row>
    <row r="2391" spans="1:5">
      <c r="A2391" s="29"/>
      <c r="B2391" s="29"/>
      <c r="C2391" s="29"/>
      <c r="D2391" s="29"/>
      <c r="E2391" s="29"/>
    </row>
    <row r="2392" spans="1:5">
      <c r="A2392" s="29"/>
      <c r="B2392" s="29"/>
      <c r="C2392" s="29"/>
      <c r="D2392" s="29"/>
      <c r="E2392" s="29"/>
    </row>
    <row r="2393" spans="1:5">
      <c r="A2393" s="29"/>
      <c r="B2393" s="29"/>
      <c r="C2393" s="29"/>
      <c r="D2393" s="29"/>
      <c r="E2393" s="29"/>
    </row>
    <row r="2394" spans="1:5">
      <c r="A2394" s="29"/>
      <c r="B2394" s="29"/>
      <c r="C2394" s="29"/>
      <c r="D2394" s="29"/>
      <c r="E2394" s="29"/>
    </row>
    <row r="2395" spans="1:5">
      <c r="A2395" s="29"/>
      <c r="B2395" s="29"/>
      <c r="C2395" s="29"/>
      <c r="D2395" s="29"/>
      <c r="E2395" s="29"/>
    </row>
    <row r="2396" spans="1:5">
      <c r="A2396" s="29"/>
      <c r="B2396" s="29"/>
      <c r="C2396" s="29"/>
      <c r="D2396" s="29"/>
      <c r="E2396" s="29"/>
    </row>
    <row r="2397" spans="1:5">
      <c r="A2397" s="29"/>
      <c r="B2397" s="29"/>
      <c r="C2397" s="29"/>
      <c r="D2397" s="29"/>
      <c r="E2397" s="29"/>
    </row>
    <row r="2398" spans="1:5">
      <c r="A2398" s="29"/>
      <c r="B2398" s="29"/>
      <c r="C2398" s="29"/>
      <c r="D2398" s="29"/>
      <c r="E2398" s="29"/>
    </row>
    <row r="2399" spans="1:5">
      <c r="A2399" s="29"/>
      <c r="B2399" s="29"/>
      <c r="C2399" s="29"/>
      <c r="D2399" s="29"/>
      <c r="E2399" s="29"/>
    </row>
    <row r="2400" spans="1:5">
      <c r="A2400" s="29"/>
      <c r="B2400" s="29"/>
      <c r="C2400" s="29"/>
      <c r="D2400" s="29"/>
      <c r="E2400" s="29"/>
    </row>
    <row r="2401" spans="1:5">
      <c r="A2401" s="29"/>
      <c r="B2401" s="29"/>
      <c r="C2401" s="29"/>
      <c r="D2401" s="29"/>
      <c r="E2401" s="29"/>
    </row>
    <row r="2402" spans="1:5">
      <c r="A2402" s="29"/>
      <c r="B2402" s="29"/>
      <c r="C2402" s="29"/>
      <c r="D2402" s="29"/>
      <c r="E2402" s="29"/>
    </row>
    <row r="2403" spans="1:5">
      <c r="A2403" s="29"/>
      <c r="B2403" s="29"/>
      <c r="C2403" s="29"/>
      <c r="D2403" s="29"/>
      <c r="E2403" s="29"/>
    </row>
    <row r="2404" spans="1:5">
      <c r="A2404" s="29"/>
      <c r="B2404" s="29"/>
      <c r="C2404" s="29"/>
      <c r="D2404" s="29"/>
      <c r="E2404" s="29"/>
    </row>
    <row r="2405" spans="1:5">
      <c r="A2405" s="29"/>
      <c r="B2405" s="29"/>
      <c r="C2405" s="29"/>
      <c r="D2405" s="29"/>
      <c r="E2405" s="29"/>
    </row>
    <row r="2406" spans="1:5">
      <c r="A2406" s="29"/>
      <c r="B2406" s="29"/>
      <c r="C2406" s="29"/>
      <c r="D2406" s="29"/>
      <c r="E2406" s="29"/>
    </row>
    <row r="2407" spans="1:5">
      <c r="A2407" s="29"/>
      <c r="B2407" s="29"/>
      <c r="C2407" s="29"/>
      <c r="D2407" s="29"/>
      <c r="E2407" s="29"/>
    </row>
    <row r="2408" spans="1:5">
      <c r="A2408" s="29"/>
      <c r="B2408" s="29"/>
      <c r="C2408" s="29"/>
      <c r="D2408" s="29"/>
      <c r="E2408" s="29"/>
    </row>
    <row r="2409" spans="1:5">
      <c r="A2409" s="29"/>
      <c r="B2409" s="29"/>
      <c r="C2409" s="29"/>
      <c r="D2409" s="29"/>
      <c r="E2409" s="29"/>
    </row>
    <row r="2410" spans="1:5">
      <c r="A2410" s="29"/>
      <c r="B2410" s="29"/>
      <c r="C2410" s="29"/>
      <c r="D2410" s="29"/>
      <c r="E2410" s="29"/>
    </row>
    <row r="2411" spans="1:5">
      <c r="A2411" s="29"/>
      <c r="B2411" s="29"/>
      <c r="C2411" s="29"/>
      <c r="D2411" s="29"/>
      <c r="E2411" s="29"/>
    </row>
    <row r="2412" spans="1:5">
      <c r="A2412" s="29"/>
      <c r="B2412" s="29"/>
      <c r="C2412" s="29"/>
      <c r="D2412" s="29"/>
      <c r="E2412" s="29"/>
    </row>
    <row r="2413" spans="1:5">
      <c r="A2413" s="29"/>
      <c r="B2413" s="29"/>
      <c r="C2413" s="29"/>
      <c r="D2413" s="29"/>
      <c r="E2413" s="29"/>
    </row>
    <row r="2414" spans="1:5">
      <c r="A2414" s="29"/>
      <c r="B2414" s="29"/>
      <c r="C2414" s="29"/>
      <c r="D2414" s="29"/>
      <c r="E2414" s="29"/>
    </row>
    <row r="2415" spans="1:5">
      <c r="A2415" s="29"/>
      <c r="B2415" s="29"/>
      <c r="C2415" s="29"/>
      <c r="D2415" s="29"/>
      <c r="E2415" s="29"/>
    </row>
    <row r="2416" spans="1:5">
      <c r="A2416" s="29"/>
      <c r="B2416" s="29"/>
      <c r="C2416" s="29"/>
      <c r="D2416" s="29"/>
      <c r="E2416" s="29"/>
    </row>
    <row r="2417" spans="1:5">
      <c r="A2417" s="29"/>
      <c r="B2417" s="29"/>
      <c r="C2417" s="29"/>
      <c r="D2417" s="29"/>
      <c r="E2417" s="29"/>
    </row>
    <row r="2418" spans="1:5">
      <c r="A2418" s="29"/>
      <c r="B2418" s="29"/>
      <c r="C2418" s="29"/>
      <c r="D2418" s="29"/>
      <c r="E2418" s="29"/>
    </row>
    <row r="2419" spans="1:5">
      <c r="A2419" s="29"/>
      <c r="B2419" s="29"/>
      <c r="C2419" s="29"/>
      <c r="D2419" s="29"/>
      <c r="E2419" s="29"/>
    </row>
    <row r="2420" spans="1:5">
      <c r="A2420" s="29"/>
      <c r="B2420" s="29"/>
      <c r="C2420" s="29"/>
      <c r="D2420" s="29"/>
      <c r="E2420" s="29"/>
    </row>
    <row r="2421" spans="1:5">
      <c r="A2421" s="29"/>
      <c r="B2421" s="29"/>
      <c r="C2421" s="29"/>
      <c r="D2421" s="29"/>
      <c r="E2421" s="29"/>
    </row>
    <row r="2422" spans="1:5">
      <c r="A2422" s="29"/>
      <c r="B2422" s="29"/>
      <c r="C2422" s="29"/>
      <c r="D2422" s="29"/>
      <c r="E2422" s="29"/>
    </row>
    <row r="2423" spans="1:5">
      <c r="A2423" s="29"/>
      <c r="B2423" s="29"/>
      <c r="C2423" s="29"/>
      <c r="D2423" s="29"/>
      <c r="E2423" s="29"/>
    </row>
    <row r="2424" spans="1:5">
      <c r="A2424" s="29"/>
      <c r="B2424" s="29"/>
      <c r="C2424" s="29"/>
      <c r="D2424" s="29"/>
      <c r="E2424" s="29"/>
    </row>
    <row r="2425" spans="1:5">
      <c r="A2425" s="29"/>
      <c r="B2425" s="29"/>
      <c r="C2425" s="29"/>
      <c r="D2425" s="29"/>
      <c r="E2425" s="29"/>
    </row>
    <row r="2426" spans="1:5">
      <c r="A2426" s="29"/>
      <c r="B2426" s="29"/>
      <c r="C2426" s="29"/>
      <c r="D2426" s="29"/>
      <c r="E2426" s="29"/>
    </row>
    <row r="2427" spans="1:5">
      <c r="A2427" s="29"/>
      <c r="B2427" s="29"/>
      <c r="C2427" s="29"/>
      <c r="D2427" s="29"/>
      <c r="E2427" s="29"/>
    </row>
    <row r="2428" spans="1:5">
      <c r="A2428" s="29"/>
      <c r="B2428" s="29"/>
      <c r="C2428" s="29"/>
      <c r="D2428" s="29"/>
      <c r="E2428" s="29"/>
    </row>
    <row r="2429" spans="1:5">
      <c r="A2429" s="29"/>
      <c r="B2429" s="29"/>
      <c r="C2429" s="29"/>
      <c r="D2429" s="29"/>
      <c r="E2429" s="29"/>
    </row>
    <row r="2430" spans="1:5">
      <c r="A2430" s="29"/>
      <c r="B2430" s="29"/>
      <c r="C2430" s="29"/>
      <c r="D2430" s="29"/>
      <c r="E2430" s="29"/>
    </row>
    <row r="2431" spans="1:5">
      <c r="A2431" s="29"/>
      <c r="B2431" s="29"/>
      <c r="C2431" s="29"/>
      <c r="D2431" s="29"/>
      <c r="E2431" s="29"/>
    </row>
    <row r="2432" spans="1:5">
      <c r="A2432" s="29"/>
      <c r="B2432" s="29"/>
      <c r="C2432" s="29"/>
      <c r="D2432" s="29"/>
      <c r="E2432" s="29"/>
    </row>
    <row r="2433" spans="1:5">
      <c r="A2433" s="29"/>
      <c r="B2433" s="29"/>
      <c r="C2433" s="29"/>
      <c r="D2433" s="29"/>
      <c r="E2433" s="29"/>
    </row>
    <row r="2434" spans="1:5">
      <c r="A2434" s="29"/>
      <c r="B2434" s="29"/>
      <c r="C2434" s="29"/>
      <c r="D2434" s="29"/>
      <c r="E2434" s="29"/>
    </row>
    <row r="2435" spans="1:5">
      <c r="A2435" s="29"/>
      <c r="B2435" s="29"/>
      <c r="C2435" s="29"/>
      <c r="D2435" s="29"/>
      <c r="E2435" s="29"/>
    </row>
    <row r="2436" spans="1:5">
      <c r="A2436" s="29"/>
      <c r="B2436" s="29"/>
      <c r="C2436" s="29"/>
      <c r="D2436" s="29"/>
      <c r="E2436" s="29"/>
    </row>
    <row r="2437" spans="1:5">
      <c r="A2437" s="29"/>
      <c r="B2437" s="29"/>
      <c r="C2437" s="29"/>
      <c r="D2437" s="29"/>
      <c r="E2437" s="29"/>
    </row>
    <row r="2438" spans="1:5">
      <c r="A2438" s="29"/>
      <c r="B2438" s="29"/>
      <c r="C2438" s="29"/>
      <c r="D2438" s="29"/>
      <c r="E2438" s="29"/>
    </row>
    <row r="2439" spans="1:5">
      <c r="A2439" s="29"/>
      <c r="B2439" s="29"/>
      <c r="C2439" s="29"/>
      <c r="D2439" s="29"/>
      <c r="E2439" s="29"/>
    </row>
    <row r="2440" spans="1:5">
      <c r="A2440" s="29"/>
      <c r="B2440" s="29"/>
      <c r="C2440" s="29"/>
      <c r="D2440" s="29"/>
      <c r="E2440" s="29"/>
    </row>
    <row r="2441" spans="1:5">
      <c r="A2441" s="29"/>
      <c r="B2441" s="29"/>
      <c r="C2441" s="29"/>
      <c r="D2441" s="29"/>
      <c r="E2441" s="29"/>
    </row>
    <row r="2442" spans="1:5">
      <c r="A2442" s="29"/>
      <c r="B2442" s="29"/>
      <c r="C2442" s="29"/>
      <c r="D2442" s="29"/>
      <c r="E2442" s="29"/>
    </row>
    <row r="2443" spans="1:5">
      <c r="A2443" s="29"/>
      <c r="B2443" s="29"/>
      <c r="C2443" s="29"/>
      <c r="D2443" s="29"/>
      <c r="E2443" s="29"/>
    </row>
    <row r="2444" spans="1:5">
      <c r="A2444" s="29"/>
      <c r="B2444" s="29"/>
      <c r="C2444" s="29"/>
      <c r="D2444" s="29"/>
      <c r="E2444" s="29"/>
    </row>
    <row r="2445" spans="1:5">
      <c r="A2445" s="29"/>
      <c r="B2445" s="29"/>
      <c r="C2445" s="29"/>
      <c r="D2445" s="29"/>
      <c r="E2445" s="29"/>
    </row>
    <row r="2446" spans="1:5">
      <c r="A2446" s="29"/>
      <c r="B2446" s="29"/>
      <c r="C2446" s="29"/>
      <c r="D2446" s="29"/>
      <c r="E2446" s="29"/>
    </row>
    <row r="2447" spans="1:5">
      <c r="A2447" s="29"/>
      <c r="B2447" s="29"/>
      <c r="C2447" s="29"/>
      <c r="D2447" s="29"/>
      <c r="E2447" s="29"/>
    </row>
    <row r="2448" spans="1:5">
      <c r="A2448" s="29"/>
      <c r="B2448" s="29"/>
      <c r="C2448" s="29"/>
      <c r="D2448" s="29"/>
      <c r="E2448" s="29"/>
    </row>
    <row r="2449" spans="1:5">
      <c r="A2449" s="29"/>
      <c r="B2449" s="29"/>
      <c r="C2449" s="29"/>
      <c r="D2449" s="29"/>
      <c r="E2449" s="29"/>
    </row>
    <row r="2450" spans="1:5">
      <c r="A2450" s="29"/>
      <c r="B2450" s="29"/>
      <c r="C2450" s="29"/>
      <c r="D2450" s="29"/>
      <c r="E2450" s="29"/>
    </row>
    <row r="2451" spans="1:5">
      <c r="A2451" s="29"/>
      <c r="B2451" s="29"/>
      <c r="C2451" s="29"/>
      <c r="D2451" s="29"/>
      <c r="E2451" s="29"/>
    </row>
    <row r="2452" spans="1:5">
      <c r="A2452" s="29"/>
      <c r="B2452" s="29"/>
      <c r="C2452" s="29"/>
      <c r="D2452" s="29"/>
      <c r="E2452" s="29"/>
    </row>
    <row r="2453" spans="1:5">
      <c r="A2453" s="29"/>
      <c r="B2453" s="29"/>
      <c r="C2453" s="29"/>
      <c r="D2453" s="29"/>
      <c r="E2453" s="29"/>
    </row>
    <row r="2454" spans="1:5">
      <c r="A2454" s="29"/>
      <c r="B2454" s="29"/>
      <c r="C2454" s="29"/>
      <c r="D2454" s="29"/>
      <c r="E2454" s="29"/>
    </row>
    <row r="2455" spans="1:5">
      <c r="A2455" s="29"/>
      <c r="B2455" s="29"/>
      <c r="C2455" s="29"/>
      <c r="D2455" s="29"/>
      <c r="E2455" s="29"/>
    </row>
    <row r="2456" spans="1:5">
      <c r="A2456" s="29"/>
      <c r="B2456" s="29"/>
      <c r="C2456" s="29"/>
      <c r="D2456" s="29"/>
      <c r="E2456" s="29"/>
    </row>
    <row r="2457" spans="1:5">
      <c r="A2457" s="29"/>
      <c r="B2457" s="29"/>
      <c r="C2457" s="29"/>
      <c r="D2457" s="29"/>
      <c r="E2457" s="29"/>
    </row>
    <row r="2458" spans="1:5">
      <c r="A2458" s="29"/>
      <c r="B2458" s="29"/>
      <c r="C2458" s="29"/>
      <c r="D2458" s="29"/>
      <c r="E2458" s="29"/>
    </row>
    <row r="2459" spans="1:5">
      <c r="A2459" s="29"/>
      <c r="B2459" s="29"/>
      <c r="C2459" s="29"/>
      <c r="D2459" s="29"/>
      <c r="E2459" s="29"/>
    </row>
    <row r="2460" spans="1:5">
      <c r="A2460" s="29"/>
      <c r="B2460" s="29"/>
      <c r="C2460" s="29"/>
      <c r="D2460" s="29"/>
      <c r="E2460" s="29"/>
    </row>
    <row r="2461" spans="1:5">
      <c r="A2461" s="29"/>
      <c r="B2461" s="29"/>
      <c r="C2461" s="29"/>
      <c r="D2461" s="29"/>
      <c r="E2461" s="29"/>
    </row>
    <row r="2462" spans="1:5">
      <c r="A2462" s="29"/>
      <c r="B2462" s="29"/>
      <c r="C2462" s="29"/>
      <c r="D2462" s="29"/>
      <c r="E2462" s="29"/>
    </row>
    <row r="2463" spans="1:5">
      <c r="A2463" s="29"/>
      <c r="B2463" s="29"/>
      <c r="C2463" s="29"/>
      <c r="D2463" s="29"/>
      <c r="E2463" s="29"/>
    </row>
    <row r="2464" spans="1:5">
      <c r="A2464" s="29"/>
      <c r="B2464" s="29"/>
      <c r="C2464" s="29"/>
      <c r="D2464" s="29"/>
      <c r="E2464" s="29"/>
    </row>
    <row r="2465" spans="1:5">
      <c r="A2465" s="29"/>
      <c r="B2465" s="29"/>
      <c r="C2465" s="29"/>
      <c r="D2465" s="29"/>
      <c r="E2465" s="29"/>
    </row>
    <row r="2466" spans="1:5">
      <c r="A2466" s="29"/>
      <c r="B2466" s="29"/>
      <c r="C2466" s="29"/>
      <c r="D2466" s="29"/>
      <c r="E2466" s="29"/>
    </row>
    <row r="2467" spans="1:5">
      <c r="A2467" s="29"/>
      <c r="B2467" s="29"/>
      <c r="C2467" s="29"/>
      <c r="D2467" s="29"/>
      <c r="E2467" s="29"/>
    </row>
    <row r="2468" spans="1:5">
      <c r="A2468" s="29"/>
      <c r="B2468" s="29"/>
      <c r="C2468" s="29"/>
      <c r="D2468" s="29"/>
      <c r="E2468" s="29"/>
    </row>
    <row r="2469" spans="1:5">
      <c r="A2469" s="29"/>
      <c r="B2469" s="29"/>
      <c r="C2469" s="29"/>
      <c r="D2469" s="29"/>
      <c r="E2469" s="29"/>
    </row>
    <row r="2470" spans="1:5">
      <c r="A2470" s="29"/>
      <c r="B2470" s="29"/>
      <c r="C2470" s="29"/>
      <c r="D2470" s="29"/>
      <c r="E2470" s="29"/>
    </row>
    <row r="2471" spans="1:5">
      <c r="A2471" s="29"/>
      <c r="B2471" s="29"/>
      <c r="C2471" s="29"/>
      <c r="D2471" s="29"/>
      <c r="E2471" s="29"/>
    </row>
    <row r="2472" spans="1:5">
      <c r="A2472" s="29"/>
      <c r="B2472" s="29"/>
      <c r="C2472" s="29"/>
      <c r="D2472" s="29"/>
      <c r="E2472" s="29"/>
    </row>
    <row r="2473" spans="1:5">
      <c r="A2473" s="29"/>
      <c r="B2473" s="29"/>
      <c r="C2473" s="29"/>
      <c r="D2473" s="29"/>
      <c r="E2473" s="29"/>
    </row>
    <row r="2474" spans="1:5">
      <c r="A2474" s="29"/>
      <c r="B2474" s="29"/>
      <c r="C2474" s="29"/>
      <c r="D2474" s="29"/>
      <c r="E2474" s="29"/>
    </row>
    <row r="2475" spans="1:5">
      <c r="A2475" s="29"/>
      <c r="B2475" s="29"/>
      <c r="C2475" s="29"/>
      <c r="D2475" s="29"/>
      <c r="E2475" s="29"/>
    </row>
    <row r="2476" spans="1:5">
      <c r="A2476" s="29"/>
      <c r="B2476" s="29"/>
      <c r="C2476" s="29"/>
      <c r="D2476" s="29"/>
      <c r="E2476" s="29"/>
    </row>
    <row r="2477" spans="1:5">
      <c r="A2477" s="29"/>
      <c r="B2477" s="29"/>
      <c r="C2477" s="29"/>
      <c r="D2477" s="29"/>
      <c r="E2477" s="29"/>
    </row>
    <row r="2478" spans="1:5">
      <c r="A2478" s="29"/>
      <c r="B2478" s="29"/>
      <c r="C2478" s="29"/>
      <c r="D2478" s="29"/>
      <c r="E2478" s="29"/>
    </row>
    <row r="2479" spans="1:5">
      <c r="A2479" s="29"/>
      <c r="B2479" s="29"/>
      <c r="C2479" s="29"/>
      <c r="D2479" s="29"/>
      <c r="E2479" s="29"/>
    </row>
    <row r="2480" spans="1:5">
      <c r="A2480" s="29"/>
      <c r="B2480" s="29"/>
      <c r="C2480" s="29"/>
      <c r="D2480" s="29"/>
      <c r="E2480" s="29"/>
    </row>
    <row r="2481" spans="1:5">
      <c r="A2481" s="29"/>
      <c r="B2481" s="29"/>
      <c r="C2481" s="29"/>
      <c r="D2481" s="29"/>
      <c r="E2481" s="29"/>
    </row>
    <row r="2482" spans="1:5">
      <c r="A2482" s="29"/>
      <c r="B2482" s="29"/>
      <c r="C2482" s="29"/>
      <c r="D2482" s="29"/>
      <c r="E2482" s="29"/>
    </row>
    <row r="2483" spans="1:5">
      <c r="A2483" s="29"/>
      <c r="B2483" s="29"/>
      <c r="C2483" s="29"/>
      <c r="D2483" s="29"/>
      <c r="E2483" s="29"/>
    </row>
    <row r="2484" spans="1:5">
      <c r="A2484" s="29"/>
      <c r="B2484" s="29"/>
      <c r="C2484" s="29"/>
      <c r="D2484" s="29"/>
      <c r="E2484" s="29"/>
    </row>
    <row r="2485" spans="1:5">
      <c r="A2485" s="29"/>
      <c r="B2485" s="29"/>
      <c r="C2485" s="29"/>
      <c r="D2485" s="29"/>
      <c r="E2485" s="29"/>
    </row>
    <row r="2486" spans="1:5">
      <c r="A2486" s="29"/>
      <c r="B2486" s="29"/>
      <c r="C2486" s="29"/>
      <c r="D2486" s="29"/>
      <c r="E2486" s="29"/>
    </row>
    <row r="2487" spans="1:5">
      <c r="A2487" s="29"/>
      <c r="B2487" s="29"/>
      <c r="C2487" s="29"/>
      <c r="D2487" s="29"/>
      <c r="E2487" s="29"/>
    </row>
    <row r="2488" spans="1:5">
      <c r="A2488" s="29"/>
      <c r="B2488" s="29"/>
      <c r="C2488" s="29"/>
      <c r="D2488" s="29"/>
      <c r="E2488" s="29"/>
    </row>
    <row r="2489" spans="1:5">
      <c r="A2489" s="29"/>
      <c r="B2489" s="29"/>
      <c r="C2489" s="29"/>
      <c r="D2489" s="29"/>
      <c r="E2489" s="29"/>
    </row>
    <row r="2490" spans="1:5">
      <c r="A2490" s="29"/>
      <c r="B2490" s="29"/>
      <c r="C2490" s="29"/>
      <c r="D2490" s="29"/>
      <c r="E2490" s="29"/>
    </row>
    <row r="2491" spans="1:5">
      <c r="A2491" s="29"/>
      <c r="B2491" s="29"/>
      <c r="C2491" s="29"/>
      <c r="D2491" s="29"/>
      <c r="E2491" s="29"/>
    </row>
    <row r="2492" spans="1:5">
      <c r="A2492" s="29"/>
      <c r="B2492" s="29"/>
      <c r="C2492" s="29"/>
      <c r="D2492" s="29"/>
      <c r="E2492" s="29"/>
    </row>
    <row r="2493" spans="1:5">
      <c r="A2493" s="29"/>
      <c r="B2493" s="29"/>
      <c r="C2493" s="29"/>
      <c r="D2493" s="29"/>
      <c r="E2493" s="29"/>
    </row>
    <row r="2494" spans="1:5">
      <c r="A2494" s="29"/>
      <c r="B2494" s="29"/>
      <c r="C2494" s="29"/>
      <c r="D2494" s="29"/>
      <c r="E2494" s="29"/>
    </row>
    <row r="2495" spans="1:5">
      <c r="A2495" s="29"/>
      <c r="B2495" s="29"/>
      <c r="C2495" s="29"/>
      <c r="D2495" s="29"/>
      <c r="E2495" s="29"/>
    </row>
    <row r="2496" spans="1:5">
      <c r="A2496" s="29"/>
      <c r="B2496" s="29"/>
      <c r="C2496" s="29"/>
      <c r="D2496" s="29"/>
      <c r="E2496" s="29"/>
    </row>
    <row r="2497" spans="1:5">
      <c r="A2497" s="29"/>
      <c r="B2497" s="29"/>
      <c r="C2497" s="29"/>
      <c r="D2497" s="29"/>
      <c r="E2497" s="29"/>
    </row>
  </sheetData>
  <mergeCells count="1">
    <mergeCell ref="A7:E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6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4"/>
  <sheetViews>
    <sheetView zoomScaleNormal="100" workbookViewId="0">
      <selection activeCell="F1" sqref="A1:F2313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.5703125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129"/>
      <c r="B1" s="72"/>
      <c r="C1" s="130"/>
      <c r="D1" s="130"/>
      <c r="E1" s="72"/>
      <c r="F1" s="72" t="s">
        <v>746</v>
      </c>
    </row>
    <row r="2" spans="1:7" s="6" customFormat="1" ht="18.75" customHeight="1">
      <c r="A2" s="129"/>
      <c r="B2" s="72"/>
      <c r="C2" s="72"/>
      <c r="D2" s="72"/>
      <c r="E2" s="72"/>
      <c r="F2" s="72" t="s">
        <v>1135</v>
      </c>
    </row>
    <row r="3" spans="1:7" s="6" customFormat="1" ht="11.25">
      <c r="A3" s="129"/>
      <c r="B3" s="72"/>
      <c r="C3" s="72"/>
      <c r="D3" s="72"/>
      <c r="E3" s="72"/>
      <c r="F3" s="72" t="s">
        <v>1134</v>
      </c>
    </row>
    <row r="4" spans="1:7">
      <c r="A4" s="131"/>
      <c r="B4" s="72"/>
      <c r="C4" s="72"/>
      <c r="D4" s="72"/>
      <c r="E4" s="72"/>
      <c r="F4" s="72" t="s">
        <v>1085</v>
      </c>
    </row>
    <row r="5" spans="1:7">
      <c r="A5" s="131"/>
      <c r="B5" s="95"/>
      <c r="C5" s="95"/>
      <c r="D5" s="95"/>
      <c r="E5" s="95"/>
      <c r="F5" s="72" t="s">
        <v>1150</v>
      </c>
    </row>
    <row r="6" spans="1:7" ht="16.5" customHeight="1">
      <c r="A6" s="95"/>
      <c r="B6" s="95"/>
      <c r="C6" s="95"/>
      <c r="D6" s="95"/>
      <c r="E6" s="95"/>
      <c r="F6" s="71"/>
    </row>
    <row r="7" spans="1:7" ht="37.5" customHeight="1">
      <c r="A7" s="132" t="s">
        <v>1072</v>
      </c>
      <c r="B7" s="132"/>
      <c r="C7" s="132"/>
      <c r="D7" s="132"/>
      <c r="E7" s="132"/>
      <c r="F7" s="132"/>
    </row>
    <row r="8" spans="1:7">
      <c r="A8" s="133"/>
      <c r="B8" s="133"/>
      <c r="C8" s="133"/>
      <c r="D8" s="133"/>
      <c r="E8" s="133"/>
      <c r="F8" s="71"/>
    </row>
    <row r="9" spans="1:7" ht="16.5" customHeight="1">
      <c r="A9" s="134"/>
      <c r="B9" s="135"/>
      <c r="C9" s="136"/>
      <c r="D9" s="137"/>
      <c r="E9" s="137"/>
      <c r="F9" s="137" t="s">
        <v>4</v>
      </c>
    </row>
    <row r="10" spans="1:7" ht="42">
      <c r="A10" s="138" t="s">
        <v>5</v>
      </c>
      <c r="B10" s="138" t="s">
        <v>789</v>
      </c>
      <c r="C10" s="139" t="s">
        <v>777</v>
      </c>
      <c r="D10" s="140" t="s">
        <v>778</v>
      </c>
      <c r="E10" s="140" t="s">
        <v>985</v>
      </c>
      <c r="F10" s="140" t="s">
        <v>1073</v>
      </c>
      <c r="G10" s="29"/>
    </row>
    <row r="11" spans="1:7">
      <c r="A11" s="141" t="s">
        <v>7</v>
      </c>
      <c r="B11" s="142"/>
      <c r="C11" s="139"/>
      <c r="D11" s="139"/>
      <c r="E11" s="143">
        <f>E12+E541+E566+E576+E1266+E1369+E1637+E1663+E2211+E2215+E2088+E1360</f>
        <v>163334.59999999998</v>
      </c>
      <c r="F11" s="143">
        <f>F12+F541+F566+F576+F1266+F1369+F1637+F1663+F2211+F2215+F2088+F1360</f>
        <v>139912.79999999996</v>
      </c>
      <c r="G11" s="29"/>
    </row>
    <row r="12" spans="1:7" s="7" customFormat="1" ht="15.75">
      <c r="A12" s="141" t="s">
        <v>8</v>
      </c>
      <c r="B12" s="144" t="s">
        <v>9</v>
      </c>
      <c r="C12" s="139"/>
      <c r="D12" s="139"/>
      <c r="E12" s="143">
        <f>E13+E27+E65+E340+E530+E336</f>
        <v>49680.2</v>
      </c>
      <c r="F12" s="143">
        <f>F13+F27+F65+F340+F530+F336</f>
        <v>51392.1</v>
      </c>
      <c r="G12" s="29"/>
    </row>
    <row r="13" spans="1:7" s="17" customFormat="1" ht="31.5" outlineLevel="1">
      <c r="A13" s="141" t="s">
        <v>836</v>
      </c>
      <c r="B13" s="144" t="s">
        <v>11</v>
      </c>
      <c r="C13" s="139"/>
      <c r="D13" s="145"/>
      <c r="E13" s="146">
        <f>E19</f>
        <v>2476</v>
      </c>
      <c r="F13" s="146">
        <f>F19</f>
        <v>2983.2000000000003</v>
      </c>
      <c r="G13" s="38"/>
    </row>
    <row r="14" spans="1:7" s="7" customFormat="1" ht="21" hidden="1" outlineLevel="2">
      <c r="A14" s="141" t="s">
        <v>12</v>
      </c>
      <c r="B14" s="147" t="s">
        <v>11</v>
      </c>
      <c r="C14" s="148">
        <f>C15</f>
        <v>1339.6646000000001</v>
      </c>
      <c r="D14" s="149">
        <f t="shared" ref="D14:D93" si="0">C14</f>
        <v>1339.6646000000001</v>
      </c>
      <c r="E14" s="150" t="e">
        <f>#REF!</f>
        <v>#REF!</v>
      </c>
      <c r="F14" s="150" t="e">
        <f>#REF!</f>
        <v>#REF!</v>
      </c>
      <c r="G14" s="29"/>
    </row>
    <row r="15" spans="1:7" s="7" customFormat="1" ht="15.75" hidden="1" outlineLevel="3">
      <c r="A15" s="141" t="s">
        <v>14</v>
      </c>
      <c r="B15" s="147" t="s">
        <v>11</v>
      </c>
      <c r="C15" s="148">
        <f>C16</f>
        <v>1339.6646000000001</v>
      </c>
      <c r="D15" s="149">
        <f t="shared" si="0"/>
        <v>1339.6646000000001</v>
      </c>
      <c r="E15" s="150" t="e">
        <f>#REF!</f>
        <v>#REF!</v>
      </c>
      <c r="F15" s="150" t="e">
        <f>#REF!</f>
        <v>#REF!</v>
      </c>
      <c r="G15" s="29"/>
    </row>
    <row r="16" spans="1:7" s="7" customFormat="1" ht="31.5" hidden="1" outlineLevel="5">
      <c r="A16" s="141" t="s">
        <v>15</v>
      </c>
      <c r="B16" s="147" t="s">
        <v>11</v>
      </c>
      <c r="C16" s="148">
        <f>C17</f>
        <v>1339.6646000000001</v>
      </c>
      <c r="D16" s="149">
        <f t="shared" si="0"/>
        <v>1339.6646000000001</v>
      </c>
      <c r="E16" s="150" t="e">
        <f>#REF!</f>
        <v>#REF!</v>
      </c>
      <c r="F16" s="150" t="e">
        <f>#REF!</f>
        <v>#REF!</v>
      </c>
      <c r="G16" s="29"/>
    </row>
    <row r="17" spans="1:7" s="7" customFormat="1" ht="15.75" hidden="1" outlineLevel="6">
      <c r="A17" s="141" t="s">
        <v>17</v>
      </c>
      <c r="B17" s="147" t="s">
        <v>11</v>
      </c>
      <c r="C17" s="148">
        <f>C18</f>
        <v>1339.6646000000001</v>
      </c>
      <c r="D17" s="149">
        <f t="shared" si="0"/>
        <v>1339.6646000000001</v>
      </c>
      <c r="E17" s="150" t="e">
        <f>#REF!</f>
        <v>#REF!</v>
      </c>
      <c r="F17" s="150" t="e">
        <f>#REF!</f>
        <v>#REF!</v>
      </c>
      <c r="G17" s="29"/>
    </row>
    <row r="18" spans="1:7" s="7" customFormat="1" ht="15.75" hidden="1" outlineLevel="7">
      <c r="A18" s="151" t="s">
        <v>19</v>
      </c>
      <c r="B18" s="147" t="s">
        <v>11</v>
      </c>
      <c r="C18" s="148">
        <f>'[1]бюджет 2013'!$L$9</f>
        <v>1339.6646000000001</v>
      </c>
      <c r="D18" s="149">
        <f t="shared" si="0"/>
        <v>1339.6646000000001</v>
      </c>
      <c r="E18" s="150" t="e">
        <f>#REF!</f>
        <v>#REF!</v>
      </c>
      <c r="F18" s="150" t="e">
        <f>#REF!</f>
        <v>#REF!</v>
      </c>
      <c r="G18" s="29"/>
    </row>
    <row r="19" spans="1:7" s="7" customFormat="1" ht="22.5" hidden="1" outlineLevel="7">
      <c r="A19" s="151" t="s">
        <v>604</v>
      </c>
      <c r="B19" s="147" t="s">
        <v>11</v>
      </c>
      <c r="C19" s="152" t="s">
        <v>605</v>
      </c>
      <c r="D19" s="149"/>
      <c r="E19" s="150">
        <f>E20</f>
        <v>2476</v>
      </c>
      <c r="F19" s="150">
        <f>F20</f>
        <v>2983.2000000000003</v>
      </c>
      <c r="G19" s="29"/>
    </row>
    <row r="20" spans="1:7" s="7" customFormat="1" ht="23.25" outlineLevel="7">
      <c r="A20" s="153" t="s">
        <v>1087</v>
      </c>
      <c r="B20" s="147" t="s">
        <v>11</v>
      </c>
      <c r="C20" s="152" t="s">
        <v>619</v>
      </c>
      <c r="D20" s="149"/>
      <c r="E20" s="150">
        <f>E22</f>
        <v>2476</v>
      </c>
      <c r="F20" s="150">
        <f>F22</f>
        <v>2983.2000000000003</v>
      </c>
      <c r="G20" s="29"/>
    </row>
    <row r="21" spans="1:7" s="7" customFormat="1" ht="15.75" outlineLevel="7">
      <c r="A21" s="153" t="s">
        <v>846</v>
      </c>
      <c r="B21" s="147" t="s">
        <v>11</v>
      </c>
      <c r="C21" s="152" t="s">
        <v>837</v>
      </c>
      <c r="D21" s="149"/>
      <c r="E21" s="150">
        <f>E22</f>
        <v>2476</v>
      </c>
      <c r="F21" s="150">
        <f>F22</f>
        <v>2983.2000000000003</v>
      </c>
      <c r="G21" s="29"/>
    </row>
    <row r="22" spans="1:7" s="7" customFormat="1" ht="33.75" outlineLevel="7">
      <c r="A22" s="151" t="s">
        <v>847</v>
      </c>
      <c r="B22" s="147" t="s">
        <v>11</v>
      </c>
      <c r="C22" s="152" t="s">
        <v>837</v>
      </c>
      <c r="D22" s="154">
        <v>100</v>
      </c>
      <c r="E22" s="150">
        <f>E23</f>
        <v>2476</v>
      </c>
      <c r="F22" s="150">
        <f>F23</f>
        <v>2983.2000000000003</v>
      </c>
      <c r="G22" s="29"/>
    </row>
    <row r="23" spans="1:7" s="7" customFormat="1" ht="15.75" outlineLevel="7">
      <c r="A23" s="151" t="s">
        <v>848</v>
      </c>
      <c r="B23" s="147" t="s">
        <v>11</v>
      </c>
      <c r="C23" s="152" t="s">
        <v>837</v>
      </c>
      <c r="D23" s="154">
        <v>120</v>
      </c>
      <c r="E23" s="150">
        <f>E24+E26+E25</f>
        <v>2476</v>
      </c>
      <c r="F23" s="150">
        <f>F24+F26+F25</f>
        <v>2983.2000000000003</v>
      </c>
      <c r="G23" s="29"/>
    </row>
    <row r="24" spans="1:7" s="7" customFormat="1" ht="15.75" outlineLevel="7">
      <c r="A24" s="151" t="s">
        <v>620</v>
      </c>
      <c r="B24" s="147" t="s">
        <v>11</v>
      </c>
      <c r="C24" s="152" t="s">
        <v>837</v>
      </c>
      <c r="D24" s="154">
        <v>121</v>
      </c>
      <c r="E24" s="150">
        <v>1901.7</v>
      </c>
      <c r="F24" s="150">
        <v>2291.3000000000002</v>
      </c>
      <c r="G24" s="29"/>
    </row>
    <row r="25" spans="1:7" s="7" customFormat="1" ht="22.5" outlineLevel="7">
      <c r="A25" s="151" t="s">
        <v>642</v>
      </c>
      <c r="B25" s="147" t="s">
        <v>11</v>
      </c>
      <c r="C25" s="152" t="s">
        <v>837</v>
      </c>
      <c r="D25" s="154">
        <v>122</v>
      </c>
      <c r="E25" s="150"/>
      <c r="F25" s="150"/>
      <c r="G25" s="29"/>
    </row>
    <row r="26" spans="1:7" s="7" customFormat="1" ht="22.5" outlineLevel="7">
      <c r="A26" s="151" t="s">
        <v>621</v>
      </c>
      <c r="B26" s="147" t="s">
        <v>11</v>
      </c>
      <c r="C26" s="152" t="s">
        <v>837</v>
      </c>
      <c r="D26" s="154">
        <v>129</v>
      </c>
      <c r="E26" s="150">
        <v>574.29999999999995</v>
      </c>
      <c r="F26" s="150">
        <v>691.9</v>
      </c>
      <c r="G26" s="29"/>
    </row>
    <row r="27" spans="1:7" s="7" customFormat="1" ht="30" customHeight="1" outlineLevel="1">
      <c r="A27" s="141" t="s">
        <v>838</v>
      </c>
      <c r="B27" s="144" t="s">
        <v>22</v>
      </c>
      <c r="C27" s="139"/>
      <c r="D27" s="145"/>
      <c r="E27" s="155">
        <f>E56</f>
        <v>651.79999999999995</v>
      </c>
      <c r="F27" s="155">
        <f>F56</f>
        <v>775.09999999999991</v>
      </c>
      <c r="G27" s="29"/>
    </row>
    <row r="28" spans="1:7" s="7" customFormat="1" ht="21" hidden="1" outlineLevel="2">
      <c r="A28" s="141" t="s">
        <v>12</v>
      </c>
      <c r="B28" s="144" t="s">
        <v>22</v>
      </c>
      <c r="C28" s="139">
        <f>C29</f>
        <v>400</v>
      </c>
      <c r="D28" s="145">
        <f t="shared" si="0"/>
        <v>400</v>
      </c>
      <c r="E28" s="146" t="e">
        <f>#REF!</f>
        <v>#REF!</v>
      </c>
      <c r="F28" s="146" t="e">
        <f>#REF!</f>
        <v>#REF!</v>
      </c>
      <c r="G28" s="29"/>
    </row>
    <row r="29" spans="1:7" s="7" customFormat="1" ht="15.75" hidden="1" outlineLevel="3">
      <c r="A29" s="141" t="s">
        <v>23</v>
      </c>
      <c r="B29" s="144" t="s">
        <v>22</v>
      </c>
      <c r="C29" s="139">
        <f>C30</f>
        <v>400</v>
      </c>
      <c r="D29" s="145">
        <f t="shared" si="0"/>
        <v>400</v>
      </c>
      <c r="E29" s="146" t="e">
        <f>#REF!</f>
        <v>#REF!</v>
      </c>
      <c r="F29" s="146" t="e">
        <f>#REF!</f>
        <v>#REF!</v>
      </c>
      <c r="G29" s="29"/>
    </row>
    <row r="30" spans="1:7" s="7" customFormat="1" ht="31.5" hidden="1" outlineLevel="5">
      <c r="A30" s="141" t="s">
        <v>15</v>
      </c>
      <c r="B30" s="144" t="s">
        <v>22</v>
      </c>
      <c r="C30" s="139">
        <f>C31</f>
        <v>400</v>
      </c>
      <c r="D30" s="145">
        <f t="shared" si="0"/>
        <v>400</v>
      </c>
      <c r="E30" s="146" t="e">
        <f>#REF!</f>
        <v>#REF!</v>
      </c>
      <c r="F30" s="146" t="e">
        <f>#REF!</f>
        <v>#REF!</v>
      </c>
      <c r="G30" s="29"/>
    </row>
    <row r="31" spans="1:7" s="7" customFormat="1" ht="15.75" hidden="1" outlineLevel="6">
      <c r="A31" s="141" t="s">
        <v>17</v>
      </c>
      <c r="B31" s="144" t="s">
        <v>22</v>
      </c>
      <c r="C31" s="139">
        <f>C32</f>
        <v>400</v>
      </c>
      <c r="D31" s="145">
        <f t="shared" si="0"/>
        <v>400</v>
      </c>
      <c r="E31" s="146" t="e">
        <f>#REF!</f>
        <v>#REF!</v>
      </c>
      <c r="F31" s="146" t="e">
        <f>#REF!</f>
        <v>#REF!</v>
      </c>
      <c r="G31" s="29"/>
    </row>
    <row r="32" spans="1:7" s="7" customFormat="1" ht="15.75" hidden="1" outlineLevel="7">
      <c r="A32" s="151" t="s">
        <v>19</v>
      </c>
      <c r="B32" s="147" t="s">
        <v>22</v>
      </c>
      <c r="C32" s="148">
        <v>400</v>
      </c>
      <c r="D32" s="145">
        <f t="shared" si="0"/>
        <v>400</v>
      </c>
      <c r="E32" s="146" t="e">
        <f>#REF!</f>
        <v>#REF!</v>
      </c>
      <c r="F32" s="146" t="e">
        <f>#REF!</f>
        <v>#REF!</v>
      </c>
      <c r="G32" s="29"/>
    </row>
    <row r="33" spans="1:7" s="7" customFormat="1" ht="15.75" hidden="1" outlineLevel="7">
      <c r="A33" s="151" t="s">
        <v>24</v>
      </c>
      <c r="B33" s="147" t="s">
        <v>22</v>
      </c>
      <c r="C33" s="148"/>
      <c r="D33" s="145">
        <f t="shared" si="0"/>
        <v>0</v>
      </c>
      <c r="E33" s="146" t="e">
        <f>#REF!</f>
        <v>#REF!</v>
      </c>
      <c r="F33" s="146" t="e">
        <f>#REF!</f>
        <v>#REF!</v>
      </c>
      <c r="G33" s="29"/>
    </row>
    <row r="34" spans="1:7" s="7" customFormat="1" ht="15.75" hidden="1" outlineLevel="5">
      <c r="A34" s="141" t="s">
        <v>26</v>
      </c>
      <c r="B34" s="144" t="s">
        <v>22</v>
      </c>
      <c r="C34" s="139"/>
      <c r="D34" s="145">
        <f t="shared" si="0"/>
        <v>0</v>
      </c>
      <c r="E34" s="146" t="e">
        <f>#REF!</f>
        <v>#REF!</v>
      </c>
      <c r="F34" s="146" t="e">
        <f>#REF!</f>
        <v>#REF!</v>
      </c>
      <c r="G34" s="29"/>
    </row>
    <row r="35" spans="1:7" s="7" customFormat="1" ht="15.75" hidden="1" outlineLevel="6">
      <c r="A35" s="141" t="s">
        <v>28</v>
      </c>
      <c r="B35" s="144" t="s">
        <v>22</v>
      </c>
      <c r="C35" s="139"/>
      <c r="D35" s="145">
        <f t="shared" si="0"/>
        <v>0</v>
      </c>
      <c r="E35" s="146" t="e">
        <f>#REF!</f>
        <v>#REF!</v>
      </c>
      <c r="F35" s="146" t="e">
        <f>#REF!</f>
        <v>#REF!</v>
      </c>
      <c r="G35" s="29"/>
    </row>
    <row r="36" spans="1:7" s="7" customFormat="1" ht="15.75" hidden="1" outlineLevel="7">
      <c r="A36" s="151" t="s">
        <v>30</v>
      </c>
      <c r="B36" s="147" t="s">
        <v>22</v>
      </c>
      <c r="C36" s="148"/>
      <c r="D36" s="145">
        <f t="shared" si="0"/>
        <v>0</v>
      </c>
      <c r="E36" s="146" t="e">
        <f>#REF!</f>
        <v>#REF!</v>
      </c>
      <c r="F36" s="146" t="e">
        <f>#REF!</f>
        <v>#REF!</v>
      </c>
      <c r="G36" s="29"/>
    </row>
    <row r="37" spans="1:7" s="7" customFormat="1" ht="15.75" hidden="1" outlineLevel="7">
      <c r="A37" s="151" t="s">
        <v>32</v>
      </c>
      <c r="B37" s="147" t="s">
        <v>22</v>
      </c>
      <c r="C37" s="148"/>
      <c r="D37" s="145">
        <f t="shared" si="0"/>
        <v>0</v>
      </c>
      <c r="E37" s="146" t="e">
        <f>#REF!</f>
        <v>#REF!</v>
      </c>
      <c r="F37" s="146" t="e">
        <f>#REF!</f>
        <v>#REF!</v>
      </c>
      <c r="G37" s="29"/>
    </row>
    <row r="38" spans="1:7" s="7" customFormat="1" ht="15.75" hidden="1" outlineLevel="5">
      <c r="A38" s="141" t="s">
        <v>34</v>
      </c>
      <c r="B38" s="144" t="s">
        <v>22</v>
      </c>
      <c r="C38" s="139"/>
      <c r="D38" s="145">
        <f t="shared" si="0"/>
        <v>0</v>
      </c>
      <c r="E38" s="146" t="e">
        <f>#REF!</f>
        <v>#REF!</v>
      </c>
      <c r="F38" s="146" t="e">
        <f>#REF!</f>
        <v>#REF!</v>
      </c>
      <c r="G38" s="29"/>
    </row>
    <row r="39" spans="1:7" s="7" customFormat="1" ht="15.75" hidden="1" outlineLevel="6">
      <c r="A39" s="141" t="s">
        <v>35</v>
      </c>
      <c r="B39" s="144" t="s">
        <v>22</v>
      </c>
      <c r="C39" s="139"/>
      <c r="D39" s="145">
        <f t="shared" si="0"/>
        <v>0</v>
      </c>
      <c r="E39" s="146" t="e">
        <f>#REF!</f>
        <v>#REF!</v>
      </c>
      <c r="F39" s="146" t="e">
        <f>#REF!</f>
        <v>#REF!</v>
      </c>
      <c r="G39" s="29"/>
    </row>
    <row r="40" spans="1:7" s="7" customFormat="1" ht="15.75" hidden="1" outlineLevel="7">
      <c r="A40" s="151" t="s">
        <v>35</v>
      </c>
      <c r="B40" s="147" t="s">
        <v>22</v>
      </c>
      <c r="C40" s="148"/>
      <c r="D40" s="145">
        <f t="shared" si="0"/>
        <v>0</v>
      </c>
      <c r="E40" s="146" t="e">
        <f>#REF!</f>
        <v>#REF!</v>
      </c>
      <c r="F40" s="146" t="e">
        <f>#REF!</f>
        <v>#REF!</v>
      </c>
      <c r="G40" s="29"/>
    </row>
    <row r="41" spans="1:7" s="7" customFormat="1" ht="15.75" hidden="1" outlineLevel="3">
      <c r="A41" s="141" t="s">
        <v>36</v>
      </c>
      <c r="B41" s="144" t="s">
        <v>22</v>
      </c>
      <c r="C41" s="139"/>
      <c r="D41" s="145">
        <f t="shared" si="0"/>
        <v>0</v>
      </c>
      <c r="E41" s="146" t="e">
        <f>#REF!</f>
        <v>#REF!</v>
      </c>
      <c r="F41" s="146" t="e">
        <f>#REF!</f>
        <v>#REF!</v>
      </c>
      <c r="G41" s="29"/>
    </row>
    <row r="42" spans="1:7" s="7" customFormat="1" ht="31.5" hidden="1" outlineLevel="5">
      <c r="A42" s="141" t="s">
        <v>15</v>
      </c>
      <c r="B42" s="144" t="s">
        <v>22</v>
      </c>
      <c r="C42" s="139"/>
      <c r="D42" s="145">
        <f t="shared" si="0"/>
        <v>0</v>
      </c>
      <c r="E42" s="146" t="e">
        <f>#REF!</f>
        <v>#REF!</v>
      </c>
      <c r="F42" s="146" t="e">
        <f>#REF!</f>
        <v>#REF!</v>
      </c>
      <c r="G42" s="29"/>
    </row>
    <row r="43" spans="1:7" s="7" customFormat="1" ht="15.75" hidden="1" outlineLevel="6">
      <c r="A43" s="141" t="s">
        <v>17</v>
      </c>
      <c r="B43" s="144" t="s">
        <v>22</v>
      </c>
      <c r="C43" s="139"/>
      <c r="D43" s="145">
        <f t="shared" si="0"/>
        <v>0</v>
      </c>
      <c r="E43" s="146" t="e">
        <f>#REF!</f>
        <v>#REF!</v>
      </c>
      <c r="F43" s="146" t="e">
        <f>#REF!</f>
        <v>#REF!</v>
      </c>
      <c r="G43" s="29"/>
    </row>
    <row r="44" spans="1:7" s="7" customFormat="1" ht="15.75" hidden="1" outlineLevel="7">
      <c r="A44" s="151" t="s">
        <v>19</v>
      </c>
      <c r="B44" s="147" t="s">
        <v>22</v>
      </c>
      <c r="C44" s="148"/>
      <c r="D44" s="145">
        <f t="shared" si="0"/>
        <v>0</v>
      </c>
      <c r="E44" s="146" t="e">
        <f>#REF!</f>
        <v>#REF!</v>
      </c>
      <c r="F44" s="146" t="e">
        <f>#REF!</f>
        <v>#REF!</v>
      </c>
      <c r="G44" s="29"/>
    </row>
    <row r="45" spans="1:7" s="7" customFormat="1" ht="15.75" hidden="1" outlineLevel="7">
      <c r="A45" s="151" t="s">
        <v>24</v>
      </c>
      <c r="B45" s="147" t="s">
        <v>22</v>
      </c>
      <c r="C45" s="148"/>
      <c r="D45" s="145">
        <f t="shared" si="0"/>
        <v>0</v>
      </c>
      <c r="E45" s="146" t="e">
        <f>#REF!</f>
        <v>#REF!</v>
      </c>
      <c r="F45" s="146" t="e">
        <f>#REF!</f>
        <v>#REF!</v>
      </c>
      <c r="G45" s="29"/>
    </row>
    <row r="46" spans="1:7" s="7" customFormat="1" ht="21" hidden="1" outlineLevel="3">
      <c r="A46" s="141" t="s">
        <v>37</v>
      </c>
      <c r="B46" s="144" t="s">
        <v>22</v>
      </c>
      <c r="C46" s="139"/>
      <c r="D46" s="145">
        <f t="shared" si="0"/>
        <v>0</v>
      </c>
      <c r="E46" s="146" t="e">
        <f>#REF!</f>
        <v>#REF!</v>
      </c>
      <c r="F46" s="146" t="e">
        <f>#REF!</f>
        <v>#REF!</v>
      </c>
      <c r="G46" s="29"/>
    </row>
    <row r="47" spans="1:7" s="7" customFormat="1" ht="31.5" hidden="1" outlineLevel="5">
      <c r="A47" s="141" t="s">
        <v>15</v>
      </c>
      <c r="B47" s="144" t="s">
        <v>22</v>
      </c>
      <c r="C47" s="139"/>
      <c r="D47" s="145">
        <f t="shared" si="0"/>
        <v>0</v>
      </c>
      <c r="E47" s="146" t="e">
        <f>#REF!</f>
        <v>#REF!</v>
      </c>
      <c r="F47" s="146" t="e">
        <f>#REF!</f>
        <v>#REF!</v>
      </c>
      <c r="G47" s="29"/>
    </row>
    <row r="48" spans="1:7" s="7" customFormat="1" ht="15.75" hidden="1" outlineLevel="6">
      <c r="A48" s="141" t="s">
        <v>17</v>
      </c>
      <c r="B48" s="144" t="s">
        <v>22</v>
      </c>
      <c r="C48" s="139"/>
      <c r="D48" s="145">
        <f t="shared" si="0"/>
        <v>0</v>
      </c>
      <c r="E48" s="146" t="e">
        <f>#REF!</f>
        <v>#REF!</v>
      </c>
      <c r="F48" s="146" t="e">
        <f>#REF!</f>
        <v>#REF!</v>
      </c>
      <c r="G48" s="29"/>
    </row>
    <row r="49" spans="1:7" s="7" customFormat="1" ht="15.75" hidden="1" outlineLevel="7">
      <c r="A49" s="151" t="s">
        <v>19</v>
      </c>
      <c r="B49" s="147" t="s">
        <v>22</v>
      </c>
      <c r="C49" s="148"/>
      <c r="D49" s="145">
        <f t="shared" si="0"/>
        <v>0</v>
      </c>
      <c r="E49" s="146" t="e">
        <f>#REF!</f>
        <v>#REF!</v>
      </c>
      <c r="F49" s="146" t="e">
        <f>#REF!</f>
        <v>#REF!</v>
      </c>
      <c r="G49" s="29"/>
    </row>
    <row r="50" spans="1:7" s="7" customFormat="1" ht="15.75" hidden="1" outlineLevel="7">
      <c r="A50" s="151" t="s">
        <v>24</v>
      </c>
      <c r="B50" s="147" t="s">
        <v>22</v>
      </c>
      <c r="C50" s="148"/>
      <c r="D50" s="145">
        <f t="shared" si="0"/>
        <v>0</v>
      </c>
      <c r="E50" s="146" t="e">
        <f>#REF!</f>
        <v>#REF!</v>
      </c>
      <c r="F50" s="146" t="e">
        <f>#REF!</f>
        <v>#REF!</v>
      </c>
      <c r="G50" s="29"/>
    </row>
    <row r="51" spans="1:7" s="7" customFormat="1" ht="21" hidden="1" outlineLevel="3">
      <c r="A51" s="141" t="s">
        <v>38</v>
      </c>
      <c r="B51" s="144" t="s">
        <v>22</v>
      </c>
      <c r="C51" s="139"/>
      <c r="D51" s="145">
        <f t="shared" si="0"/>
        <v>0</v>
      </c>
      <c r="E51" s="146" t="e">
        <f>#REF!</f>
        <v>#REF!</v>
      </c>
      <c r="F51" s="146" t="e">
        <f>#REF!</f>
        <v>#REF!</v>
      </c>
      <c r="G51" s="29"/>
    </row>
    <row r="52" spans="1:7" s="7" customFormat="1" ht="31.5" hidden="1" outlineLevel="5">
      <c r="A52" s="141" t="s">
        <v>15</v>
      </c>
      <c r="B52" s="144" t="s">
        <v>22</v>
      </c>
      <c r="C52" s="139"/>
      <c r="D52" s="145">
        <f t="shared" si="0"/>
        <v>0</v>
      </c>
      <c r="E52" s="146" t="e">
        <f>#REF!</f>
        <v>#REF!</v>
      </c>
      <c r="F52" s="146" t="e">
        <f>#REF!</f>
        <v>#REF!</v>
      </c>
      <c r="G52" s="29"/>
    </row>
    <row r="53" spans="1:7" s="7" customFormat="1" ht="15.75" hidden="1" outlineLevel="6">
      <c r="A53" s="141" t="s">
        <v>17</v>
      </c>
      <c r="B53" s="144" t="s">
        <v>22</v>
      </c>
      <c r="C53" s="139"/>
      <c r="D53" s="145">
        <f t="shared" si="0"/>
        <v>0</v>
      </c>
      <c r="E53" s="146" t="e">
        <f>#REF!</f>
        <v>#REF!</v>
      </c>
      <c r="F53" s="146" t="e">
        <f>#REF!</f>
        <v>#REF!</v>
      </c>
      <c r="G53" s="29"/>
    </row>
    <row r="54" spans="1:7" s="7" customFormat="1" ht="15.75" hidden="1" outlineLevel="7">
      <c r="A54" s="151" t="s">
        <v>19</v>
      </c>
      <c r="B54" s="147" t="s">
        <v>22</v>
      </c>
      <c r="C54" s="148"/>
      <c r="D54" s="145">
        <f t="shared" si="0"/>
        <v>0</v>
      </c>
      <c r="E54" s="146" t="e">
        <f>#REF!</f>
        <v>#REF!</v>
      </c>
      <c r="F54" s="146" t="e">
        <f>#REF!</f>
        <v>#REF!</v>
      </c>
      <c r="G54" s="29"/>
    </row>
    <row r="55" spans="1:7" s="7" customFormat="1" ht="15.75" hidden="1" outlineLevel="7">
      <c r="A55" s="151" t="s">
        <v>24</v>
      </c>
      <c r="B55" s="147" t="s">
        <v>22</v>
      </c>
      <c r="C55" s="148"/>
      <c r="D55" s="145">
        <f t="shared" si="0"/>
        <v>0</v>
      </c>
      <c r="E55" s="146" t="e">
        <f>#REF!</f>
        <v>#REF!</v>
      </c>
      <c r="F55" s="146" t="e">
        <f>#REF!</f>
        <v>#REF!</v>
      </c>
      <c r="G55" s="29"/>
    </row>
    <row r="56" spans="1:7" s="7" customFormat="1" ht="0.75" customHeight="1" outlineLevel="7">
      <c r="A56" s="151" t="s">
        <v>560</v>
      </c>
      <c r="B56" s="147" t="s">
        <v>22</v>
      </c>
      <c r="C56" s="152" t="s">
        <v>13</v>
      </c>
      <c r="D56" s="149"/>
      <c r="E56" s="150">
        <f>E57</f>
        <v>651.79999999999995</v>
      </c>
      <c r="F56" s="150">
        <f>F57</f>
        <v>775.09999999999991</v>
      </c>
      <c r="G56" s="29"/>
    </row>
    <row r="57" spans="1:7" s="7" customFormat="1" ht="15.75" outlineLevel="7">
      <c r="A57" s="156" t="s">
        <v>622</v>
      </c>
      <c r="B57" s="147" t="s">
        <v>22</v>
      </c>
      <c r="C57" s="152" t="s">
        <v>623</v>
      </c>
      <c r="D57" s="149"/>
      <c r="E57" s="150">
        <f>E58</f>
        <v>651.79999999999995</v>
      </c>
      <c r="F57" s="150">
        <f>F58</f>
        <v>775.09999999999991</v>
      </c>
      <c r="G57" s="29"/>
    </row>
    <row r="58" spans="1:7" s="7" customFormat="1" ht="15.75" outlineLevel="7">
      <c r="A58" s="157" t="s">
        <v>849</v>
      </c>
      <c r="B58" s="147" t="s">
        <v>22</v>
      </c>
      <c r="C58" s="152" t="s">
        <v>779</v>
      </c>
      <c r="D58" s="149"/>
      <c r="E58" s="150">
        <f>E59+E63</f>
        <v>651.79999999999995</v>
      </c>
      <c r="F58" s="150">
        <f>F59+F63</f>
        <v>775.09999999999991</v>
      </c>
      <c r="G58" s="29"/>
    </row>
    <row r="59" spans="1:7" s="7" customFormat="1" ht="33.75" outlineLevel="7">
      <c r="A59" s="151" t="s">
        <v>847</v>
      </c>
      <c r="B59" s="147" t="s">
        <v>22</v>
      </c>
      <c r="C59" s="152" t="s">
        <v>779</v>
      </c>
      <c r="D59" s="158" t="s">
        <v>16</v>
      </c>
      <c r="E59" s="150">
        <f>E60</f>
        <v>651.79999999999995</v>
      </c>
      <c r="F59" s="150">
        <f>F60</f>
        <v>775.09999999999991</v>
      </c>
      <c r="G59" s="29"/>
    </row>
    <row r="60" spans="1:7" s="7" customFormat="1" ht="15.75" outlineLevel="7">
      <c r="A60" s="151" t="s">
        <v>848</v>
      </c>
      <c r="B60" s="147" t="s">
        <v>22</v>
      </c>
      <c r="C60" s="152" t="s">
        <v>779</v>
      </c>
      <c r="D60" s="158" t="s">
        <v>18</v>
      </c>
      <c r="E60" s="150">
        <f>E61+E62+E64</f>
        <v>651.79999999999995</v>
      </c>
      <c r="F60" s="150">
        <f>F61+F62+F64</f>
        <v>775.09999999999991</v>
      </c>
      <c r="G60" s="29"/>
    </row>
    <row r="61" spans="1:7" s="7" customFormat="1" ht="15.75" outlineLevel="7">
      <c r="A61" s="151" t="s">
        <v>620</v>
      </c>
      <c r="B61" s="147" t="s">
        <v>22</v>
      </c>
      <c r="C61" s="152" t="s">
        <v>780</v>
      </c>
      <c r="D61" s="158" t="s">
        <v>20</v>
      </c>
      <c r="E61" s="150">
        <v>462.2</v>
      </c>
      <c r="F61" s="150">
        <v>556.9</v>
      </c>
      <c r="G61" s="29"/>
    </row>
    <row r="62" spans="1:7" s="7" customFormat="1" ht="22.5" outlineLevel="7">
      <c r="A62" s="151" t="s">
        <v>621</v>
      </c>
      <c r="B62" s="147" t="s">
        <v>22</v>
      </c>
      <c r="C62" s="152" t="s">
        <v>780</v>
      </c>
      <c r="D62" s="158" t="s">
        <v>624</v>
      </c>
      <c r="E62" s="150">
        <v>139.6</v>
      </c>
      <c r="F62" s="150">
        <v>168.2</v>
      </c>
      <c r="G62" s="29"/>
    </row>
    <row r="63" spans="1:7" s="7" customFormat="1" ht="15.75" outlineLevel="7">
      <c r="A63" s="151" t="s">
        <v>772</v>
      </c>
      <c r="B63" s="147" t="s">
        <v>22</v>
      </c>
      <c r="C63" s="152" t="s">
        <v>780</v>
      </c>
      <c r="D63" s="158" t="s">
        <v>651</v>
      </c>
      <c r="E63" s="150">
        <v>0</v>
      </c>
      <c r="F63" s="150">
        <v>0</v>
      </c>
      <c r="G63" s="29"/>
    </row>
    <row r="64" spans="1:7" s="7" customFormat="1" ht="22.5" outlineLevel="7">
      <c r="A64" s="151" t="s">
        <v>642</v>
      </c>
      <c r="B64" s="147" t="s">
        <v>22</v>
      </c>
      <c r="C64" s="152" t="s">
        <v>653</v>
      </c>
      <c r="D64" s="158" t="s">
        <v>25</v>
      </c>
      <c r="E64" s="150">
        <v>50</v>
      </c>
      <c r="F64" s="150">
        <v>50</v>
      </c>
      <c r="G64" s="29"/>
    </row>
    <row r="65" spans="1:7" s="7" customFormat="1" ht="31.5" outlineLevel="1">
      <c r="A65" s="141" t="s">
        <v>839</v>
      </c>
      <c r="B65" s="144" t="s">
        <v>40</v>
      </c>
      <c r="C65" s="139"/>
      <c r="D65" s="145"/>
      <c r="E65" s="146">
        <f>E171</f>
        <v>44637.2</v>
      </c>
      <c r="F65" s="146">
        <f>F171</f>
        <v>45718.6</v>
      </c>
      <c r="G65" s="29"/>
    </row>
    <row r="66" spans="1:7" s="7" customFormat="1" ht="21" hidden="1" outlineLevel="2">
      <c r="A66" s="141" t="s">
        <v>12</v>
      </c>
      <c r="B66" s="144" t="s">
        <v>40</v>
      </c>
      <c r="C66" s="139">
        <f>C67</f>
        <v>15729.169044800003</v>
      </c>
      <c r="D66" s="145">
        <f t="shared" si="0"/>
        <v>15729.169044800003</v>
      </c>
      <c r="E66" s="146" t="e">
        <f>#REF!</f>
        <v>#REF!</v>
      </c>
      <c r="F66" s="146" t="e">
        <f>#REF!</f>
        <v>#REF!</v>
      </c>
      <c r="G66" s="29"/>
    </row>
    <row r="67" spans="1:7" s="7" customFormat="1" ht="15.75" hidden="1" outlineLevel="3">
      <c r="A67" s="141" t="s">
        <v>23</v>
      </c>
      <c r="B67" s="144" t="s">
        <v>40</v>
      </c>
      <c r="C67" s="139">
        <f>C68</f>
        <v>15729.169044800003</v>
      </c>
      <c r="D67" s="145">
        <f t="shared" si="0"/>
        <v>15729.169044800003</v>
      </c>
      <c r="E67" s="146" t="e">
        <f>#REF!</f>
        <v>#REF!</v>
      </c>
      <c r="F67" s="146" t="e">
        <f>#REF!</f>
        <v>#REF!</v>
      </c>
      <c r="G67" s="29"/>
    </row>
    <row r="68" spans="1:7" s="7" customFormat="1" ht="31.5" hidden="1" outlineLevel="5">
      <c r="A68" s="141" t="s">
        <v>15</v>
      </c>
      <c r="B68" s="144" t="s">
        <v>40</v>
      </c>
      <c r="C68" s="139">
        <f>C69</f>
        <v>15729.169044800003</v>
      </c>
      <c r="D68" s="145">
        <f t="shared" si="0"/>
        <v>15729.169044800003</v>
      </c>
      <c r="E68" s="146" t="e">
        <f>#REF!</f>
        <v>#REF!</v>
      </c>
      <c r="F68" s="146" t="e">
        <f>#REF!</f>
        <v>#REF!</v>
      </c>
      <c r="G68" s="29"/>
    </row>
    <row r="69" spans="1:7" s="7" customFormat="1" ht="15.75" hidden="1" outlineLevel="6">
      <c r="A69" s="141" t="s">
        <v>17</v>
      </c>
      <c r="B69" s="144" t="s">
        <v>40</v>
      </c>
      <c r="C69" s="139">
        <f>C70+C71</f>
        <v>15729.169044800003</v>
      </c>
      <c r="D69" s="145">
        <f t="shared" si="0"/>
        <v>15729.169044800003</v>
      </c>
      <c r="E69" s="146" t="e">
        <f>#REF!</f>
        <v>#REF!</v>
      </c>
      <c r="F69" s="146" t="e">
        <f>#REF!</f>
        <v>#REF!</v>
      </c>
      <c r="G69" s="29"/>
    </row>
    <row r="70" spans="1:7" s="7" customFormat="1" ht="15.75" hidden="1" outlineLevel="7">
      <c r="A70" s="151" t="s">
        <v>19</v>
      </c>
      <c r="B70" s="147" t="s">
        <v>40</v>
      </c>
      <c r="C70" s="148">
        <f>'[2]администр 2013'!$F$10+'[2]администр 2013'!$F$12-3090.5</f>
        <v>9271.5690448000023</v>
      </c>
      <c r="D70" s="145">
        <f t="shared" si="0"/>
        <v>9271.5690448000023</v>
      </c>
      <c r="E70" s="146" t="e">
        <f>#REF!</f>
        <v>#REF!</v>
      </c>
      <c r="F70" s="146" t="e">
        <f>#REF!</f>
        <v>#REF!</v>
      </c>
      <c r="G70" s="29"/>
    </row>
    <row r="71" spans="1:7" s="7" customFormat="1" ht="15.75" hidden="1" outlineLevel="7">
      <c r="A71" s="151" t="s">
        <v>24</v>
      </c>
      <c r="B71" s="147" t="s">
        <v>40</v>
      </c>
      <c r="C71" s="148">
        <f>18819.7-12362.1</f>
        <v>6457.6</v>
      </c>
      <c r="D71" s="145">
        <f t="shared" si="0"/>
        <v>6457.6</v>
      </c>
      <c r="E71" s="146" t="e">
        <f>#REF!</f>
        <v>#REF!</v>
      </c>
      <c r="F71" s="146" t="e">
        <f>#REF!</f>
        <v>#REF!</v>
      </c>
      <c r="G71" s="29"/>
    </row>
    <row r="72" spans="1:7" s="7" customFormat="1" ht="15.75" hidden="1" outlineLevel="5">
      <c r="A72" s="141" t="s">
        <v>26</v>
      </c>
      <c r="B72" s="144" t="s">
        <v>40</v>
      </c>
      <c r="C72" s="139"/>
      <c r="D72" s="145">
        <f t="shared" si="0"/>
        <v>0</v>
      </c>
      <c r="E72" s="146" t="e">
        <f>#REF!</f>
        <v>#REF!</v>
      </c>
      <c r="F72" s="146" t="e">
        <f>#REF!</f>
        <v>#REF!</v>
      </c>
      <c r="G72" s="29"/>
    </row>
    <row r="73" spans="1:7" s="7" customFormat="1" ht="15.75" hidden="1" outlineLevel="6">
      <c r="A73" s="141" t="s">
        <v>28</v>
      </c>
      <c r="B73" s="144" t="s">
        <v>40</v>
      </c>
      <c r="C73" s="139"/>
      <c r="D73" s="145">
        <f t="shared" si="0"/>
        <v>0</v>
      </c>
      <c r="E73" s="146" t="e">
        <f>#REF!</f>
        <v>#REF!</v>
      </c>
      <c r="F73" s="146" t="e">
        <f>#REF!</f>
        <v>#REF!</v>
      </c>
      <c r="G73" s="29"/>
    </row>
    <row r="74" spans="1:7" s="7" customFormat="1" ht="15.75" hidden="1" outlineLevel="7">
      <c r="A74" s="151" t="s">
        <v>32</v>
      </c>
      <c r="B74" s="147" t="s">
        <v>40</v>
      </c>
      <c r="C74" s="148"/>
      <c r="D74" s="145">
        <f t="shared" si="0"/>
        <v>0</v>
      </c>
      <c r="E74" s="146" t="e">
        <f>#REF!</f>
        <v>#REF!</v>
      </c>
      <c r="F74" s="146" t="e">
        <f>#REF!</f>
        <v>#REF!</v>
      </c>
      <c r="G74" s="29"/>
    </row>
    <row r="75" spans="1:7" s="7" customFormat="1" ht="31.5" hidden="1" outlineLevel="3">
      <c r="A75" s="141" t="s">
        <v>41</v>
      </c>
      <c r="B75" s="144" t="s">
        <v>40</v>
      </c>
      <c r="C75" s="139"/>
      <c r="D75" s="145">
        <f t="shared" si="0"/>
        <v>0</v>
      </c>
      <c r="E75" s="146" t="e">
        <f>#REF!</f>
        <v>#REF!</v>
      </c>
      <c r="F75" s="146" t="e">
        <f>#REF!</f>
        <v>#REF!</v>
      </c>
      <c r="G75" s="29"/>
    </row>
    <row r="76" spans="1:7" s="7" customFormat="1" ht="31.5" hidden="1" outlineLevel="5">
      <c r="A76" s="141" t="s">
        <v>15</v>
      </c>
      <c r="B76" s="144" t="s">
        <v>40</v>
      </c>
      <c r="C76" s="139"/>
      <c r="D76" s="145">
        <f t="shared" si="0"/>
        <v>0</v>
      </c>
      <c r="E76" s="146" t="e">
        <f>#REF!</f>
        <v>#REF!</v>
      </c>
      <c r="F76" s="146" t="e">
        <f>#REF!</f>
        <v>#REF!</v>
      </c>
      <c r="G76" s="29"/>
    </row>
    <row r="77" spans="1:7" s="7" customFormat="1" ht="15.75" hidden="1" outlineLevel="6">
      <c r="A77" s="141" t="s">
        <v>17</v>
      </c>
      <c r="B77" s="144" t="s">
        <v>40</v>
      </c>
      <c r="C77" s="139"/>
      <c r="D77" s="145">
        <f t="shared" si="0"/>
        <v>0</v>
      </c>
      <c r="E77" s="146" t="e">
        <f>#REF!</f>
        <v>#REF!</v>
      </c>
      <c r="F77" s="146" t="e">
        <f>#REF!</f>
        <v>#REF!</v>
      </c>
      <c r="G77" s="29"/>
    </row>
    <row r="78" spans="1:7" s="7" customFormat="1" ht="15.75" hidden="1" outlineLevel="7">
      <c r="A78" s="151" t="s">
        <v>19</v>
      </c>
      <c r="B78" s="147" t="s">
        <v>40</v>
      </c>
      <c r="C78" s="148"/>
      <c r="D78" s="145">
        <f t="shared" si="0"/>
        <v>0</v>
      </c>
      <c r="E78" s="146" t="e">
        <f>#REF!</f>
        <v>#REF!</v>
      </c>
      <c r="F78" s="146" t="e">
        <f>#REF!</f>
        <v>#REF!</v>
      </c>
      <c r="G78" s="29"/>
    </row>
    <row r="79" spans="1:7" s="7" customFormat="1" ht="15.75" hidden="1" outlineLevel="7">
      <c r="A79" s="151" t="s">
        <v>24</v>
      </c>
      <c r="B79" s="147" t="s">
        <v>40</v>
      </c>
      <c r="C79" s="148"/>
      <c r="D79" s="145">
        <f t="shared" si="0"/>
        <v>0</v>
      </c>
      <c r="E79" s="146" t="e">
        <f>#REF!</f>
        <v>#REF!</v>
      </c>
      <c r="F79" s="146" t="e">
        <f>#REF!</f>
        <v>#REF!</v>
      </c>
      <c r="G79" s="29"/>
    </row>
    <row r="80" spans="1:7" s="7" customFormat="1" ht="15.75" hidden="1" outlineLevel="1">
      <c r="A80" s="141" t="s">
        <v>42</v>
      </c>
      <c r="B80" s="144" t="s">
        <v>43</v>
      </c>
      <c r="C80" s="139">
        <v>407793.6</v>
      </c>
      <c r="D80" s="145">
        <f t="shared" si="0"/>
        <v>407793.6</v>
      </c>
      <c r="E80" s="146" t="e">
        <f>#REF!</f>
        <v>#REF!</v>
      </c>
      <c r="F80" s="146" t="e">
        <f>#REF!</f>
        <v>#REF!</v>
      </c>
      <c r="G80" s="29"/>
    </row>
    <row r="81" spans="1:7" s="7" customFormat="1" ht="21" hidden="1" outlineLevel="2">
      <c r="A81" s="141" t="s">
        <v>12</v>
      </c>
      <c r="B81" s="144" t="s">
        <v>43</v>
      </c>
      <c r="C81" s="139">
        <v>407793.6</v>
      </c>
      <c r="D81" s="145">
        <f t="shared" si="0"/>
        <v>407793.6</v>
      </c>
      <c r="E81" s="146" t="e">
        <f>#REF!</f>
        <v>#REF!</v>
      </c>
      <c r="F81" s="146" t="e">
        <f>#REF!</f>
        <v>#REF!</v>
      </c>
      <c r="G81" s="29"/>
    </row>
    <row r="82" spans="1:7" s="7" customFormat="1" ht="15.75" hidden="1" outlineLevel="3">
      <c r="A82" s="141" t="s">
        <v>44</v>
      </c>
      <c r="B82" s="144" t="s">
        <v>43</v>
      </c>
      <c r="C82" s="139">
        <v>407793.6</v>
      </c>
      <c r="D82" s="145">
        <f t="shared" si="0"/>
        <v>407793.6</v>
      </c>
      <c r="E82" s="146" t="e">
        <f>#REF!</f>
        <v>#REF!</v>
      </c>
      <c r="F82" s="146" t="e">
        <f>#REF!</f>
        <v>#REF!</v>
      </c>
      <c r="G82" s="29"/>
    </row>
    <row r="83" spans="1:7" s="7" customFormat="1" ht="31.5" hidden="1" outlineLevel="5">
      <c r="A83" s="141" t="s">
        <v>15</v>
      </c>
      <c r="B83" s="144" t="s">
        <v>43</v>
      </c>
      <c r="C83" s="139">
        <v>313113.3</v>
      </c>
      <c r="D83" s="145">
        <f t="shared" si="0"/>
        <v>313113.3</v>
      </c>
      <c r="E83" s="146" t="e">
        <f>#REF!</f>
        <v>#REF!</v>
      </c>
      <c r="F83" s="146" t="e">
        <f>#REF!</f>
        <v>#REF!</v>
      </c>
      <c r="G83" s="29"/>
    </row>
    <row r="84" spans="1:7" s="7" customFormat="1" ht="15.75" hidden="1" outlineLevel="6">
      <c r="A84" s="141" t="s">
        <v>17</v>
      </c>
      <c r="B84" s="144" t="s">
        <v>43</v>
      </c>
      <c r="C84" s="139">
        <v>313113.3</v>
      </c>
      <c r="D84" s="145">
        <f t="shared" si="0"/>
        <v>313113.3</v>
      </c>
      <c r="E84" s="146" t="e">
        <f>#REF!</f>
        <v>#REF!</v>
      </c>
      <c r="F84" s="146" t="e">
        <f>#REF!</f>
        <v>#REF!</v>
      </c>
      <c r="G84" s="29"/>
    </row>
    <row r="85" spans="1:7" s="7" customFormat="1" ht="15.75" hidden="1" outlineLevel="7">
      <c r="A85" s="151" t="s">
        <v>19</v>
      </c>
      <c r="B85" s="147" t="s">
        <v>43</v>
      </c>
      <c r="C85" s="148">
        <v>311923.5</v>
      </c>
      <c r="D85" s="145">
        <f t="shared" si="0"/>
        <v>311923.5</v>
      </c>
      <c r="E85" s="146" t="e">
        <f>#REF!</f>
        <v>#REF!</v>
      </c>
      <c r="F85" s="146" t="e">
        <f>#REF!</f>
        <v>#REF!</v>
      </c>
      <c r="G85" s="29"/>
    </row>
    <row r="86" spans="1:7" s="7" customFormat="1" ht="15.75" hidden="1" outlineLevel="7">
      <c r="A86" s="151" t="s">
        <v>24</v>
      </c>
      <c r="B86" s="147" t="s">
        <v>43</v>
      </c>
      <c r="C86" s="148">
        <v>1189.8</v>
      </c>
      <c r="D86" s="145">
        <f t="shared" si="0"/>
        <v>1189.8</v>
      </c>
      <c r="E86" s="146" t="e">
        <f>#REF!</f>
        <v>#REF!</v>
      </c>
      <c r="F86" s="146" t="e">
        <f>#REF!</f>
        <v>#REF!</v>
      </c>
      <c r="G86" s="29"/>
    </row>
    <row r="87" spans="1:7" s="7" customFormat="1" ht="15.75" hidden="1" outlineLevel="5">
      <c r="A87" s="141" t="s">
        <v>26</v>
      </c>
      <c r="B87" s="144" t="s">
        <v>43</v>
      </c>
      <c r="C87" s="139">
        <v>94602.7</v>
      </c>
      <c r="D87" s="145">
        <f t="shared" si="0"/>
        <v>94602.7</v>
      </c>
      <c r="E87" s="146" t="e">
        <f>#REF!</f>
        <v>#REF!</v>
      </c>
      <c r="F87" s="146" t="e">
        <f>#REF!</f>
        <v>#REF!</v>
      </c>
      <c r="G87" s="29"/>
    </row>
    <row r="88" spans="1:7" s="7" customFormat="1" ht="15.75" hidden="1" outlineLevel="6">
      <c r="A88" s="141" t="s">
        <v>28</v>
      </c>
      <c r="B88" s="144" t="s">
        <v>43</v>
      </c>
      <c r="C88" s="139">
        <v>94602.7</v>
      </c>
      <c r="D88" s="145">
        <f t="shared" si="0"/>
        <v>94602.7</v>
      </c>
      <c r="E88" s="146" t="e">
        <f>#REF!</f>
        <v>#REF!</v>
      </c>
      <c r="F88" s="146" t="e">
        <f>#REF!</f>
        <v>#REF!</v>
      </c>
      <c r="G88" s="29"/>
    </row>
    <row r="89" spans="1:7" s="7" customFormat="1" ht="15.75" hidden="1" outlineLevel="7">
      <c r="A89" s="151" t="s">
        <v>30</v>
      </c>
      <c r="B89" s="147" t="s">
        <v>43</v>
      </c>
      <c r="C89" s="148">
        <v>10108.299999999999</v>
      </c>
      <c r="D89" s="145">
        <f t="shared" si="0"/>
        <v>10108.299999999999</v>
      </c>
      <c r="E89" s="146" t="e">
        <f>#REF!</f>
        <v>#REF!</v>
      </c>
      <c r="F89" s="146" t="e">
        <f>#REF!</f>
        <v>#REF!</v>
      </c>
      <c r="G89" s="29"/>
    </row>
    <row r="90" spans="1:7" s="7" customFormat="1" ht="15.75" hidden="1" outlineLevel="7">
      <c r="A90" s="151" t="s">
        <v>32</v>
      </c>
      <c r="B90" s="147" t="s">
        <v>43</v>
      </c>
      <c r="C90" s="148">
        <v>84494.399999999994</v>
      </c>
      <c r="D90" s="145">
        <f t="shared" si="0"/>
        <v>84494.399999999994</v>
      </c>
      <c r="E90" s="146" t="e">
        <f>#REF!</f>
        <v>#REF!</v>
      </c>
      <c r="F90" s="146" t="e">
        <f>#REF!</f>
        <v>#REF!</v>
      </c>
      <c r="G90" s="29"/>
    </row>
    <row r="91" spans="1:7" s="7" customFormat="1" ht="15.75" hidden="1" outlineLevel="5">
      <c r="A91" s="141" t="s">
        <v>45</v>
      </c>
      <c r="B91" s="144" t="s">
        <v>43</v>
      </c>
      <c r="C91" s="139">
        <v>77.599999999999994</v>
      </c>
      <c r="D91" s="145">
        <f t="shared" si="0"/>
        <v>77.599999999999994</v>
      </c>
      <c r="E91" s="146" t="e">
        <f>#REF!</f>
        <v>#REF!</v>
      </c>
      <c r="F91" s="146" t="e">
        <f>#REF!</f>
        <v>#REF!</v>
      </c>
      <c r="G91" s="29"/>
    </row>
    <row r="92" spans="1:7" s="7" customFormat="1" ht="15.75" hidden="1" outlineLevel="6">
      <c r="A92" s="141" t="s">
        <v>47</v>
      </c>
      <c r="B92" s="144" t="s">
        <v>43</v>
      </c>
      <c r="C92" s="139">
        <v>77.599999999999994</v>
      </c>
      <c r="D92" s="145">
        <f t="shared" si="0"/>
        <v>77.599999999999994</v>
      </c>
      <c r="E92" s="146" t="e">
        <f>#REF!</f>
        <v>#REF!</v>
      </c>
      <c r="F92" s="146" t="e">
        <f>#REF!</f>
        <v>#REF!</v>
      </c>
      <c r="G92" s="29"/>
    </row>
    <row r="93" spans="1:7" s="7" customFormat="1" ht="15.75" hidden="1" outlineLevel="7">
      <c r="A93" s="151" t="s">
        <v>49</v>
      </c>
      <c r="B93" s="147" t="s">
        <v>43</v>
      </c>
      <c r="C93" s="148">
        <v>77.599999999999994</v>
      </c>
      <c r="D93" s="145">
        <f t="shared" si="0"/>
        <v>77.599999999999994</v>
      </c>
      <c r="E93" s="146" t="e">
        <f>#REF!</f>
        <v>#REF!</v>
      </c>
      <c r="F93" s="146" t="e">
        <f>#REF!</f>
        <v>#REF!</v>
      </c>
      <c r="G93" s="29"/>
    </row>
    <row r="94" spans="1:7" s="7" customFormat="1" ht="21" hidden="1" outlineLevel="1">
      <c r="A94" s="141" t="s">
        <v>51</v>
      </c>
      <c r="B94" s="144" t="s">
        <v>52</v>
      </c>
      <c r="C94" s="139">
        <v>343804.3</v>
      </c>
      <c r="D94" s="145">
        <f t="shared" ref="D94:D157" si="1">C94</f>
        <v>343804.3</v>
      </c>
      <c r="E94" s="146" t="e">
        <f>#REF!</f>
        <v>#REF!</v>
      </c>
      <c r="F94" s="146" t="e">
        <f>#REF!</f>
        <v>#REF!</v>
      </c>
      <c r="G94" s="29"/>
    </row>
    <row r="95" spans="1:7" s="7" customFormat="1" ht="21" hidden="1" outlineLevel="2">
      <c r="A95" s="141" t="s">
        <v>12</v>
      </c>
      <c r="B95" s="144" t="s">
        <v>52</v>
      </c>
      <c r="C95" s="139">
        <v>343804.3</v>
      </c>
      <c r="D95" s="145">
        <f t="shared" si="1"/>
        <v>343804.3</v>
      </c>
      <c r="E95" s="146" t="e">
        <f>#REF!</f>
        <v>#REF!</v>
      </c>
      <c r="F95" s="146" t="e">
        <f>#REF!</f>
        <v>#REF!</v>
      </c>
      <c r="G95" s="29"/>
    </row>
    <row r="96" spans="1:7" s="7" customFormat="1" ht="21" hidden="1" outlineLevel="3">
      <c r="A96" s="141" t="s">
        <v>53</v>
      </c>
      <c r="B96" s="144" t="s">
        <v>52</v>
      </c>
      <c r="C96" s="139">
        <v>3795.9</v>
      </c>
      <c r="D96" s="145">
        <f t="shared" si="1"/>
        <v>3795.9</v>
      </c>
      <c r="E96" s="146" t="e">
        <f>#REF!</f>
        <v>#REF!</v>
      </c>
      <c r="F96" s="146" t="e">
        <f>#REF!</f>
        <v>#REF!</v>
      </c>
      <c r="G96" s="29"/>
    </row>
    <row r="97" spans="1:7" s="7" customFormat="1" ht="31.5" hidden="1" outlineLevel="5">
      <c r="A97" s="141" t="s">
        <v>15</v>
      </c>
      <c r="B97" s="144" t="s">
        <v>52</v>
      </c>
      <c r="C97" s="139">
        <v>3795.9</v>
      </c>
      <c r="D97" s="145">
        <f t="shared" si="1"/>
        <v>3795.9</v>
      </c>
      <c r="E97" s="146" t="e">
        <f>#REF!</f>
        <v>#REF!</v>
      </c>
      <c r="F97" s="146" t="e">
        <f>#REF!</f>
        <v>#REF!</v>
      </c>
      <c r="G97" s="29"/>
    </row>
    <row r="98" spans="1:7" s="7" customFormat="1" ht="15.75" hidden="1" outlineLevel="6">
      <c r="A98" s="141" t="s">
        <v>17</v>
      </c>
      <c r="B98" s="144" t="s">
        <v>52</v>
      </c>
      <c r="C98" s="139">
        <v>3795.9</v>
      </c>
      <c r="D98" s="145">
        <f t="shared" si="1"/>
        <v>3795.9</v>
      </c>
      <c r="E98" s="146" t="e">
        <f>#REF!</f>
        <v>#REF!</v>
      </c>
      <c r="F98" s="146" t="e">
        <f>#REF!</f>
        <v>#REF!</v>
      </c>
      <c r="G98" s="29"/>
    </row>
    <row r="99" spans="1:7" s="7" customFormat="1" ht="15.75" hidden="1" outlineLevel="7">
      <c r="A99" s="151" t="s">
        <v>19</v>
      </c>
      <c r="B99" s="147" t="s">
        <v>52</v>
      </c>
      <c r="C99" s="148">
        <v>3795.9</v>
      </c>
      <c r="D99" s="145">
        <f t="shared" si="1"/>
        <v>3795.9</v>
      </c>
      <c r="E99" s="146" t="e">
        <f>#REF!</f>
        <v>#REF!</v>
      </c>
      <c r="F99" s="146" t="e">
        <f>#REF!</f>
        <v>#REF!</v>
      </c>
      <c r="G99" s="29"/>
    </row>
    <row r="100" spans="1:7" s="7" customFormat="1" ht="15.75" hidden="1" outlineLevel="3">
      <c r="A100" s="141" t="s">
        <v>23</v>
      </c>
      <c r="B100" s="144" t="s">
        <v>52</v>
      </c>
      <c r="C100" s="139">
        <v>312142.2</v>
      </c>
      <c r="D100" s="145">
        <f t="shared" si="1"/>
        <v>312142.2</v>
      </c>
      <c r="E100" s="146" t="e">
        <f>#REF!</f>
        <v>#REF!</v>
      </c>
      <c r="F100" s="146" t="e">
        <f>#REF!</f>
        <v>#REF!</v>
      </c>
      <c r="G100" s="29"/>
    </row>
    <row r="101" spans="1:7" s="7" customFormat="1" ht="31.5" hidden="1" outlineLevel="5">
      <c r="A101" s="141" t="s">
        <v>15</v>
      </c>
      <c r="B101" s="144" t="s">
        <v>52</v>
      </c>
      <c r="C101" s="139">
        <v>227287.6</v>
      </c>
      <c r="D101" s="145">
        <f t="shared" si="1"/>
        <v>227287.6</v>
      </c>
      <c r="E101" s="146" t="e">
        <f>#REF!</f>
        <v>#REF!</v>
      </c>
      <c r="F101" s="146" t="e">
        <f>#REF!</f>
        <v>#REF!</v>
      </c>
      <c r="G101" s="29"/>
    </row>
    <row r="102" spans="1:7" s="7" customFormat="1" ht="15.75" hidden="1" outlineLevel="6">
      <c r="A102" s="141" t="s">
        <v>17</v>
      </c>
      <c r="B102" s="144" t="s">
        <v>52</v>
      </c>
      <c r="C102" s="139">
        <v>227287.6</v>
      </c>
      <c r="D102" s="145">
        <f t="shared" si="1"/>
        <v>227287.6</v>
      </c>
      <c r="E102" s="146" t="e">
        <f>#REF!</f>
        <v>#REF!</v>
      </c>
      <c r="F102" s="146" t="e">
        <f>#REF!</f>
        <v>#REF!</v>
      </c>
      <c r="G102" s="29"/>
    </row>
    <row r="103" spans="1:7" s="7" customFormat="1" ht="15.75" hidden="1" outlineLevel="7">
      <c r="A103" s="151" t="s">
        <v>19</v>
      </c>
      <c r="B103" s="147" t="s">
        <v>52</v>
      </c>
      <c r="C103" s="148">
        <v>226636.79999999999</v>
      </c>
      <c r="D103" s="145">
        <f t="shared" si="1"/>
        <v>226636.79999999999</v>
      </c>
      <c r="E103" s="146" t="e">
        <f>#REF!</f>
        <v>#REF!</v>
      </c>
      <c r="F103" s="146" t="e">
        <f>#REF!</f>
        <v>#REF!</v>
      </c>
      <c r="G103" s="29"/>
    </row>
    <row r="104" spans="1:7" s="7" customFormat="1" ht="15.75" hidden="1" outlineLevel="7">
      <c r="A104" s="151" t="s">
        <v>24</v>
      </c>
      <c r="B104" s="147" t="s">
        <v>52</v>
      </c>
      <c r="C104" s="148">
        <v>650.79999999999995</v>
      </c>
      <c r="D104" s="145">
        <f t="shared" si="1"/>
        <v>650.79999999999995</v>
      </c>
      <c r="E104" s="146" t="e">
        <f>#REF!</f>
        <v>#REF!</v>
      </c>
      <c r="F104" s="146" t="e">
        <f>#REF!</f>
        <v>#REF!</v>
      </c>
      <c r="G104" s="29"/>
    </row>
    <row r="105" spans="1:7" s="7" customFormat="1" ht="15.75" hidden="1" outlineLevel="5">
      <c r="A105" s="141" t="s">
        <v>26</v>
      </c>
      <c r="B105" s="144" t="s">
        <v>52</v>
      </c>
      <c r="C105" s="139">
        <v>84761.5</v>
      </c>
      <c r="D105" s="145">
        <f t="shared" si="1"/>
        <v>84761.5</v>
      </c>
      <c r="E105" s="146" t="e">
        <f>#REF!</f>
        <v>#REF!</v>
      </c>
      <c r="F105" s="146" t="e">
        <f>#REF!</f>
        <v>#REF!</v>
      </c>
      <c r="G105" s="29"/>
    </row>
    <row r="106" spans="1:7" s="7" customFormat="1" ht="15.75" hidden="1" outlineLevel="6">
      <c r="A106" s="141" t="s">
        <v>28</v>
      </c>
      <c r="B106" s="144" t="s">
        <v>52</v>
      </c>
      <c r="C106" s="139">
        <v>84761.5</v>
      </c>
      <c r="D106" s="145">
        <f t="shared" si="1"/>
        <v>84761.5</v>
      </c>
      <c r="E106" s="146" t="e">
        <f>#REF!</f>
        <v>#REF!</v>
      </c>
      <c r="F106" s="146" t="e">
        <f>#REF!</f>
        <v>#REF!</v>
      </c>
      <c r="G106" s="29"/>
    </row>
    <row r="107" spans="1:7" s="7" customFormat="1" ht="15.75" hidden="1" outlineLevel="7">
      <c r="A107" s="151" t="s">
        <v>30</v>
      </c>
      <c r="B107" s="147" t="s">
        <v>52</v>
      </c>
      <c r="C107" s="148">
        <v>68503.5</v>
      </c>
      <c r="D107" s="145">
        <f t="shared" si="1"/>
        <v>68503.5</v>
      </c>
      <c r="E107" s="146" t="e">
        <f>#REF!</f>
        <v>#REF!</v>
      </c>
      <c r="F107" s="146" t="e">
        <f>#REF!</f>
        <v>#REF!</v>
      </c>
      <c r="G107" s="29"/>
    </row>
    <row r="108" spans="1:7" s="7" customFormat="1" ht="15.75" hidden="1" outlineLevel="7">
      <c r="A108" s="151" t="s">
        <v>32</v>
      </c>
      <c r="B108" s="147" t="s">
        <v>52</v>
      </c>
      <c r="C108" s="148">
        <v>16258</v>
      </c>
      <c r="D108" s="145">
        <f t="shared" si="1"/>
        <v>16258</v>
      </c>
      <c r="E108" s="146" t="e">
        <f>#REF!</f>
        <v>#REF!</v>
      </c>
      <c r="F108" s="146" t="e">
        <f>#REF!</f>
        <v>#REF!</v>
      </c>
      <c r="G108" s="29"/>
    </row>
    <row r="109" spans="1:7" s="7" customFormat="1" ht="15.75" hidden="1" outlineLevel="5">
      <c r="A109" s="141" t="s">
        <v>45</v>
      </c>
      <c r="B109" s="144" t="s">
        <v>52</v>
      </c>
      <c r="C109" s="139">
        <v>93.1</v>
      </c>
      <c r="D109" s="145">
        <f t="shared" si="1"/>
        <v>93.1</v>
      </c>
      <c r="E109" s="146" t="e">
        <f>#REF!</f>
        <v>#REF!</v>
      </c>
      <c r="F109" s="146" t="e">
        <f>#REF!</f>
        <v>#REF!</v>
      </c>
      <c r="G109" s="29"/>
    </row>
    <row r="110" spans="1:7" s="7" customFormat="1" ht="15.75" hidden="1" outlineLevel="6">
      <c r="A110" s="141" t="s">
        <v>47</v>
      </c>
      <c r="B110" s="144" t="s">
        <v>52</v>
      </c>
      <c r="C110" s="139">
        <v>93.1</v>
      </c>
      <c r="D110" s="145">
        <f t="shared" si="1"/>
        <v>93.1</v>
      </c>
      <c r="E110" s="146" t="e">
        <f>#REF!</f>
        <v>#REF!</v>
      </c>
      <c r="F110" s="146" t="e">
        <f>#REF!</f>
        <v>#REF!</v>
      </c>
      <c r="G110" s="29"/>
    </row>
    <row r="111" spans="1:7" s="7" customFormat="1" ht="15.75" hidden="1" outlineLevel="7">
      <c r="A111" s="151" t="s">
        <v>54</v>
      </c>
      <c r="B111" s="147" t="s">
        <v>52</v>
      </c>
      <c r="C111" s="148">
        <v>22.8</v>
      </c>
      <c r="D111" s="145">
        <f t="shared" si="1"/>
        <v>22.8</v>
      </c>
      <c r="E111" s="146" t="e">
        <f>#REF!</f>
        <v>#REF!</v>
      </c>
      <c r="F111" s="146" t="e">
        <f>#REF!</f>
        <v>#REF!</v>
      </c>
      <c r="G111" s="29"/>
    </row>
    <row r="112" spans="1:7" s="7" customFormat="1" ht="15.75" hidden="1" outlineLevel="7">
      <c r="A112" s="151" t="s">
        <v>49</v>
      </c>
      <c r="B112" s="147" t="s">
        <v>52</v>
      </c>
      <c r="C112" s="148">
        <v>70.3</v>
      </c>
      <c r="D112" s="145">
        <f t="shared" si="1"/>
        <v>70.3</v>
      </c>
      <c r="E112" s="146" t="e">
        <f>#REF!</f>
        <v>#REF!</v>
      </c>
      <c r="F112" s="146" t="e">
        <f>#REF!</f>
        <v>#REF!</v>
      </c>
      <c r="G112" s="29"/>
    </row>
    <row r="113" spans="1:7" s="7" customFormat="1" ht="15.75" hidden="1" outlineLevel="3">
      <c r="A113" s="141" t="s">
        <v>55</v>
      </c>
      <c r="B113" s="144" t="s">
        <v>52</v>
      </c>
      <c r="C113" s="139">
        <v>9374.2999999999993</v>
      </c>
      <c r="D113" s="145">
        <f t="shared" si="1"/>
        <v>9374.2999999999993</v>
      </c>
      <c r="E113" s="146" t="e">
        <f>#REF!</f>
        <v>#REF!</v>
      </c>
      <c r="F113" s="146" t="e">
        <f>#REF!</f>
        <v>#REF!</v>
      </c>
      <c r="G113" s="29"/>
    </row>
    <row r="114" spans="1:7" s="7" customFormat="1" ht="31.5" hidden="1" outlineLevel="5">
      <c r="A114" s="141" t="s">
        <v>15</v>
      </c>
      <c r="B114" s="144" t="s">
        <v>52</v>
      </c>
      <c r="C114" s="139">
        <v>9374.2999999999993</v>
      </c>
      <c r="D114" s="145">
        <f t="shared" si="1"/>
        <v>9374.2999999999993</v>
      </c>
      <c r="E114" s="146" t="e">
        <f>#REF!</f>
        <v>#REF!</v>
      </c>
      <c r="F114" s="146" t="e">
        <f>#REF!</f>
        <v>#REF!</v>
      </c>
      <c r="G114" s="29"/>
    </row>
    <row r="115" spans="1:7" s="7" customFormat="1" ht="15.75" hidden="1" outlineLevel="6">
      <c r="A115" s="141" t="s">
        <v>17</v>
      </c>
      <c r="B115" s="144" t="s">
        <v>52</v>
      </c>
      <c r="C115" s="139">
        <v>9374.2999999999993</v>
      </c>
      <c r="D115" s="145">
        <f t="shared" si="1"/>
        <v>9374.2999999999993</v>
      </c>
      <c r="E115" s="146" t="e">
        <f>#REF!</f>
        <v>#REF!</v>
      </c>
      <c r="F115" s="146" t="e">
        <f>#REF!</f>
        <v>#REF!</v>
      </c>
      <c r="G115" s="29"/>
    </row>
    <row r="116" spans="1:7" s="7" customFormat="1" ht="15.75" hidden="1" outlineLevel="7">
      <c r="A116" s="151" t="s">
        <v>19</v>
      </c>
      <c r="B116" s="147" t="s">
        <v>52</v>
      </c>
      <c r="C116" s="148">
        <v>9358.1</v>
      </c>
      <c r="D116" s="145">
        <f t="shared" si="1"/>
        <v>9358.1</v>
      </c>
      <c r="E116" s="146" t="e">
        <f>#REF!</f>
        <v>#REF!</v>
      </c>
      <c r="F116" s="146" t="e">
        <f>#REF!</f>
        <v>#REF!</v>
      </c>
      <c r="G116" s="29"/>
    </row>
    <row r="117" spans="1:7" s="7" customFormat="1" ht="15.75" hidden="1" outlineLevel="7">
      <c r="A117" s="151" t="s">
        <v>24</v>
      </c>
      <c r="B117" s="147" t="s">
        <v>52</v>
      </c>
      <c r="C117" s="148">
        <v>16.2</v>
      </c>
      <c r="D117" s="145">
        <f t="shared" si="1"/>
        <v>16.2</v>
      </c>
      <c r="E117" s="146" t="e">
        <f>#REF!</f>
        <v>#REF!</v>
      </c>
      <c r="F117" s="146" t="e">
        <f>#REF!</f>
        <v>#REF!</v>
      </c>
      <c r="G117" s="29"/>
    </row>
    <row r="118" spans="1:7" s="7" customFormat="1" ht="15.75" hidden="1" outlineLevel="3">
      <c r="A118" s="141" t="s">
        <v>56</v>
      </c>
      <c r="B118" s="144" t="s">
        <v>52</v>
      </c>
      <c r="C118" s="139">
        <v>18491.900000000001</v>
      </c>
      <c r="D118" s="145">
        <f t="shared" si="1"/>
        <v>18491.900000000001</v>
      </c>
      <c r="E118" s="146" t="e">
        <f>#REF!</f>
        <v>#REF!</v>
      </c>
      <c r="F118" s="146" t="e">
        <f>#REF!</f>
        <v>#REF!</v>
      </c>
      <c r="G118" s="29"/>
    </row>
    <row r="119" spans="1:7" s="7" customFormat="1" ht="31.5" hidden="1" outlineLevel="5">
      <c r="A119" s="141" t="s">
        <v>15</v>
      </c>
      <c r="B119" s="144" t="s">
        <v>52</v>
      </c>
      <c r="C119" s="139">
        <v>18491.900000000001</v>
      </c>
      <c r="D119" s="145">
        <f t="shared" si="1"/>
        <v>18491.900000000001</v>
      </c>
      <c r="E119" s="146" t="e">
        <f>#REF!</f>
        <v>#REF!</v>
      </c>
      <c r="F119" s="146" t="e">
        <f>#REF!</f>
        <v>#REF!</v>
      </c>
      <c r="G119" s="29"/>
    </row>
    <row r="120" spans="1:7" s="7" customFormat="1" ht="15.75" hidden="1" outlineLevel="6">
      <c r="A120" s="141" t="s">
        <v>17</v>
      </c>
      <c r="B120" s="144" t="s">
        <v>52</v>
      </c>
      <c r="C120" s="139">
        <v>18491.900000000001</v>
      </c>
      <c r="D120" s="145">
        <f t="shared" si="1"/>
        <v>18491.900000000001</v>
      </c>
      <c r="E120" s="146" t="e">
        <f>#REF!</f>
        <v>#REF!</v>
      </c>
      <c r="F120" s="146" t="e">
        <f>#REF!</f>
        <v>#REF!</v>
      </c>
      <c r="G120" s="29"/>
    </row>
    <row r="121" spans="1:7" s="7" customFormat="1" ht="15.75" hidden="1" outlineLevel="7">
      <c r="A121" s="151" t="s">
        <v>19</v>
      </c>
      <c r="B121" s="147" t="s">
        <v>52</v>
      </c>
      <c r="C121" s="148">
        <v>18491.900000000001</v>
      </c>
      <c r="D121" s="145">
        <f t="shared" si="1"/>
        <v>18491.900000000001</v>
      </c>
      <c r="E121" s="146" t="e">
        <f>#REF!</f>
        <v>#REF!</v>
      </c>
      <c r="F121" s="146" t="e">
        <f>#REF!</f>
        <v>#REF!</v>
      </c>
      <c r="G121" s="29"/>
    </row>
    <row r="122" spans="1:7" s="7" customFormat="1" ht="15.75" hidden="1" outlineLevel="1">
      <c r="A122" s="141" t="s">
        <v>57</v>
      </c>
      <c r="B122" s="144" t="s">
        <v>58</v>
      </c>
      <c r="C122" s="139">
        <v>337332.6</v>
      </c>
      <c r="D122" s="145">
        <f t="shared" si="1"/>
        <v>337332.6</v>
      </c>
      <c r="E122" s="146" t="e">
        <f>#REF!</f>
        <v>#REF!</v>
      </c>
      <c r="F122" s="146" t="e">
        <f>#REF!</f>
        <v>#REF!</v>
      </c>
      <c r="G122" s="29"/>
    </row>
    <row r="123" spans="1:7" s="7" customFormat="1" ht="21" hidden="1" outlineLevel="2">
      <c r="A123" s="141" t="s">
        <v>12</v>
      </c>
      <c r="B123" s="144" t="s">
        <v>58</v>
      </c>
      <c r="C123" s="139">
        <v>119094.7</v>
      </c>
      <c r="D123" s="145">
        <f t="shared" si="1"/>
        <v>119094.7</v>
      </c>
      <c r="E123" s="146" t="e">
        <f>#REF!</f>
        <v>#REF!</v>
      </c>
      <c r="F123" s="146" t="e">
        <f>#REF!</f>
        <v>#REF!</v>
      </c>
      <c r="G123" s="29"/>
    </row>
    <row r="124" spans="1:7" s="7" customFormat="1" ht="15.75" hidden="1" outlineLevel="3">
      <c r="A124" s="141" t="s">
        <v>23</v>
      </c>
      <c r="B124" s="144" t="s">
        <v>58</v>
      </c>
      <c r="C124" s="139">
        <v>72933.600000000006</v>
      </c>
      <c r="D124" s="145">
        <f t="shared" si="1"/>
        <v>72933.600000000006</v>
      </c>
      <c r="E124" s="146" t="e">
        <f>#REF!</f>
        <v>#REF!</v>
      </c>
      <c r="F124" s="146" t="e">
        <f>#REF!</f>
        <v>#REF!</v>
      </c>
      <c r="G124" s="29"/>
    </row>
    <row r="125" spans="1:7" s="7" customFormat="1" ht="31.5" hidden="1" outlineLevel="5">
      <c r="A125" s="141" t="s">
        <v>15</v>
      </c>
      <c r="B125" s="144" t="s">
        <v>58</v>
      </c>
      <c r="C125" s="139">
        <v>71588.899999999994</v>
      </c>
      <c r="D125" s="145">
        <f t="shared" si="1"/>
        <v>71588.899999999994</v>
      </c>
      <c r="E125" s="146" t="e">
        <f>#REF!</f>
        <v>#REF!</v>
      </c>
      <c r="F125" s="146" t="e">
        <f>#REF!</f>
        <v>#REF!</v>
      </c>
    </row>
    <row r="126" spans="1:7" s="7" customFormat="1" ht="15.75" hidden="1" outlineLevel="6">
      <c r="A126" s="141" t="s">
        <v>17</v>
      </c>
      <c r="B126" s="144" t="s">
        <v>58</v>
      </c>
      <c r="C126" s="139">
        <v>71588.899999999994</v>
      </c>
      <c r="D126" s="145">
        <f t="shared" si="1"/>
        <v>71588.899999999994</v>
      </c>
      <c r="E126" s="146" t="e">
        <f>#REF!</f>
        <v>#REF!</v>
      </c>
      <c r="F126" s="146" t="e">
        <f>#REF!</f>
        <v>#REF!</v>
      </c>
    </row>
    <row r="127" spans="1:7" s="7" customFormat="1" ht="15.75" hidden="1" outlineLevel="7">
      <c r="A127" s="151" t="s">
        <v>19</v>
      </c>
      <c r="B127" s="147" t="s">
        <v>58</v>
      </c>
      <c r="C127" s="148">
        <v>70898.8</v>
      </c>
      <c r="D127" s="145">
        <f t="shared" si="1"/>
        <v>70898.8</v>
      </c>
      <c r="E127" s="146" t="e">
        <f>#REF!</f>
        <v>#REF!</v>
      </c>
      <c r="F127" s="146" t="e">
        <f>#REF!</f>
        <v>#REF!</v>
      </c>
    </row>
    <row r="128" spans="1:7" s="7" customFormat="1" ht="15.75" hidden="1" outlineLevel="7">
      <c r="A128" s="151" t="s">
        <v>24</v>
      </c>
      <c r="B128" s="147" t="s">
        <v>58</v>
      </c>
      <c r="C128" s="148">
        <v>690.1</v>
      </c>
      <c r="D128" s="145">
        <f t="shared" si="1"/>
        <v>690.1</v>
      </c>
      <c r="E128" s="146" t="e">
        <f>#REF!</f>
        <v>#REF!</v>
      </c>
      <c r="F128" s="146" t="e">
        <f>#REF!</f>
        <v>#REF!</v>
      </c>
    </row>
    <row r="129" spans="1:6" s="7" customFormat="1" ht="15.75" hidden="1" outlineLevel="5">
      <c r="A129" s="141" t="s">
        <v>26</v>
      </c>
      <c r="B129" s="144" t="s">
        <v>58</v>
      </c>
      <c r="C129" s="139">
        <v>1344.7</v>
      </c>
      <c r="D129" s="145">
        <f t="shared" si="1"/>
        <v>1344.7</v>
      </c>
      <c r="E129" s="146" t="e">
        <f>#REF!</f>
        <v>#REF!</v>
      </c>
      <c r="F129" s="146" t="e">
        <f>#REF!</f>
        <v>#REF!</v>
      </c>
    </row>
    <row r="130" spans="1:6" s="7" customFormat="1" ht="15.75" hidden="1" outlineLevel="6">
      <c r="A130" s="141" t="s">
        <v>28</v>
      </c>
      <c r="B130" s="144" t="s">
        <v>58</v>
      </c>
      <c r="C130" s="139">
        <v>1344.7</v>
      </c>
      <c r="D130" s="145">
        <f t="shared" si="1"/>
        <v>1344.7</v>
      </c>
      <c r="E130" s="146" t="e">
        <f>#REF!</f>
        <v>#REF!</v>
      </c>
      <c r="F130" s="146" t="e">
        <f>#REF!</f>
        <v>#REF!</v>
      </c>
    </row>
    <row r="131" spans="1:6" s="7" customFormat="1" ht="15.75" hidden="1" outlineLevel="7">
      <c r="A131" s="151" t="s">
        <v>30</v>
      </c>
      <c r="B131" s="147" t="s">
        <v>58</v>
      </c>
      <c r="C131" s="148">
        <v>428</v>
      </c>
      <c r="D131" s="145">
        <f t="shared" si="1"/>
        <v>428</v>
      </c>
      <c r="E131" s="146" t="e">
        <f>#REF!</f>
        <v>#REF!</v>
      </c>
      <c r="F131" s="146" t="e">
        <f>#REF!</f>
        <v>#REF!</v>
      </c>
    </row>
    <row r="132" spans="1:6" s="7" customFormat="1" ht="15.75" hidden="1" outlineLevel="7">
      <c r="A132" s="151" t="s">
        <v>32</v>
      </c>
      <c r="B132" s="147" t="s">
        <v>58</v>
      </c>
      <c r="C132" s="148">
        <v>916.7</v>
      </c>
      <c r="D132" s="145">
        <f t="shared" si="1"/>
        <v>916.7</v>
      </c>
      <c r="E132" s="146" t="e">
        <f>#REF!</f>
        <v>#REF!</v>
      </c>
      <c r="F132" s="146" t="e">
        <f>#REF!</f>
        <v>#REF!</v>
      </c>
    </row>
    <row r="133" spans="1:6" s="7" customFormat="1" ht="15.75" hidden="1" outlineLevel="3">
      <c r="A133" s="141" t="s">
        <v>59</v>
      </c>
      <c r="B133" s="144" t="s">
        <v>58</v>
      </c>
      <c r="C133" s="139">
        <v>15788.2</v>
      </c>
      <c r="D133" s="145">
        <f t="shared" si="1"/>
        <v>15788.2</v>
      </c>
      <c r="E133" s="146" t="e">
        <f>#REF!</f>
        <v>#REF!</v>
      </c>
      <c r="F133" s="146" t="e">
        <f>#REF!</f>
        <v>#REF!</v>
      </c>
    </row>
    <row r="134" spans="1:6" s="7" customFormat="1" ht="31.5" hidden="1" outlineLevel="5">
      <c r="A134" s="141" t="s">
        <v>15</v>
      </c>
      <c r="B134" s="144" t="s">
        <v>58</v>
      </c>
      <c r="C134" s="139">
        <v>14591.6</v>
      </c>
      <c r="D134" s="145">
        <f t="shared" si="1"/>
        <v>14591.6</v>
      </c>
      <c r="E134" s="146" t="e">
        <f>#REF!</f>
        <v>#REF!</v>
      </c>
      <c r="F134" s="146" t="e">
        <f>#REF!</f>
        <v>#REF!</v>
      </c>
    </row>
    <row r="135" spans="1:6" s="7" customFormat="1" ht="15.75" hidden="1" outlineLevel="6">
      <c r="A135" s="141" t="s">
        <v>17</v>
      </c>
      <c r="B135" s="144" t="s">
        <v>58</v>
      </c>
      <c r="C135" s="139">
        <v>14591.6</v>
      </c>
      <c r="D135" s="145">
        <f t="shared" si="1"/>
        <v>14591.6</v>
      </c>
      <c r="E135" s="146" t="e">
        <f>#REF!</f>
        <v>#REF!</v>
      </c>
      <c r="F135" s="146" t="e">
        <f>#REF!</f>
        <v>#REF!</v>
      </c>
    </row>
    <row r="136" spans="1:6" s="7" customFormat="1" ht="15.75" hidden="1" outlineLevel="7">
      <c r="A136" s="151" t="s">
        <v>19</v>
      </c>
      <c r="B136" s="147" t="s">
        <v>58</v>
      </c>
      <c r="C136" s="148">
        <v>14554.6</v>
      </c>
      <c r="D136" s="145">
        <f t="shared" si="1"/>
        <v>14554.6</v>
      </c>
      <c r="E136" s="146" t="e">
        <f>#REF!</f>
        <v>#REF!</v>
      </c>
      <c r="F136" s="146" t="e">
        <f>#REF!</f>
        <v>#REF!</v>
      </c>
    </row>
    <row r="137" spans="1:6" s="7" customFormat="1" ht="15.75" hidden="1" outlineLevel="7">
      <c r="A137" s="151" t="s">
        <v>24</v>
      </c>
      <c r="B137" s="147" t="s">
        <v>58</v>
      </c>
      <c r="C137" s="148">
        <v>37</v>
      </c>
      <c r="D137" s="145">
        <f t="shared" si="1"/>
        <v>37</v>
      </c>
      <c r="E137" s="146" t="e">
        <f>#REF!</f>
        <v>#REF!</v>
      </c>
      <c r="F137" s="146" t="e">
        <f>#REF!</f>
        <v>#REF!</v>
      </c>
    </row>
    <row r="138" spans="1:6" s="7" customFormat="1" ht="15.75" hidden="1" outlineLevel="5">
      <c r="A138" s="141" t="s">
        <v>26</v>
      </c>
      <c r="B138" s="144" t="s">
        <v>58</v>
      </c>
      <c r="C138" s="139">
        <v>1196.0999999999999</v>
      </c>
      <c r="D138" s="145">
        <f t="shared" si="1"/>
        <v>1196.0999999999999</v>
      </c>
      <c r="E138" s="146" t="e">
        <f>#REF!</f>
        <v>#REF!</v>
      </c>
      <c r="F138" s="146" t="e">
        <f>#REF!</f>
        <v>#REF!</v>
      </c>
    </row>
    <row r="139" spans="1:6" s="7" customFormat="1" ht="15.75" hidden="1" outlineLevel="6">
      <c r="A139" s="141" t="s">
        <v>28</v>
      </c>
      <c r="B139" s="144" t="s">
        <v>58</v>
      </c>
      <c r="C139" s="139">
        <v>1196.0999999999999</v>
      </c>
      <c r="D139" s="145">
        <f t="shared" si="1"/>
        <v>1196.0999999999999</v>
      </c>
      <c r="E139" s="146" t="e">
        <f>#REF!</f>
        <v>#REF!</v>
      </c>
      <c r="F139" s="146" t="e">
        <f>#REF!</f>
        <v>#REF!</v>
      </c>
    </row>
    <row r="140" spans="1:6" s="7" customFormat="1" ht="15.75" hidden="1" outlineLevel="7">
      <c r="A140" s="151" t="s">
        <v>30</v>
      </c>
      <c r="B140" s="147" t="s">
        <v>58</v>
      </c>
      <c r="C140" s="148">
        <v>703.4</v>
      </c>
      <c r="D140" s="145">
        <f t="shared" si="1"/>
        <v>703.4</v>
      </c>
      <c r="E140" s="146" t="e">
        <f>#REF!</f>
        <v>#REF!</v>
      </c>
      <c r="F140" s="146" t="e">
        <f>#REF!</f>
        <v>#REF!</v>
      </c>
    </row>
    <row r="141" spans="1:6" s="7" customFormat="1" ht="15.75" hidden="1" outlineLevel="7">
      <c r="A141" s="151" t="s">
        <v>32</v>
      </c>
      <c r="B141" s="147" t="s">
        <v>58</v>
      </c>
      <c r="C141" s="148">
        <v>492.7</v>
      </c>
      <c r="D141" s="145">
        <f t="shared" si="1"/>
        <v>492.7</v>
      </c>
      <c r="E141" s="146" t="e">
        <f>#REF!</f>
        <v>#REF!</v>
      </c>
      <c r="F141" s="146" t="e">
        <f>#REF!</f>
        <v>#REF!</v>
      </c>
    </row>
    <row r="142" spans="1:6" s="7" customFormat="1" ht="15.75" hidden="1" outlineLevel="5">
      <c r="A142" s="141" t="s">
        <v>45</v>
      </c>
      <c r="B142" s="144" t="s">
        <v>58</v>
      </c>
      <c r="C142" s="139">
        <v>0.5</v>
      </c>
      <c r="D142" s="145">
        <f t="shared" si="1"/>
        <v>0.5</v>
      </c>
      <c r="E142" s="146" t="e">
        <f>#REF!</f>
        <v>#REF!</v>
      </c>
      <c r="F142" s="146" t="e">
        <f>#REF!</f>
        <v>#REF!</v>
      </c>
    </row>
    <row r="143" spans="1:6" s="7" customFormat="1" ht="15.75" hidden="1" outlineLevel="6">
      <c r="A143" s="141" t="s">
        <v>47</v>
      </c>
      <c r="B143" s="144" t="s">
        <v>58</v>
      </c>
      <c r="C143" s="139">
        <v>0.5</v>
      </c>
      <c r="D143" s="145">
        <f t="shared" si="1"/>
        <v>0.5</v>
      </c>
      <c r="E143" s="146" t="e">
        <f>#REF!</f>
        <v>#REF!</v>
      </c>
      <c r="F143" s="146" t="e">
        <f>#REF!</f>
        <v>#REF!</v>
      </c>
    </row>
    <row r="144" spans="1:6" s="7" customFormat="1" ht="15.75" hidden="1" outlineLevel="7">
      <c r="A144" s="151" t="s">
        <v>49</v>
      </c>
      <c r="B144" s="147" t="s">
        <v>58</v>
      </c>
      <c r="C144" s="148">
        <v>0.5</v>
      </c>
      <c r="D144" s="145">
        <f t="shared" si="1"/>
        <v>0.5</v>
      </c>
      <c r="E144" s="146" t="e">
        <f>#REF!</f>
        <v>#REF!</v>
      </c>
      <c r="F144" s="146" t="e">
        <f>#REF!</f>
        <v>#REF!</v>
      </c>
    </row>
    <row r="145" spans="1:6" s="7" customFormat="1" ht="15.75" hidden="1" outlineLevel="3">
      <c r="A145" s="141" t="s">
        <v>60</v>
      </c>
      <c r="B145" s="144" t="s">
        <v>58</v>
      </c>
      <c r="C145" s="139">
        <v>30172.9</v>
      </c>
      <c r="D145" s="145">
        <f t="shared" si="1"/>
        <v>30172.9</v>
      </c>
      <c r="E145" s="146" t="e">
        <f>#REF!</f>
        <v>#REF!</v>
      </c>
      <c r="F145" s="146" t="e">
        <f>#REF!</f>
        <v>#REF!</v>
      </c>
    </row>
    <row r="146" spans="1:6" s="7" customFormat="1" ht="31.5" hidden="1" outlineLevel="5">
      <c r="A146" s="141" t="s">
        <v>15</v>
      </c>
      <c r="B146" s="144" t="s">
        <v>58</v>
      </c>
      <c r="C146" s="139">
        <v>30172.9</v>
      </c>
      <c r="D146" s="145">
        <f t="shared" si="1"/>
        <v>30172.9</v>
      </c>
      <c r="E146" s="146" t="e">
        <f>#REF!</f>
        <v>#REF!</v>
      </c>
      <c r="F146" s="146" t="e">
        <f>#REF!</f>
        <v>#REF!</v>
      </c>
    </row>
    <row r="147" spans="1:6" s="7" customFormat="1" ht="15.75" hidden="1" outlineLevel="6">
      <c r="A147" s="141" t="s">
        <v>17</v>
      </c>
      <c r="B147" s="144" t="s">
        <v>58</v>
      </c>
      <c r="C147" s="139">
        <v>30172.9</v>
      </c>
      <c r="D147" s="145">
        <f t="shared" si="1"/>
        <v>30172.9</v>
      </c>
      <c r="E147" s="146" t="e">
        <f>#REF!</f>
        <v>#REF!</v>
      </c>
      <c r="F147" s="146" t="e">
        <f>#REF!</f>
        <v>#REF!</v>
      </c>
    </row>
    <row r="148" spans="1:6" s="7" customFormat="1" ht="15.75" hidden="1" outlineLevel="7">
      <c r="A148" s="151" t="s">
        <v>19</v>
      </c>
      <c r="B148" s="147" t="s">
        <v>58</v>
      </c>
      <c r="C148" s="148">
        <v>30003.7</v>
      </c>
      <c r="D148" s="145">
        <f t="shared" si="1"/>
        <v>30003.7</v>
      </c>
      <c r="E148" s="146" t="e">
        <f>#REF!</f>
        <v>#REF!</v>
      </c>
      <c r="F148" s="146" t="e">
        <f>#REF!</f>
        <v>#REF!</v>
      </c>
    </row>
    <row r="149" spans="1:6" s="7" customFormat="1" ht="15.75" hidden="1" outlineLevel="7">
      <c r="A149" s="151" t="s">
        <v>24</v>
      </c>
      <c r="B149" s="147" t="s">
        <v>58</v>
      </c>
      <c r="C149" s="148">
        <v>169.2</v>
      </c>
      <c r="D149" s="145">
        <f t="shared" si="1"/>
        <v>169.2</v>
      </c>
      <c r="E149" s="146" t="e">
        <f>#REF!</f>
        <v>#REF!</v>
      </c>
      <c r="F149" s="146" t="e">
        <f>#REF!</f>
        <v>#REF!</v>
      </c>
    </row>
    <row r="150" spans="1:6" s="7" customFormat="1" ht="42" hidden="1" outlineLevel="3">
      <c r="A150" s="159" t="s">
        <v>61</v>
      </c>
      <c r="B150" s="144" t="s">
        <v>58</v>
      </c>
      <c r="C150" s="139">
        <v>200</v>
      </c>
      <c r="D150" s="145">
        <f t="shared" si="1"/>
        <v>200</v>
      </c>
      <c r="E150" s="146" t="e">
        <f>#REF!</f>
        <v>#REF!</v>
      </c>
      <c r="F150" s="146" t="e">
        <f>#REF!</f>
        <v>#REF!</v>
      </c>
    </row>
    <row r="151" spans="1:6" s="7" customFormat="1" ht="21" hidden="1" outlineLevel="4">
      <c r="A151" s="141" t="s">
        <v>62</v>
      </c>
      <c r="B151" s="144" t="s">
        <v>58</v>
      </c>
      <c r="C151" s="139">
        <v>100</v>
      </c>
      <c r="D151" s="145">
        <f t="shared" si="1"/>
        <v>100</v>
      </c>
      <c r="E151" s="146" t="e">
        <f>#REF!</f>
        <v>#REF!</v>
      </c>
      <c r="F151" s="146" t="e">
        <f>#REF!</f>
        <v>#REF!</v>
      </c>
    </row>
    <row r="152" spans="1:6" s="7" customFormat="1" ht="15.75" hidden="1" outlineLevel="5">
      <c r="A152" s="141" t="s">
        <v>26</v>
      </c>
      <c r="B152" s="144" t="s">
        <v>58</v>
      </c>
      <c r="C152" s="139">
        <v>100</v>
      </c>
      <c r="D152" s="145">
        <f t="shared" si="1"/>
        <v>100</v>
      </c>
      <c r="E152" s="146" t="e">
        <f>#REF!</f>
        <v>#REF!</v>
      </c>
      <c r="F152" s="146" t="e">
        <f>#REF!</f>
        <v>#REF!</v>
      </c>
    </row>
    <row r="153" spans="1:6" s="7" customFormat="1" ht="15.75" hidden="1" outlineLevel="6">
      <c r="A153" s="141" t="s">
        <v>28</v>
      </c>
      <c r="B153" s="144" t="s">
        <v>58</v>
      </c>
      <c r="C153" s="139">
        <v>100</v>
      </c>
      <c r="D153" s="145">
        <f t="shared" si="1"/>
        <v>100</v>
      </c>
      <c r="E153" s="146" t="e">
        <f>#REF!</f>
        <v>#REF!</v>
      </c>
      <c r="F153" s="146" t="e">
        <f>#REF!</f>
        <v>#REF!</v>
      </c>
    </row>
    <row r="154" spans="1:6" s="7" customFormat="1" ht="15.75" hidden="1" outlineLevel="7">
      <c r="A154" s="151" t="s">
        <v>32</v>
      </c>
      <c r="B154" s="147" t="s">
        <v>58</v>
      </c>
      <c r="C154" s="148">
        <v>100</v>
      </c>
      <c r="D154" s="145">
        <f t="shared" si="1"/>
        <v>100</v>
      </c>
      <c r="E154" s="146" t="e">
        <f>#REF!</f>
        <v>#REF!</v>
      </c>
      <c r="F154" s="146" t="e">
        <f>#REF!</f>
        <v>#REF!</v>
      </c>
    </row>
    <row r="155" spans="1:6" s="7" customFormat="1" ht="21" hidden="1" outlineLevel="4">
      <c r="A155" s="141" t="s">
        <v>63</v>
      </c>
      <c r="B155" s="144" t="s">
        <v>58</v>
      </c>
      <c r="C155" s="139">
        <v>100</v>
      </c>
      <c r="D155" s="145">
        <f t="shared" si="1"/>
        <v>100</v>
      </c>
      <c r="E155" s="146" t="e">
        <f>#REF!</f>
        <v>#REF!</v>
      </c>
      <c r="F155" s="146" t="e">
        <f>#REF!</f>
        <v>#REF!</v>
      </c>
    </row>
    <row r="156" spans="1:6" s="7" customFormat="1" ht="15.75" hidden="1" outlineLevel="5">
      <c r="A156" s="141" t="s">
        <v>26</v>
      </c>
      <c r="B156" s="144" t="s">
        <v>58</v>
      </c>
      <c r="C156" s="139">
        <v>100</v>
      </c>
      <c r="D156" s="145">
        <f t="shared" si="1"/>
        <v>100</v>
      </c>
      <c r="E156" s="146" t="e">
        <f>#REF!</f>
        <v>#REF!</v>
      </c>
      <c r="F156" s="146" t="e">
        <f>#REF!</f>
        <v>#REF!</v>
      </c>
    </row>
    <row r="157" spans="1:6" s="7" customFormat="1" ht="15.75" hidden="1" outlineLevel="6">
      <c r="A157" s="141" t="s">
        <v>28</v>
      </c>
      <c r="B157" s="144" t="s">
        <v>58</v>
      </c>
      <c r="C157" s="139">
        <v>100</v>
      </c>
      <c r="D157" s="145">
        <f t="shared" si="1"/>
        <v>100</v>
      </c>
      <c r="E157" s="146" t="e">
        <f>#REF!</f>
        <v>#REF!</v>
      </c>
      <c r="F157" s="146" t="e">
        <f>#REF!</f>
        <v>#REF!</v>
      </c>
    </row>
    <row r="158" spans="1:6" s="7" customFormat="1" ht="15.75" hidden="1" outlineLevel="7">
      <c r="A158" s="151" t="s">
        <v>32</v>
      </c>
      <c r="B158" s="147" t="s">
        <v>58</v>
      </c>
      <c r="C158" s="148">
        <v>100</v>
      </c>
      <c r="D158" s="145">
        <f t="shared" ref="D158:D170" si="2">C158</f>
        <v>100</v>
      </c>
      <c r="E158" s="146" t="e">
        <f>#REF!</f>
        <v>#REF!</v>
      </c>
      <c r="F158" s="146" t="e">
        <f>#REF!</f>
        <v>#REF!</v>
      </c>
    </row>
    <row r="159" spans="1:6" s="7" customFormat="1" ht="15.75" hidden="1" outlineLevel="2">
      <c r="A159" s="141" t="s">
        <v>64</v>
      </c>
      <c r="B159" s="144" t="s">
        <v>58</v>
      </c>
      <c r="C159" s="139">
        <v>218237.9</v>
      </c>
      <c r="D159" s="145">
        <f t="shared" si="2"/>
        <v>218237.9</v>
      </c>
      <c r="E159" s="146" t="e">
        <f>#REF!</f>
        <v>#REF!</v>
      </c>
      <c r="F159" s="146" t="e">
        <f>#REF!</f>
        <v>#REF!</v>
      </c>
    </row>
    <row r="160" spans="1:6" s="7" customFormat="1" ht="21" hidden="1" outlineLevel="3">
      <c r="A160" s="141" t="s">
        <v>65</v>
      </c>
      <c r="B160" s="144" t="s">
        <v>58</v>
      </c>
      <c r="C160" s="139">
        <v>837.9</v>
      </c>
      <c r="D160" s="145">
        <f t="shared" si="2"/>
        <v>837.9</v>
      </c>
      <c r="E160" s="146" t="e">
        <f>#REF!</f>
        <v>#REF!</v>
      </c>
      <c r="F160" s="146" t="e">
        <f>#REF!</f>
        <v>#REF!</v>
      </c>
    </row>
    <row r="161" spans="1:6" s="7" customFormat="1" ht="15.75" hidden="1" outlineLevel="5">
      <c r="A161" s="141" t="s">
        <v>26</v>
      </c>
      <c r="B161" s="144" t="s">
        <v>58</v>
      </c>
      <c r="C161" s="139">
        <v>799.6</v>
      </c>
      <c r="D161" s="145">
        <f t="shared" si="2"/>
        <v>799.6</v>
      </c>
      <c r="E161" s="146" t="e">
        <f>#REF!</f>
        <v>#REF!</v>
      </c>
      <c r="F161" s="146" t="e">
        <f>#REF!</f>
        <v>#REF!</v>
      </c>
    </row>
    <row r="162" spans="1:6" s="7" customFormat="1" ht="15.75" hidden="1" outlineLevel="6">
      <c r="A162" s="141" t="s">
        <v>28</v>
      </c>
      <c r="B162" s="144" t="s">
        <v>58</v>
      </c>
      <c r="C162" s="139">
        <v>799.6</v>
      </c>
      <c r="D162" s="145">
        <f t="shared" si="2"/>
        <v>799.6</v>
      </c>
      <c r="E162" s="146" t="e">
        <f>#REF!</f>
        <v>#REF!</v>
      </c>
      <c r="F162" s="146" t="e">
        <f>#REF!</f>
        <v>#REF!</v>
      </c>
    </row>
    <row r="163" spans="1:6" s="7" customFormat="1" ht="15.75" hidden="1" outlineLevel="7">
      <c r="A163" s="151" t="s">
        <v>32</v>
      </c>
      <c r="B163" s="147" t="s">
        <v>58</v>
      </c>
      <c r="C163" s="148">
        <v>799.6</v>
      </c>
      <c r="D163" s="145">
        <f t="shared" si="2"/>
        <v>799.6</v>
      </c>
      <c r="E163" s="146" t="e">
        <f>#REF!</f>
        <v>#REF!</v>
      </c>
      <c r="F163" s="146" t="e">
        <f>#REF!</f>
        <v>#REF!</v>
      </c>
    </row>
    <row r="164" spans="1:6" s="7" customFormat="1" ht="15.75" hidden="1" outlineLevel="5">
      <c r="A164" s="141" t="s">
        <v>34</v>
      </c>
      <c r="B164" s="144" t="s">
        <v>58</v>
      </c>
      <c r="C164" s="139">
        <v>38.299999999999997</v>
      </c>
      <c r="D164" s="145">
        <f t="shared" si="2"/>
        <v>38.299999999999997</v>
      </c>
      <c r="E164" s="146" t="e">
        <f>#REF!</f>
        <v>#REF!</v>
      </c>
      <c r="F164" s="146" t="e">
        <f>#REF!</f>
        <v>#REF!</v>
      </c>
    </row>
    <row r="165" spans="1:6" s="7" customFormat="1" ht="15.75" hidden="1" outlineLevel="6">
      <c r="A165" s="141" t="s">
        <v>66</v>
      </c>
      <c r="B165" s="144" t="s">
        <v>58</v>
      </c>
      <c r="C165" s="139">
        <v>38.299999999999997</v>
      </c>
      <c r="D165" s="145">
        <f t="shared" si="2"/>
        <v>38.299999999999997</v>
      </c>
      <c r="E165" s="146" t="e">
        <f>#REF!</f>
        <v>#REF!</v>
      </c>
      <c r="F165" s="146" t="e">
        <f>#REF!</f>
        <v>#REF!</v>
      </c>
    </row>
    <row r="166" spans="1:6" s="7" customFormat="1" ht="15.75" hidden="1" outlineLevel="7">
      <c r="A166" s="151" t="s">
        <v>66</v>
      </c>
      <c r="B166" s="147" t="s">
        <v>58</v>
      </c>
      <c r="C166" s="148">
        <v>38.299999999999997</v>
      </c>
      <c r="D166" s="145">
        <f t="shared" si="2"/>
        <v>38.299999999999997</v>
      </c>
      <c r="E166" s="146" t="e">
        <f>#REF!</f>
        <v>#REF!</v>
      </c>
      <c r="F166" s="146" t="e">
        <f>#REF!</f>
        <v>#REF!</v>
      </c>
    </row>
    <row r="167" spans="1:6" s="7" customFormat="1" ht="21" hidden="1" outlineLevel="3">
      <c r="A167" s="141" t="s">
        <v>67</v>
      </c>
      <c r="B167" s="144" t="s">
        <v>58</v>
      </c>
      <c r="C167" s="139">
        <v>217400</v>
      </c>
      <c r="D167" s="145">
        <f t="shared" si="2"/>
        <v>217400</v>
      </c>
      <c r="E167" s="146" t="e">
        <f>#REF!</f>
        <v>#REF!</v>
      </c>
      <c r="F167" s="146" t="e">
        <f>#REF!</f>
        <v>#REF!</v>
      </c>
    </row>
    <row r="168" spans="1:6" s="7" customFormat="1" ht="15.75" hidden="1" outlineLevel="5">
      <c r="A168" s="141" t="s">
        <v>45</v>
      </c>
      <c r="B168" s="144" t="s">
        <v>58</v>
      </c>
      <c r="C168" s="139">
        <v>217400</v>
      </c>
      <c r="D168" s="145">
        <f t="shared" si="2"/>
        <v>217400</v>
      </c>
      <c r="E168" s="146" t="e">
        <f>#REF!</f>
        <v>#REF!</v>
      </c>
      <c r="F168" s="146" t="e">
        <f>#REF!</f>
        <v>#REF!</v>
      </c>
    </row>
    <row r="169" spans="1:6" s="7" customFormat="1" ht="15.75" hidden="1" outlineLevel="6">
      <c r="A169" s="141" t="s">
        <v>68</v>
      </c>
      <c r="B169" s="144" t="s">
        <v>58</v>
      </c>
      <c r="C169" s="139">
        <v>217400</v>
      </c>
      <c r="D169" s="145">
        <f t="shared" si="2"/>
        <v>217400</v>
      </c>
      <c r="E169" s="146" t="e">
        <f>#REF!</f>
        <v>#REF!</v>
      </c>
      <c r="F169" s="146" t="e">
        <f>#REF!</f>
        <v>#REF!</v>
      </c>
    </row>
    <row r="170" spans="1:6" s="7" customFormat="1" ht="15.75" hidden="1" outlineLevel="7">
      <c r="A170" s="151" t="s">
        <v>68</v>
      </c>
      <c r="B170" s="147" t="s">
        <v>58</v>
      </c>
      <c r="C170" s="148">
        <v>217400</v>
      </c>
      <c r="D170" s="145">
        <f t="shared" si="2"/>
        <v>217400</v>
      </c>
      <c r="E170" s="146" t="e">
        <f>#REF!</f>
        <v>#REF!</v>
      </c>
      <c r="F170" s="146" t="e">
        <f>#REF!</f>
        <v>#REF!</v>
      </c>
    </row>
    <row r="171" spans="1:6" s="7" customFormat="1" ht="22.5" hidden="1" outlineLevel="7">
      <c r="A171" s="151" t="s">
        <v>561</v>
      </c>
      <c r="B171" s="147" t="s">
        <v>40</v>
      </c>
      <c r="C171" s="152" t="s">
        <v>13</v>
      </c>
      <c r="D171" s="149"/>
      <c r="E171" s="150">
        <f>E172</f>
        <v>44637.2</v>
      </c>
      <c r="F171" s="150">
        <f>F172</f>
        <v>45718.6</v>
      </c>
    </row>
    <row r="172" spans="1:6" s="7" customFormat="1" ht="23.25" outlineLevel="7">
      <c r="A172" s="153" t="s">
        <v>1087</v>
      </c>
      <c r="B172" s="147" t="s">
        <v>40</v>
      </c>
      <c r="C172" s="152" t="s">
        <v>619</v>
      </c>
      <c r="D172" s="149"/>
      <c r="E172" s="150">
        <f>E173</f>
        <v>44637.2</v>
      </c>
      <c r="F172" s="150">
        <f>F173</f>
        <v>45718.6</v>
      </c>
    </row>
    <row r="173" spans="1:6" s="7" customFormat="1" ht="15.75" outlineLevel="7">
      <c r="A173" s="157" t="s">
        <v>846</v>
      </c>
      <c r="B173" s="147" t="s">
        <v>40</v>
      </c>
      <c r="C173" s="152" t="s">
        <v>850</v>
      </c>
      <c r="D173" s="149"/>
      <c r="E173" s="150">
        <f>E174+E195+E333+E331</f>
        <v>44637.2</v>
      </c>
      <c r="F173" s="150">
        <f>F174+F195+F333+F331</f>
        <v>45718.6</v>
      </c>
    </row>
    <row r="174" spans="1:6" s="7" customFormat="1" ht="33.75" outlineLevel="7">
      <c r="A174" s="151" t="s">
        <v>847</v>
      </c>
      <c r="B174" s="147" t="s">
        <v>40</v>
      </c>
      <c r="C174" s="152" t="s">
        <v>850</v>
      </c>
      <c r="D174" s="158" t="s">
        <v>16</v>
      </c>
      <c r="E174" s="150">
        <f>E175</f>
        <v>35792.1</v>
      </c>
      <c r="F174" s="150">
        <f>F175</f>
        <v>36873.4</v>
      </c>
    </row>
    <row r="175" spans="1:6" s="7" customFormat="1" ht="15.75" outlineLevel="1">
      <c r="A175" s="151" t="s">
        <v>848</v>
      </c>
      <c r="B175" s="147" t="s">
        <v>40</v>
      </c>
      <c r="C175" s="152" t="s">
        <v>850</v>
      </c>
      <c r="D175" s="158">
        <v>120</v>
      </c>
      <c r="E175" s="150">
        <f>E192+E193+E194</f>
        <v>35792.1</v>
      </c>
      <c r="F175" s="150">
        <f>F192+F193+F194</f>
        <v>36873.4</v>
      </c>
    </row>
    <row r="176" spans="1:6" s="7" customFormat="1" ht="15.75" hidden="1" outlineLevel="2">
      <c r="A176" s="151" t="s">
        <v>620</v>
      </c>
      <c r="B176" s="147" t="s">
        <v>70</v>
      </c>
      <c r="C176" s="152" t="s">
        <v>850</v>
      </c>
      <c r="D176" s="149" t="str">
        <f t="shared" ref="D176:D191" si="3">C176</f>
        <v>01002 20100</v>
      </c>
      <c r="E176" s="150" t="e">
        <f>#REF!</f>
        <v>#REF!</v>
      </c>
      <c r="F176" s="150" t="e">
        <f>#REF!</f>
        <v>#REF!</v>
      </c>
    </row>
    <row r="177" spans="1:6" s="7" customFormat="1" ht="22.5" hidden="1" outlineLevel="3">
      <c r="A177" s="151" t="s">
        <v>621</v>
      </c>
      <c r="B177" s="147" t="s">
        <v>70</v>
      </c>
      <c r="C177" s="152" t="s">
        <v>850</v>
      </c>
      <c r="D177" s="149" t="str">
        <f t="shared" si="3"/>
        <v>01002 20100</v>
      </c>
      <c r="E177" s="150" t="e">
        <f>#REF!</f>
        <v>#REF!</v>
      </c>
      <c r="F177" s="150" t="e">
        <f>#REF!</f>
        <v>#REF!</v>
      </c>
    </row>
    <row r="178" spans="1:6" s="7" customFormat="1" ht="22.5" hidden="1" outlineLevel="5">
      <c r="A178" s="151" t="s">
        <v>642</v>
      </c>
      <c r="B178" s="147" t="s">
        <v>70</v>
      </c>
      <c r="C178" s="152" t="s">
        <v>850</v>
      </c>
      <c r="D178" s="149" t="str">
        <f t="shared" si="3"/>
        <v>01002 20100</v>
      </c>
      <c r="E178" s="150" t="e">
        <f>#REF!</f>
        <v>#REF!</v>
      </c>
      <c r="F178" s="150" t="e">
        <f>#REF!</f>
        <v>#REF!</v>
      </c>
    </row>
    <row r="179" spans="1:6" s="7" customFormat="1" ht="15.75" hidden="1" outlineLevel="6">
      <c r="A179" s="141" t="s">
        <v>73</v>
      </c>
      <c r="B179" s="147" t="s">
        <v>70</v>
      </c>
      <c r="C179" s="152" t="s">
        <v>850</v>
      </c>
      <c r="D179" s="149" t="str">
        <f t="shared" si="3"/>
        <v>01002 20100</v>
      </c>
      <c r="E179" s="150" t="e">
        <f>#REF!</f>
        <v>#REF!</v>
      </c>
      <c r="F179" s="150" t="e">
        <f>#REF!</f>
        <v>#REF!</v>
      </c>
    </row>
    <row r="180" spans="1:6" s="7" customFormat="1" ht="15.75" hidden="1" outlineLevel="7">
      <c r="A180" s="151" t="s">
        <v>73</v>
      </c>
      <c r="B180" s="147" t="s">
        <v>70</v>
      </c>
      <c r="C180" s="152" t="s">
        <v>850</v>
      </c>
      <c r="D180" s="149" t="str">
        <f t="shared" si="3"/>
        <v>01002 20100</v>
      </c>
      <c r="E180" s="150" t="e">
        <f>#REF!</f>
        <v>#REF!</v>
      </c>
      <c r="F180" s="150" t="e">
        <f>#REF!</f>
        <v>#REF!</v>
      </c>
    </row>
    <row r="181" spans="1:6" s="7" customFormat="1" ht="15.75" hidden="1" outlineLevel="1">
      <c r="A181" s="141" t="s">
        <v>75</v>
      </c>
      <c r="B181" s="147" t="s">
        <v>76</v>
      </c>
      <c r="C181" s="152" t="s">
        <v>850</v>
      </c>
      <c r="D181" s="149" t="str">
        <f t="shared" si="3"/>
        <v>01002 20100</v>
      </c>
      <c r="E181" s="150" t="e">
        <f>#REF!</f>
        <v>#REF!</v>
      </c>
      <c r="F181" s="150" t="e">
        <f>#REF!</f>
        <v>#REF!</v>
      </c>
    </row>
    <row r="182" spans="1:6" s="7" customFormat="1" ht="21" hidden="1" outlineLevel="2">
      <c r="A182" s="141" t="s">
        <v>12</v>
      </c>
      <c r="B182" s="147" t="s">
        <v>76</v>
      </c>
      <c r="C182" s="152" t="s">
        <v>850</v>
      </c>
      <c r="D182" s="149" t="str">
        <f t="shared" si="3"/>
        <v>01002 20100</v>
      </c>
      <c r="E182" s="150" t="e">
        <f>#REF!</f>
        <v>#REF!</v>
      </c>
      <c r="F182" s="150" t="e">
        <f>#REF!</f>
        <v>#REF!</v>
      </c>
    </row>
    <row r="183" spans="1:6" s="7" customFormat="1" ht="15.75" hidden="1" outlineLevel="3">
      <c r="A183" s="141" t="s">
        <v>77</v>
      </c>
      <c r="B183" s="147" t="s">
        <v>76</v>
      </c>
      <c r="C183" s="152" t="s">
        <v>850</v>
      </c>
      <c r="D183" s="149" t="str">
        <f t="shared" si="3"/>
        <v>01002 20100</v>
      </c>
      <c r="E183" s="150" t="e">
        <f>#REF!</f>
        <v>#REF!</v>
      </c>
      <c r="F183" s="150" t="e">
        <f>#REF!</f>
        <v>#REF!</v>
      </c>
    </row>
    <row r="184" spans="1:6" s="7" customFormat="1" ht="31.5" hidden="1" outlineLevel="5">
      <c r="A184" s="141" t="s">
        <v>15</v>
      </c>
      <c r="B184" s="147" t="s">
        <v>76</v>
      </c>
      <c r="C184" s="152" t="s">
        <v>850</v>
      </c>
      <c r="D184" s="149" t="str">
        <f t="shared" si="3"/>
        <v>01002 20100</v>
      </c>
      <c r="E184" s="150" t="e">
        <f>#REF!</f>
        <v>#REF!</v>
      </c>
      <c r="F184" s="150" t="e">
        <f>#REF!</f>
        <v>#REF!</v>
      </c>
    </row>
    <row r="185" spans="1:6" s="7" customFormat="1" ht="15.75" hidden="1" outlineLevel="6">
      <c r="A185" s="141" t="s">
        <v>78</v>
      </c>
      <c r="B185" s="147" t="s">
        <v>76</v>
      </c>
      <c r="C185" s="152" t="s">
        <v>850</v>
      </c>
      <c r="D185" s="149" t="str">
        <f t="shared" si="3"/>
        <v>01002 20100</v>
      </c>
      <c r="E185" s="150" t="e">
        <f>#REF!</f>
        <v>#REF!</v>
      </c>
      <c r="F185" s="150" t="e">
        <f>#REF!</f>
        <v>#REF!</v>
      </c>
    </row>
    <row r="186" spans="1:6" s="7" customFormat="1" ht="15.75" hidden="1" outlineLevel="7">
      <c r="A186" s="151" t="s">
        <v>19</v>
      </c>
      <c r="B186" s="147" t="s">
        <v>76</v>
      </c>
      <c r="C186" s="152" t="s">
        <v>850</v>
      </c>
      <c r="D186" s="149" t="str">
        <f t="shared" si="3"/>
        <v>01002 20100</v>
      </c>
      <c r="E186" s="150" t="e">
        <f>#REF!</f>
        <v>#REF!</v>
      </c>
      <c r="F186" s="150" t="e">
        <f>#REF!</f>
        <v>#REF!</v>
      </c>
    </row>
    <row r="187" spans="1:6" s="7" customFormat="1" ht="15.75" hidden="1" outlineLevel="7">
      <c r="A187" s="151" t="s">
        <v>24</v>
      </c>
      <c r="B187" s="147" t="s">
        <v>76</v>
      </c>
      <c r="C187" s="152" t="s">
        <v>850</v>
      </c>
      <c r="D187" s="149" t="str">
        <f t="shared" si="3"/>
        <v>01002 20100</v>
      </c>
      <c r="E187" s="150" t="e">
        <f>#REF!</f>
        <v>#REF!</v>
      </c>
      <c r="F187" s="150" t="e">
        <f>#REF!</f>
        <v>#REF!</v>
      </c>
    </row>
    <row r="188" spans="1:6" s="7" customFormat="1" ht="15.75" hidden="1" outlineLevel="5">
      <c r="A188" s="141" t="s">
        <v>26</v>
      </c>
      <c r="B188" s="147" t="s">
        <v>76</v>
      </c>
      <c r="C188" s="152" t="s">
        <v>850</v>
      </c>
      <c r="D188" s="149" t="str">
        <f t="shared" si="3"/>
        <v>01002 20100</v>
      </c>
      <c r="E188" s="150" t="e">
        <f>#REF!</f>
        <v>#REF!</v>
      </c>
      <c r="F188" s="150" t="e">
        <f>#REF!</f>
        <v>#REF!</v>
      </c>
    </row>
    <row r="189" spans="1:6" s="7" customFormat="1" ht="15.75" hidden="1" outlineLevel="6">
      <c r="A189" s="141" t="s">
        <v>28</v>
      </c>
      <c r="B189" s="147" t="s">
        <v>76</v>
      </c>
      <c r="C189" s="152" t="s">
        <v>850</v>
      </c>
      <c r="D189" s="149" t="str">
        <f t="shared" si="3"/>
        <v>01002 20100</v>
      </c>
      <c r="E189" s="150" t="e">
        <f>#REF!</f>
        <v>#REF!</v>
      </c>
      <c r="F189" s="150" t="e">
        <f>#REF!</f>
        <v>#REF!</v>
      </c>
    </row>
    <row r="190" spans="1:6" s="7" customFormat="1" ht="15.75" hidden="1" outlineLevel="7">
      <c r="A190" s="151" t="s">
        <v>30</v>
      </c>
      <c r="B190" s="147" t="s">
        <v>76</v>
      </c>
      <c r="C190" s="152" t="s">
        <v>850</v>
      </c>
      <c r="D190" s="149" t="str">
        <f t="shared" si="3"/>
        <v>01002 20100</v>
      </c>
      <c r="E190" s="150" t="e">
        <f>#REF!</f>
        <v>#REF!</v>
      </c>
      <c r="F190" s="150" t="e">
        <f>#REF!</f>
        <v>#REF!</v>
      </c>
    </row>
    <row r="191" spans="1:6" s="7" customFormat="1" ht="15.75" hidden="1" outlineLevel="7">
      <c r="A191" s="151" t="s">
        <v>32</v>
      </c>
      <c r="B191" s="147" t="s">
        <v>76</v>
      </c>
      <c r="C191" s="152" t="s">
        <v>850</v>
      </c>
      <c r="D191" s="149" t="str">
        <f t="shared" si="3"/>
        <v>01002 20100</v>
      </c>
      <c r="E191" s="150" t="e">
        <f>#REF!</f>
        <v>#REF!</v>
      </c>
      <c r="F191" s="150" t="e">
        <f>#REF!</f>
        <v>#REF!</v>
      </c>
    </row>
    <row r="192" spans="1:6" s="7" customFormat="1" ht="15.75" outlineLevel="7">
      <c r="A192" s="151" t="s">
        <v>620</v>
      </c>
      <c r="B192" s="147" t="s">
        <v>40</v>
      </c>
      <c r="C192" s="152" t="s">
        <v>850</v>
      </c>
      <c r="D192" s="158">
        <v>121</v>
      </c>
      <c r="E192" s="150">
        <v>26554.3</v>
      </c>
      <c r="F192" s="150">
        <f>31993.1-4608</f>
        <v>27385.1</v>
      </c>
    </row>
    <row r="193" spans="1:6" s="7" customFormat="1" ht="22.5" outlineLevel="7">
      <c r="A193" s="151" t="s">
        <v>621</v>
      </c>
      <c r="B193" s="147" t="s">
        <v>40</v>
      </c>
      <c r="C193" s="152" t="s">
        <v>850</v>
      </c>
      <c r="D193" s="158" t="s">
        <v>624</v>
      </c>
      <c r="E193" s="150">
        <v>8019.4</v>
      </c>
      <c r="F193" s="150">
        <f>9661.9-1392</f>
        <v>8269.9</v>
      </c>
    </row>
    <row r="194" spans="1:6" s="7" customFormat="1" ht="22.5" outlineLevel="7">
      <c r="A194" s="151" t="s">
        <v>642</v>
      </c>
      <c r="B194" s="147" t="s">
        <v>40</v>
      </c>
      <c r="C194" s="152" t="s">
        <v>850</v>
      </c>
      <c r="D194" s="158" t="s">
        <v>25</v>
      </c>
      <c r="E194" s="150">
        <v>1218.4000000000001</v>
      </c>
      <c r="F194" s="150">
        <v>1218.4000000000001</v>
      </c>
    </row>
    <row r="195" spans="1:6" s="7" customFormat="1" ht="15.75" outlineLevel="7">
      <c r="A195" s="151" t="s">
        <v>643</v>
      </c>
      <c r="B195" s="147" t="s">
        <v>40</v>
      </c>
      <c r="C195" s="152" t="s">
        <v>850</v>
      </c>
      <c r="D195" s="158" t="s">
        <v>27</v>
      </c>
      <c r="E195" s="150">
        <f>E196</f>
        <v>8841.2999999999993</v>
      </c>
      <c r="F195" s="150">
        <f>F196</f>
        <v>8841.2999999999993</v>
      </c>
    </row>
    <row r="196" spans="1:6" s="7" customFormat="1" ht="21" customHeight="1" outlineLevel="7">
      <c r="A196" s="151" t="s">
        <v>644</v>
      </c>
      <c r="B196" s="147" t="s">
        <v>40</v>
      </c>
      <c r="C196" s="152" t="s">
        <v>850</v>
      </c>
      <c r="D196" s="158" t="s">
        <v>29</v>
      </c>
      <c r="E196" s="150">
        <f>E197+E198+E330</f>
        <v>8841.2999999999993</v>
      </c>
      <c r="F196" s="150">
        <f>F197+F198+F330</f>
        <v>8841.2999999999993</v>
      </c>
    </row>
    <row r="197" spans="1:6" s="7" customFormat="1" ht="15.75" outlineLevel="7">
      <c r="A197" s="151" t="s">
        <v>30</v>
      </c>
      <c r="B197" s="147" t="s">
        <v>40</v>
      </c>
      <c r="C197" s="152" t="s">
        <v>850</v>
      </c>
      <c r="D197" s="158" t="s">
        <v>31</v>
      </c>
      <c r="E197" s="150">
        <v>3432.1</v>
      </c>
      <c r="F197" s="150">
        <v>3432.1</v>
      </c>
    </row>
    <row r="198" spans="1:6" s="7" customFormat="1" ht="15.75" outlineLevel="7">
      <c r="A198" s="151" t="s">
        <v>851</v>
      </c>
      <c r="B198" s="147" t="s">
        <v>40</v>
      </c>
      <c r="C198" s="152" t="s">
        <v>850</v>
      </c>
      <c r="D198" s="158" t="s">
        <v>33</v>
      </c>
      <c r="E198" s="150">
        <v>4261.8</v>
      </c>
      <c r="F198" s="150">
        <v>4261.8</v>
      </c>
    </row>
    <row r="199" spans="1:6" s="7" customFormat="1" ht="21" hidden="1" outlineLevel="1">
      <c r="A199" s="141" t="s">
        <v>51</v>
      </c>
      <c r="B199" s="144" t="s">
        <v>52</v>
      </c>
      <c r="C199" s="152" t="s">
        <v>850</v>
      </c>
      <c r="D199" s="145"/>
      <c r="E199" s="146">
        <f>E305</f>
        <v>922</v>
      </c>
      <c r="F199" s="146">
        <f>F305</f>
        <v>922</v>
      </c>
    </row>
    <row r="200" spans="1:6" s="7" customFormat="1" ht="21" hidden="1" outlineLevel="2">
      <c r="A200" s="141" t="s">
        <v>12</v>
      </c>
      <c r="B200" s="144" t="s">
        <v>40</v>
      </c>
      <c r="C200" s="152" t="s">
        <v>850</v>
      </c>
      <c r="D200" s="145" t="str">
        <f t="shared" ref="D200:D277" si="4">C200</f>
        <v>01002 20100</v>
      </c>
      <c r="E200" s="146" t="e">
        <f>#REF!</f>
        <v>#REF!</v>
      </c>
      <c r="F200" s="146" t="e">
        <f>#REF!</f>
        <v>#REF!</v>
      </c>
    </row>
    <row r="201" spans="1:6" s="7" customFormat="1" ht="15.75" hidden="1" outlineLevel="3">
      <c r="A201" s="141" t="s">
        <v>23</v>
      </c>
      <c r="B201" s="144" t="s">
        <v>40</v>
      </c>
      <c r="C201" s="152" t="s">
        <v>850</v>
      </c>
      <c r="D201" s="145" t="str">
        <f t="shared" si="4"/>
        <v>01002 20100</v>
      </c>
      <c r="E201" s="146" t="e">
        <f>#REF!</f>
        <v>#REF!</v>
      </c>
      <c r="F201" s="146" t="e">
        <f>#REF!</f>
        <v>#REF!</v>
      </c>
    </row>
    <row r="202" spans="1:6" s="7" customFormat="1" ht="31.5" hidden="1" outlineLevel="5">
      <c r="A202" s="141" t="s">
        <v>15</v>
      </c>
      <c r="B202" s="144" t="s">
        <v>40</v>
      </c>
      <c r="C202" s="152" t="s">
        <v>850</v>
      </c>
      <c r="D202" s="145" t="str">
        <f t="shared" si="4"/>
        <v>01002 20100</v>
      </c>
      <c r="E202" s="146" t="e">
        <f>#REF!</f>
        <v>#REF!</v>
      </c>
      <c r="F202" s="146" t="e">
        <f>#REF!</f>
        <v>#REF!</v>
      </c>
    </row>
    <row r="203" spans="1:6" s="7" customFormat="1" ht="15.75" hidden="1" outlineLevel="6">
      <c r="A203" s="141" t="s">
        <v>17</v>
      </c>
      <c r="B203" s="144" t="s">
        <v>40</v>
      </c>
      <c r="C203" s="152" t="s">
        <v>850</v>
      </c>
      <c r="D203" s="145" t="str">
        <f t="shared" si="4"/>
        <v>01002 20100</v>
      </c>
      <c r="E203" s="146" t="e">
        <f>#REF!</f>
        <v>#REF!</v>
      </c>
      <c r="F203" s="146" t="e">
        <f>#REF!</f>
        <v>#REF!</v>
      </c>
    </row>
    <row r="204" spans="1:6" s="7" customFormat="1" ht="15.75" hidden="1" outlineLevel="7">
      <c r="A204" s="151" t="s">
        <v>19</v>
      </c>
      <c r="B204" s="147" t="s">
        <v>40</v>
      </c>
      <c r="C204" s="152" t="s">
        <v>850</v>
      </c>
      <c r="D204" s="145" t="str">
        <f t="shared" si="4"/>
        <v>01002 20100</v>
      </c>
      <c r="E204" s="146" t="e">
        <f>#REF!</f>
        <v>#REF!</v>
      </c>
      <c r="F204" s="146" t="e">
        <f>#REF!</f>
        <v>#REF!</v>
      </c>
    </row>
    <row r="205" spans="1:6" s="7" customFormat="1" ht="15.75" hidden="1" outlineLevel="7">
      <c r="A205" s="151" t="s">
        <v>24</v>
      </c>
      <c r="B205" s="147" t="s">
        <v>40</v>
      </c>
      <c r="C205" s="152" t="s">
        <v>850</v>
      </c>
      <c r="D205" s="145" t="str">
        <f t="shared" si="4"/>
        <v>01002 20100</v>
      </c>
      <c r="E205" s="146" t="e">
        <f>#REF!</f>
        <v>#REF!</v>
      </c>
      <c r="F205" s="146" t="e">
        <f>#REF!</f>
        <v>#REF!</v>
      </c>
    </row>
    <row r="206" spans="1:6" s="7" customFormat="1" ht="15.75" hidden="1" outlineLevel="5">
      <c r="A206" s="141" t="s">
        <v>26</v>
      </c>
      <c r="B206" s="144" t="s">
        <v>40</v>
      </c>
      <c r="C206" s="152" t="s">
        <v>850</v>
      </c>
      <c r="D206" s="145" t="str">
        <f t="shared" si="4"/>
        <v>01002 20100</v>
      </c>
      <c r="E206" s="146" t="e">
        <f>#REF!</f>
        <v>#REF!</v>
      </c>
      <c r="F206" s="146" t="e">
        <f>#REF!</f>
        <v>#REF!</v>
      </c>
    </row>
    <row r="207" spans="1:6" s="7" customFormat="1" ht="15.75" hidden="1" outlineLevel="6">
      <c r="A207" s="141" t="s">
        <v>28</v>
      </c>
      <c r="B207" s="144" t="s">
        <v>40</v>
      </c>
      <c r="C207" s="152" t="s">
        <v>850</v>
      </c>
      <c r="D207" s="145" t="str">
        <f t="shared" si="4"/>
        <v>01002 20100</v>
      </c>
      <c r="E207" s="146" t="e">
        <f>#REF!</f>
        <v>#REF!</v>
      </c>
      <c r="F207" s="146" t="e">
        <f>#REF!</f>
        <v>#REF!</v>
      </c>
    </row>
    <row r="208" spans="1:6" s="7" customFormat="1" ht="15.75" hidden="1" outlineLevel="7">
      <c r="A208" s="151" t="s">
        <v>32</v>
      </c>
      <c r="B208" s="147" t="s">
        <v>40</v>
      </c>
      <c r="C208" s="152" t="s">
        <v>850</v>
      </c>
      <c r="D208" s="145" t="str">
        <f t="shared" si="4"/>
        <v>01002 20100</v>
      </c>
      <c r="E208" s="146" t="e">
        <f>#REF!</f>
        <v>#REF!</v>
      </c>
      <c r="F208" s="146" t="e">
        <f>#REF!</f>
        <v>#REF!</v>
      </c>
    </row>
    <row r="209" spans="1:6" s="7" customFormat="1" ht="31.5" hidden="1" outlineLevel="3">
      <c r="A209" s="141" t="s">
        <v>41</v>
      </c>
      <c r="B209" s="144" t="s">
        <v>40</v>
      </c>
      <c r="C209" s="152" t="s">
        <v>850</v>
      </c>
      <c r="D209" s="145" t="str">
        <f t="shared" si="4"/>
        <v>01002 20100</v>
      </c>
      <c r="E209" s="146" t="e">
        <f>#REF!</f>
        <v>#REF!</v>
      </c>
      <c r="F209" s="146" t="e">
        <f>#REF!</f>
        <v>#REF!</v>
      </c>
    </row>
    <row r="210" spans="1:6" s="7" customFormat="1" ht="31.5" hidden="1" outlineLevel="5">
      <c r="A210" s="141" t="s">
        <v>15</v>
      </c>
      <c r="B210" s="144" t="s">
        <v>40</v>
      </c>
      <c r="C210" s="152" t="s">
        <v>850</v>
      </c>
      <c r="D210" s="145" t="str">
        <f t="shared" si="4"/>
        <v>01002 20100</v>
      </c>
      <c r="E210" s="146" t="e">
        <f>#REF!</f>
        <v>#REF!</v>
      </c>
      <c r="F210" s="146" t="e">
        <f>#REF!</f>
        <v>#REF!</v>
      </c>
    </row>
    <row r="211" spans="1:6" s="7" customFormat="1" ht="15.75" hidden="1" outlineLevel="6">
      <c r="A211" s="141" t="s">
        <v>17</v>
      </c>
      <c r="B211" s="144" t="s">
        <v>40</v>
      </c>
      <c r="C211" s="152" t="s">
        <v>850</v>
      </c>
      <c r="D211" s="145" t="str">
        <f t="shared" si="4"/>
        <v>01002 20100</v>
      </c>
      <c r="E211" s="146" t="e">
        <f>#REF!</f>
        <v>#REF!</v>
      </c>
      <c r="F211" s="146" t="e">
        <f>#REF!</f>
        <v>#REF!</v>
      </c>
    </row>
    <row r="212" spans="1:6" s="7" customFormat="1" ht="15.75" hidden="1" outlineLevel="7">
      <c r="A212" s="151" t="s">
        <v>19</v>
      </c>
      <c r="B212" s="147" t="s">
        <v>40</v>
      </c>
      <c r="C212" s="152" t="s">
        <v>850</v>
      </c>
      <c r="D212" s="145" t="str">
        <f t="shared" si="4"/>
        <v>01002 20100</v>
      </c>
      <c r="E212" s="146" t="e">
        <f>#REF!</f>
        <v>#REF!</v>
      </c>
      <c r="F212" s="146" t="e">
        <f>#REF!</f>
        <v>#REF!</v>
      </c>
    </row>
    <row r="213" spans="1:6" s="7" customFormat="1" ht="15.75" hidden="1" outlineLevel="7">
      <c r="A213" s="151" t="s">
        <v>24</v>
      </c>
      <c r="B213" s="147" t="s">
        <v>40</v>
      </c>
      <c r="C213" s="152" t="s">
        <v>850</v>
      </c>
      <c r="D213" s="145" t="str">
        <f t="shared" si="4"/>
        <v>01002 20100</v>
      </c>
      <c r="E213" s="146" t="e">
        <f>#REF!</f>
        <v>#REF!</v>
      </c>
      <c r="F213" s="146" t="e">
        <f>#REF!</f>
        <v>#REF!</v>
      </c>
    </row>
    <row r="214" spans="1:6" s="7" customFormat="1" ht="15.75" hidden="1" outlineLevel="1">
      <c r="A214" s="141" t="s">
        <v>42</v>
      </c>
      <c r="B214" s="144" t="s">
        <v>43</v>
      </c>
      <c r="C214" s="152" t="s">
        <v>850</v>
      </c>
      <c r="D214" s="145" t="str">
        <f t="shared" si="4"/>
        <v>01002 20100</v>
      </c>
      <c r="E214" s="146" t="e">
        <f>#REF!</f>
        <v>#REF!</v>
      </c>
      <c r="F214" s="146" t="e">
        <f>#REF!</f>
        <v>#REF!</v>
      </c>
    </row>
    <row r="215" spans="1:6" s="7" customFormat="1" ht="21" hidden="1" outlineLevel="2">
      <c r="A215" s="141" t="s">
        <v>12</v>
      </c>
      <c r="B215" s="144" t="s">
        <v>43</v>
      </c>
      <c r="C215" s="152" t="s">
        <v>850</v>
      </c>
      <c r="D215" s="145" t="str">
        <f t="shared" si="4"/>
        <v>01002 20100</v>
      </c>
      <c r="E215" s="146" t="e">
        <f>#REF!</f>
        <v>#REF!</v>
      </c>
      <c r="F215" s="146" t="e">
        <f>#REF!</f>
        <v>#REF!</v>
      </c>
    </row>
    <row r="216" spans="1:6" s="7" customFormat="1" ht="15.75" hidden="1" outlineLevel="3">
      <c r="A216" s="141" t="s">
        <v>44</v>
      </c>
      <c r="B216" s="144" t="s">
        <v>43</v>
      </c>
      <c r="C216" s="152" t="s">
        <v>850</v>
      </c>
      <c r="D216" s="145" t="str">
        <f t="shared" si="4"/>
        <v>01002 20100</v>
      </c>
      <c r="E216" s="146" t="e">
        <f>#REF!</f>
        <v>#REF!</v>
      </c>
      <c r="F216" s="146" t="e">
        <f>#REF!</f>
        <v>#REF!</v>
      </c>
    </row>
    <row r="217" spans="1:6" s="7" customFormat="1" ht="31.5" hidden="1" outlineLevel="5">
      <c r="A217" s="141" t="s">
        <v>15</v>
      </c>
      <c r="B217" s="144" t="s">
        <v>43</v>
      </c>
      <c r="C217" s="152" t="s">
        <v>850</v>
      </c>
      <c r="D217" s="145" t="str">
        <f t="shared" si="4"/>
        <v>01002 20100</v>
      </c>
      <c r="E217" s="146" t="e">
        <f>#REF!</f>
        <v>#REF!</v>
      </c>
      <c r="F217" s="146" t="e">
        <f>#REF!</f>
        <v>#REF!</v>
      </c>
    </row>
    <row r="218" spans="1:6" s="7" customFormat="1" ht="15.75" hidden="1" outlineLevel="6">
      <c r="A218" s="141" t="s">
        <v>17</v>
      </c>
      <c r="B218" s="144" t="s">
        <v>43</v>
      </c>
      <c r="C218" s="152" t="s">
        <v>850</v>
      </c>
      <c r="D218" s="145" t="str">
        <f t="shared" si="4"/>
        <v>01002 20100</v>
      </c>
      <c r="E218" s="146" t="e">
        <f>#REF!</f>
        <v>#REF!</v>
      </c>
      <c r="F218" s="146" t="e">
        <f>#REF!</f>
        <v>#REF!</v>
      </c>
    </row>
    <row r="219" spans="1:6" s="7" customFormat="1" ht="15.75" hidden="1" outlineLevel="7">
      <c r="A219" s="151" t="s">
        <v>19</v>
      </c>
      <c r="B219" s="147" t="s">
        <v>43</v>
      </c>
      <c r="C219" s="152" t="s">
        <v>850</v>
      </c>
      <c r="D219" s="145" t="str">
        <f t="shared" si="4"/>
        <v>01002 20100</v>
      </c>
      <c r="E219" s="146" t="e">
        <f>#REF!</f>
        <v>#REF!</v>
      </c>
      <c r="F219" s="146" t="e">
        <f>#REF!</f>
        <v>#REF!</v>
      </c>
    </row>
    <row r="220" spans="1:6" s="7" customFormat="1" ht="15.75" hidden="1" outlineLevel="7">
      <c r="A220" s="151" t="s">
        <v>24</v>
      </c>
      <c r="B220" s="147" t="s">
        <v>43</v>
      </c>
      <c r="C220" s="152" t="s">
        <v>850</v>
      </c>
      <c r="D220" s="145" t="str">
        <f t="shared" si="4"/>
        <v>01002 20100</v>
      </c>
      <c r="E220" s="146" t="e">
        <f>#REF!</f>
        <v>#REF!</v>
      </c>
      <c r="F220" s="146" t="e">
        <f>#REF!</f>
        <v>#REF!</v>
      </c>
    </row>
    <row r="221" spans="1:6" s="7" customFormat="1" ht="15.75" hidden="1" outlineLevel="5">
      <c r="A221" s="141" t="s">
        <v>26</v>
      </c>
      <c r="B221" s="144" t="s">
        <v>43</v>
      </c>
      <c r="C221" s="152" t="s">
        <v>850</v>
      </c>
      <c r="D221" s="145" t="str">
        <f t="shared" si="4"/>
        <v>01002 20100</v>
      </c>
      <c r="E221" s="146" t="e">
        <f>#REF!</f>
        <v>#REF!</v>
      </c>
      <c r="F221" s="146" t="e">
        <f>#REF!</f>
        <v>#REF!</v>
      </c>
    </row>
    <row r="222" spans="1:6" s="7" customFormat="1" ht="15.75" hidden="1" outlineLevel="6">
      <c r="A222" s="141" t="s">
        <v>28</v>
      </c>
      <c r="B222" s="144" t="s">
        <v>43</v>
      </c>
      <c r="C222" s="152" t="s">
        <v>850</v>
      </c>
      <c r="D222" s="145" t="str">
        <f t="shared" si="4"/>
        <v>01002 20100</v>
      </c>
      <c r="E222" s="146" t="e">
        <f>#REF!</f>
        <v>#REF!</v>
      </c>
      <c r="F222" s="146" t="e">
        <f>#REF!</f>
        <v>#REF!</v>
      </c>
    </row>
    <row r="223" spans="1:6" s="7" customFormat="1" ht="15.75" hidden="1" outlineLevel="7">
      <c r="A223" s="151" t="s">
        <v>30</v>
      </c>
      <c r="B223" s="147" t="s">
        <v>43</v>
      </c>
      <c r="C223" s="152" t="s">
        <v>850</v>
      </c>
      <c r="D223" s="145" t="str">
        <f t="shared" si="4"/>
        <v>01002 20100</v>
      </c>
      <c r="E223" s="146" t="e">
        <f>#REF!</f>
        <v>#REF!</v>
      </c>
      <c r="F223" s="146" t="e">
        <f>#REF!</f>
        <v>#REF!</v>
      </c>
    </row>
    <row r="224" spans="1:6" s="7" customFormat="1" ht="15.75" hidden="1" outlineLevel="7">
      <c r="A224" s="151" t="s">
        <v>32</v>
      </c>
      <c r="B224" s="147" t="s">
        <v>43</v>
      </c>
      <c r="C224" s="152" t="s">
        <v>850</v>
      </c>
      <c r="D224" s="145" t="str">
        <f t="shared" si="4"/>
        <v>01002 20100</v>
      </c>
      <c r="E224" s="146" t="e">
        <f>#REF!</f>
        <v>#REF!</v>
      </c>
      <c r="F224" s="146" t="e">
        <f>#REF!</f>
        <v>#REF!</v>
      </c>
    </row>
    <row r="225" spans="1:6" s="7" customFormat="1" ht="15.75" hidden="1" outlineLevel="5">
      <c r="A225" s="141" t="s">
        <v>45</v>
      </c>
      <c r="B225" s="144" t="s">
        <v>43</v>
      </c>
      <c r="C225" s="152" t="s">
        <v>850</v>
      </c>
      <c r="D225" s="145" t="str">
        <f t="shared" si="4"/>
        <v>01002 20100</v>
      </c>
      <c r="E225" s="146" t="e">
        <f>#REF!</f>
        <v>#REF!</v>
      </c>
      <c r="F225" s="146" t="e">
        <f>#REF!</f>
        <v>#REF!</v>
      </c>
    </row>
    <row r="226" spans="1:6" s="7" customFormat="1" ht="15.75" hidden="1" outlineLevel="6">
      <c r="A226" s="141" t="s">
        <v>47</v>
      </c>
      <c r="B226" s="144" t="s">
        <v>43</v>
      </c>
      <c r="C226" s="152" t="s">
        <v>850</v>
      </c>
      <c r="D226" s="145" t="str">
        <f t="shared" si="4"/>
        <v>01002 20100</v>
      </c>
      <c r="E226" s="146" t="e">
        <f>#REF!</f>
        <v>#REF!</v>
      </c>
      <c r="F226" s="146" t="e">
        <f>#REF!</f>
        <v>#REF!</v>
      </c>
    </row>
    <row r="227" spans="1:6" s="7" customFormat="1" ht="15.75" hidden="1" outlineLevel="7">
      <c r="A227" s="151" t="s">
        <v>49</v>
      </c>
      <c r="B227" s="147" t="s">
        <v>43</v>
      </c>
      <c r="C227" s="152" t="s">
        <v>850</v>
      </c>
      <c r="D227" s="145" t="str">
        <f t="shared" si="4"/>
        <v>01002 20100</v>
      </c>
      <c r="E227" s="146" t="e">
        <f>#REF!</f>
        <v>#REF!</v>
      </c>
      <c r="F227" s="146" t="e">
        <f>#REF!</f>
        <v>#REF!</v>
      </c>
    </row>
    <row r="228" spans="1:6" s="7" customFormat="1" ht="21" hidden="1" outlineLevel="1">
      <c r="A228" s="141" t="s">
        <v>51</v>
      </c>
      <c r="B228" s="144" t="s">
        <v>52</v>
      </c>
      <c r="C228" s="152" t="s">
        <v>850</v>
      </c>
      <c r="D228" s="145" t="str">
        <f t="shared" si="4"/>
        <v>01002 20100</v>
      </c>
      <c r="E228" s="146" t="e">
        <f>#REF!</f>
        <v>#REF!</v>
      </c>
      <c r="F228" s="146" t="e">
        <f>#REF!</f>
        <v>#REF!</v>
      </c>
    </row>
    <row r="229" spans="1:6" s="7" customFormat="1" ht="21" hidden="1" outlineLevel="2">
      <c r="A229" s="141" t="s">
        <v>12</v>
      </c>
      <c r="B229" s="144" t="s">
        <v>52</v>
      </c>
      <c r="C229" s="152" t="s">
        <v>850</v>
      </c>
      <c r="D229" s="145" t="str">
        <f t="shared" si="4"/>
        <v>01002 20100</v>
      </c>
      <c r="E229" s="146" t="e">
        <f>#REF!</f>
        <v>#REF!</v>
      </c>
      <c r="F229" s="146" t="e">
        <f>#REF!</f>
        <v>#REF!</v>
      </c>
    </row>
    <row r="230" spans="1:6" s="7" customFormat="1" ht="21" hidden="1" outlineLevel="3">
      <c r="A230" s="141" t="s">
        <v>53</v>
      </c>
      <c r="B230" s="144" t="s">
        <v>52</v>
      </c>
      <c r="C230" s="152" t="s">
        <v>850</v>
      </c>
      <c r="D230" s="145" t="str">
        <f t="shared" si="4"/>
        <v>01002 20100</v>
      </c>
      <c r="E230" s="146" t="e">
        <f>#REF!</f>
        <v>#REF!</v>
      </c>
      <c r="F230" s="146" t="e">
        <f>#REF!</f>
        <v>#REF!</v>
      </c>
    </row>
    <row r="231" spans="1:6" s="7" customFormat="1" ht="31.5" hidden="1" outlineLevel="5">
      <c r="A231" s="141" t="s">
        <v>15</v>
      </c>
      <c r="B231" s="144" t="s">
        <v>52</v>
      </c>
      <c r="C231" s="152" t="s">
        <v>850</v>
      </c>
      <c r="D231" s="145" t="str">
        <f t="shared" si="4"/>
        <v>01002 20100</v>
      </c>
      <c r="E231" s="146" t="e">
        <f>#REF!</f>
        <v>#REF!</v>
      </c>
      <c r="F231" s="146" t="e">
        <f>#REF!</f>
        <v>#REF!</v>
      </c>
    </row>
    <row r="232" spans="1:6" s="7" customFormat="1" ht="15.75" hidden="1" outlineLevel="6">
      <c r="A232" s="141" t="s">
        <v>17</v>
      </c>
      <c r="B232" s="144" t="s">
        <v>52</v>
      </c>
      <c r="C232" s="152" t="s">
        <v>850</v>
      </c>
      <c r="D232" s="145" t="str">
        <f t="shared" si="4"/>
        <v>01002 20100</v>
      </c>
      <c r="E232" s="146" t="e">
        <f>#REF!</f>
        <v>#REF!</v>
      </c>
      <c r="F232" s="146" t="e">
        <f>#REF!</f>
        <v>#REF!</v>
      </c>
    </row>
    <row r="233" spans="1:6" s="7" customFormat="1" ht="15.75" hidden="1" outlineLevel="7">
      <c r="A233" s="151" t="s">
        <v>19</v>
      </c>
      <c r="B233" s="147" t="s">
        <v>52</v>
      </c>
      <c r="C233" s="152" t="s">
        <v>850</v>
      </c>
      <c r="D233" s="145" t="str">
        <f t="shared" si="4"/>
        <v>01002 20100</v>
      </c>
      <c r="E233" s="146" t="e">
        <f>#REF!</f>
        <v>#REF!</v>
      </c>
      <c r="F233" s="146" t="e">
        <f>#REF!</f>
        <v>#REF!</v>
      </c>
    </row>
    <row r="234" spans="1:6" s="7" customFormat="1" ht="15.75" hidden="1" outlineLevel="3">
      <c r="A234" s="141" t="s">
        <v>23</v>
      </c>
      <c r="B234" s="144" t="s">
        <v>52</v>
      </c>
      <c r="C234" s="152" t="s">
        <v>850</v>
      </c>
      <c r="D234" s="145" t="str">
        <f t="shared" si="4"/>
        <v>01002 20100</v>
      </c>
      <c r="E234" s="146" t="e">
        <f>#REF!</f>
        <v>#REF!</v>
      </c>
      <c r="F234" s="146" t="e">
        <f>#REF!</f>
        <v>#REF!</v>
      </c>
    </row>
    <row r="235" spans="1:6" s="7" customFormat="1" ht="31.5" hidden="1" outlineLevel="5">
      <c r="A235" s="141" t="s">
        <v>15</v>
      </c>
      <c r="B235" s="144" t="s">
        <v>52</v>
      </c>
      <c r="C235" s="152" t="s">
        <v>850</v>
      </c>
      <c r="D235" s="145" t="str">
        <f t="shared" si="4"/>
        <v>01002 20100</v>
      </c>
      <c r="E235" s="146" t="e">
        <f>#REF!</f>
        <v>#REF!</v>
      </c>
      <c r="F235" s="146" t="e">
        <f>#REF!</f>
        <v>#REF!</v>
      </c>
    </row>
    <row r="236" spans="1:6" s="7" customFormat="1" ht="15.75" hidden="1" outlineLevel="6">
      <c r="A236" s="141" t="s">
        <v>17</v>
      </c>
      <c r="B236" s="144" t="s">
        <v>52</v>
      </c>
      <c r="C236" s="152" t="s">
        <v>850</v>
      </c>
      <c r="D236" s="145" t="str">
        <f t="shared" si="4"/>
        <v>01002 20100</v>
      </c>
      <c r="E236" s="146" t="e">
        <f>#REF!</f>
        <v>#REF!</v>
      </c>
      <c r="F236" s="146" t="e">
        <f>#REF!</f>
        <v>#REF!</v>
      </c>
    </row>
    <row r="237" spans="1:6" s="7" customFormat="1" ht="15.75" hidden="1" outlineLevel="7">
      <c r="A237" s="151" t="s">
        <v>19</v>
      </c>
      <c r="B237" s="147" t="s">
        <v>52</v>
      </c>
      <c r="C237" s="152" t="s">
        <v>850</v>
      </c>
      <c r="D237" s="145" t="str">
        <f t="shared" si="4"/>
        <v>01002 20100</v>
      </c>
      <c r="E237" s="146" t="e">
        <f>#REF!</f>
        <v>#REF!</v>
      </c>
      <c r="F237" s="146" t="e">
        <f>#REF!</f>
        <v>#REF!</v>
      </c>
    </row>
    <row r="238" spans="1:6" s="7" customFormat="1" ht="15.75" hidden="1" outlineLevel="7">
      <c r="A238" s="151" t="s">
        <v>24</v>
      </c>
      <c r="B238" s="147" t="s">
        <v>52</v>
      </c>
      <c r="C238" s="152" t="s">
        <v>850</v>
      </c>
      <c r="D238" s="145" t="str">
        <f t="shared" si="4"/>
        <v>01002 20100</v>
      </c>
      <c r="E238" s="146" t="e">
        <f>#REF!</f>
        <v>#REF!</v>
      </c>
      <c r="F238" s="146" t="e">
        <f>#REF!</f>
        <v>#REF!</v>
      </c>
    </row>
    <row r="239" spans="1:6" s="7" customFormat="1" ht="15.75" hidden="1" outlineLevel="5">
      <c r="A239" s="141" t="s">
        <v>26</v>
      </c>
      <c r="B239" s="144" t="s">
        <v>52</v>
      </c>
      <c r="C239" s="152" t="s">
        <v>850</v>
      </c>
      <c r="D239" s="145" t="str">
        <f t="shared" si="4"/>
        <v>01002 20100</v>
      </c>
      <c r="E239" s="146" t="e">
        <f>#REF!</f>
        <v>#REF!</v>
      </c>
      <c r="F239" s="146" t="e">
        <f>#REF!</f>
        <v>#REF!</v>
      </c>
    </row>
    <row r="240" spans="1:6" s="7" customFormat="1" ht="15.75" hidden="1" outlineLevel="6">
      <c r="A240" s="141" t="s">
        <v>28</v>
      </c>
      <c r="B240" s="144" t="s">
        <v>52</v>
      </c>
      <c r="C240" s="152" t="s">
        <v>850</v>
      </c>
      <c r="D240" s="145" t="str">
        <f t="shared" si="4"/>
        <v>01002 20100</v>
      </c>
      <c r="E240" s="146" t="e">
        <f>#REF!</f>
        <v>#REF!</v>
      </c>
      <c r="F240" s="146" t="e">
        <f>#REF!</f>
        <v>#REF!</v>
      </c>
    </row>
    <row r="241" spans="1:6" s="7" customFormat="1" ht="15.75" hidden="1" outlineLevel="7">
      <c r="A241" s="151" t="s">
        <v>30</v>
      </c>
      <c r="B241" s="147" t="s">
        <v>52</v>
      </c>
      <c r="C241" s="152" t="s">
        <v>850</v>
      </c>
      <c r="D241" s="145" t="str">
        <f t="shared" si="4"/>
        <v>01002 20100</v>
      </c>
      <c r="E241" s="146" t="e">
        <f>#REF!</f>
        <v>#REF!</v>
      </c>
      <c r="F241" s="146" t="e">
        <f>#REF!</f>
        <v>#REF!</v>
      </c>
    </row>
    <row r="242" spans="1:6" s="7" customFormat="1" ht="15.75" hidden="1" outlineLevel="7">
      <c r="A242" s="151" t="s">
        <v>32</v>
      </c>
      <c r="B242" s="147" t="s">
        <v>52</v>
      </c>
      <c r="C242" s="152" t="s">
        <v>850</v>
      </c>
      <c r="D242" s="145" t="str">
        <f t="shared" si="4"/>
        <v>01002 20100</v>
      </c>
      <c r="E242" s="146" t="e">
        <f>#REF!</f>
        <v>#REF!</v>
      </c>
      <c r="F242" s="146" t="e">
        <f>#REF!</f>
        <v>#REF!</v>
      </c>
    </row>
    <row r="243" spans="1:6" s="7" customFormat="1" ht="15.75" hidden="1" outlineLevel="5">
      <c r="A243" s="141" t="s">
        <v>45</v>
      </c>
      <c r="B243" s="144" t="s">
        <v>52</v>
      </c>
      <c r="C243" s="152" t="s">
        <v>850</v>
      </c>
      <c r="D243" s="145" t="str">
        <f t="shared" si="4"/>
        <v>01002 20100</v>
      </c>
      <c r="E243" s="146" t="e">
        <f>#REF!</f>
        <v>#REF!</v>
      </c>
      <c r="F243" s="146" t="e">
        <f>#REF!</f>
        <v>#REF!</v>
      </c>
    </row>
    <row r="244" spans="1:6" s="7" customFormat="1" ht="15.75" hidden="1" outlineLevel="6">
      <c r="A244" s="141" t="s">
        <v>47</v>
      </c>
      <c r="B244" s="144" t="s">
        <v>52</v>
      </c>
      <c r="C244" s="152" t="s">
        <v>850</v>
      </c>
      <c r="D244" s="145" t="str">
        <f t="shared" si="4"/>
        <v>01002 20100</v>
      </c>
      <c r="E244" s="146" t="e">
        <f>#REF!</f>
        <v>#REF!</v>
      </c>
      <c r="F244" s="146" t="e">
        <f>#REF!</f>
        <v>#REF!</v>
      </c>
    </row>
    <row r="245" spans="1:6" s="7" customFormat="1" ht="15.75" hidden="1" outlineLevel="7">
      <c r="A245" s="151" t="s">
        <v>54</v>
      </c>
      <c r="B245" s="147" t="s">
        <v>52</v>
      </c>
      <c r="C245" s="152" t="s">
        <v>850</v>
      </c>
      <c r="D245" s="145" t="str">
        <f t="shared" si="4"/>
        <v>01002 20100</v>
      </c>
      <c r="E245" s="146" t="e">
        <f>#REF!</f>
        <v>#REF!</v>
      </c>
      <c r="F245" s="146" t="e">
        <f>#REF!</f>
        <v>#REF!</v>
      </c>
    </row>
    <row r="246" spans="1:6" s="7" customFormat="1" ht="15.75" hidden="1" outlineLevel="7">
      <c r="A246" s="151" t="s">
        <v>49</v>
      </c>
      <c r="B246" s="147" t="s">
        <v>52</v>
      </c>
      <c r="C246" s="152" t="s">
        <v>850</v>
      </c>
      <c r="D246" s="145" t="str">
        <f t="shared" si="4"/>
        <v>01002 20100</v>
      </c>
      <c r="E246" s="146" t="e">
        <f>#REF!</f>
        <v>#REF!</v>
      </c>
      <c r="F246" s="146" t="e">
        <f>#REF!</f>
        <v>#REF!</v>
      </c>
    </row>
    <row r="247" spans="1:6" s="7" customFormat="1" ht="15.75" hidden="1" outlineLevel="3">
      <c r="A247" s="141" t="s">
        <v>55</v>
      </c>
      <c r="B247" s="144" t="s">
        <v>52</v>
      </c>
      <c r="C247" s="152" t="s">
        <v>850</v>
      </c>
      <c r="D247" s="145" t="str">
        <f t="shared" si="4"/>
        <v>01002 20100</v>
      </c>
      <c r="E247" s="146" t="e">
        <f>#REF!</f>
        <v>#REF!</v>
      </c>
      <c r="F247" s="146" t="e">
        <f>#REF!</f>
        <v>#REF!</v>
      </c>
    </row>
    <row r="248" spans="1:6" s="7" customFormat="1" ht="31.5" hidden="1" outlineLevel="5">
      <c r="A248" s="141" t="s">
        <v>15</v>
      </c>
      <c r="B248" s="144" t="s">
        <v>52</v>
      </c>
      <c r="C248" s="152" t="s">
        <v>850</v>
      </c>
      <c r="D248" s="145" t="str">
        <f t="shared" si="4"/>
        <v>01002 20100</v>
      </c>
      <c r="E248" s="146" t="e">
        <f>#REF!</f>
        <v>#REF!</v>
      </c>
      <c r="F248" s="146" t="e">
        <f>#REF!</f>
        <v>#REF!</v>
      </c>
    </row>
    <row r="249" spans="1:6" s="7" customFormat="1" ht="15.75" hidden="1" outlineLevel="6">
      <c r="A249" s="141" t="s">
        <v>17</v>
      </c>
      <c r="B249" s="144" t="s">
        <v>52</v>
      </c>
      <c r="C249" s="152" t="s">
        <v>850</v>
      </c>
      <c r="D249" s="145" t="str">
        <f t="shared" si="4"/>
        <v>01002 20100</v>
      </c>
      <c r="E249" s="146" t="e">
        <f>#REF!</f>
        <v>#REF!</v>
      </c>
      <c r="F249" s="146" t="e">
        <f>#REF!</f>
        <v>#REF!</v>
      </c>
    </row>
    <row r="250" spans="1:6" s="7" customFormat="1" ht="15.75" hidden="1" outlineLevel="7">
      <c r="A250" s="151" t="s">
        <v>19</v>
      </c>
      <c r="B250" s="147" t="s">
        <v>52</v>
      </c>
      <c r="C250" s="152" t="s">
        <v>850</v>
      </c>
      <c r="D250" s="145" t="str">
        <f t="shared" si="4"/>
        <v>01002 20100</v>
      </c>
      <c r="E250" s="146" t="e">
        <f>#REF!</f>
        <v>#REF!</v>
      </c>
      <c r="F250" s="146" t="e">
        <f>#REF!</f>
        <v>#REF!</v>
      </c>
    </row>
    <row r="251" spans="1:6" s="7" customFormat="1" ht="15.75" hidden="1" outlineLevel="7">
      <c r="A251" s="151" t="s">
        <v>24</v>
      </c>
      <c r="B251" s="147" t="s">
        <v>52</v>
      </c>
      <c r="C251" s="152" t="s">
        <v>850</v>
      </c>
      <c r="D251" s="145" t="str">
        <f t="shared" si="4"/>
        <v>01002 20100</v>
      </c>
      <c r="E251" s="146" t="e">
        <f>#REF!</f>
        <v>#REF!</v>
      </c>
      <c r="F251" s="146" t="e">
        <f>#REF!</f>
        <v>#REF!</v>
      </c>
    </row>
    <row r="252" spans="1:6" s="7" customFormat="1" ht="15.75" hidden="1" outlineLevel="3">
      <c r="A252" s="141" t="s">
        <v>56</v>
      </c>
      <c r="B252" s="144" t="s">
        <v>52</v>
      </c>
      <c r="C252" s="152" t="s">
        <v>850</v>
      </c>
      <c r="D252" s="145" t="str">
        <f t="shared" si="4"/>
        <v>01002 20100</v>
      </c>
      <c r="E252" s="146" t="e">
        <f>#REF!</f>
        <v>#REF!</v>
      </c>
      <c r="F252" s="146" t="e">
        <f>#REF!</f>
        <v>#REF!</v>
      </c>
    </row>
    <row r="253" spans="1:6" s="7" customFormat="1" ht="31.5" hidden="1" outlineLevel="5">
      <c r="A253" s="141" t="s">
        <v>15</v>
      </c>
      <c r="B253" s="144" t="s">
        <v>52</v>
      </c>
      <c r="C253" s="152" t="s">
        <v>850</v>
      </c>
      <c r="D253" s="145" t="str">
        <f t="shared" si="4"/>
        <v>01002 20100</v>
      </c>
      <c r="E253" s="146" t="e">
        <f>#REF!</f>
        <v>#REF!</v>
      </c>
      <c r="F253" s="146" t="e">
        <f>#REF!</f>
        <v>#REF!</v>
      </c>
    </row>
    <row r="254" spans="1:6" s="7" customFormat="1" ht="15.75" hidden="1" outlineLevel="6">
      <c r="A254" s="141" t="s">
        <v>17</v>
      </c>
      <c r="B254" s="144" t="s">
        <v>52</v>
      </c>
      <c r="C254" s="152" t="s">
        <v>850</v>
      </c>
      <c r="D254" s="145" t="str">
        <f t="shared" si="4"/>
        <v>01002 20100</v>
      </c>
      <c r="E254" s="146" t="e">
        <f>#REF!</f>
        <v>#REF!</v>
      </c>
      <c r="F254" s="146" t="e">
        <f>#REF!</f>
        <v>#REF!</v>
      </c>
    </row>
    <row r="255" spans="1:6" s="7" customFormat="1" ht="15.75" hidden="1" outlineLevel="7">
      <c r="A255" s="151" t="s">
        <v>19</v>
      </c>
      <c r="B255" s="147" t="s">
        <v>52</v>
      </c>
      <c r="C255" s="152" t="s">
        <v>850</v>
      </c>
      <c r="D255" s="145" t="str">
        <f t="shared" si="4"/>
        <v>01002 20100</v>
      </c>
      <c r="E255" s="146" t="e">
        <f>#REF!</f>
        <v>#REF!</v>
      </c>
      <c r="F255" s="146" t="e">
        <f>#REF!</f>
        <v>#REF!</v>
      </c>
    </row>
    <row r="256" spans="1:6" s="7" customFormat="1" ht="15.75" hidden="1" outlineLevel="1">
      <c r="A256" s="141" t="s">
        <v>57</v>
      </c>
      <c r="B256" s="144" t="s">
        <v>58</v>
      </c>
      <c r="C256" s="152" t="s">
        <v>850</v>
      </c>
      <c r="D256" s="145" t="str">
        <f t="shared" si="4"/>
        <v>01002 20100</v>
      </c>
      <c r="E256" s="146" t="e">
        <f>#REF!</f>
        <v>#REF!</v>
      </c>
      <c r="F256" s="146" t="e">
        <f>#REF!</f>
        <v>#REF!</v>
      </c>
    </row>
    <row r="257" spans="1:6" s="7" customFormat="1" ht="21" hidden="1" outlineLevel="2">
      <c r="A257" s="141" t="s">
        <v>12</v>
      </c>
      <c r="B257" s="144" t="s">
        <v>58</v>
      </c>
      <c r="C257" s="152" t="s">
        <v>850</v>
      </c>
      <c r="D257" s="145" t="str">
        <f t="shared" si="4"/>
        <v>01002 20100</v>
      </c>
      <c r="E257" s="146" t="e">
        <f>#REF!</f>
        <v>#REF!</v>
      </c>
      <c r="F257" s="146" t="e">
        <f>#REF!</f>
        <v>#REF!</v>
      </c>
    </row>
    <row r="258" spans="1:6" s="7" customFormat="1" ht="15.75" hidden="1" outlineLevel="3">
      <c r="A258" s="141" t="s">
        <v>23</v>
      </c>
      <c r="B258" s="144" t="s">
        <v>58</v>
      </c>
      <c r="C258" s="152" t="s">
        <v>850</v>
      </c>
      <c r="D258" s="145" t="str">
        <f t="shared" si="4"/>
        <v>01002 20100</v>
      </c>
      <c r="E258" s="146" t="e">
        <f>#REF!</f>
        <v>#REF!</v>
      </c>
      <c r="F258" s="146" t="e">
        <f>#REF!</f>
        <v>#REF!</v>
      </c>
    </row>
    <row r="259" spans="1:6" s="7" customFormat="1" ht="31.5" hidden="1" outlineLevel="5">
      <c r="A259" s="141" t="s">
        <v>15</v>
      </c>
      <c r="B259" s="144" t="s">
        <v>58</v>
      </c>
      <c r="C259" s="152" t="s">
        <v>850</v>
      </c>
      <c r="D259" s="145" t="str">
        <f t="shared" si="4"/>
        <v>01002 20100</v>
      </c>
      <c r="E259" s="146" t="e">
        <f>#REF!</f>
        <v>#REF!</v>
      </c>
      <c r="F259" s="146" t="e">
        <f>#REF!</f>
        <v>#REF!</v>
      </c>
    </row>
    <row r="260" spans="1:6" s="7" customFormat="1" ht="15.75" hidden="1" outlineLevel="6">
      <c r="A260" s="141" t="s">
        <v>17</v>
      </c>
      <c r="B260" s="144" t="s">
        <v>58</v>
      </c>
      <c r="C260" s="152" t="s">
        <v>850</v>
      </c>
      <c r="D260" s="145" t="str">
        <f t="shared" si="4"/>
        <v>01002 20100</v>
      </c>
      <c r="E260" s="146" t="e">
        <f>#REF!</f>
        <v>#REF!</v>
      </c>
      <c r="F260" s="146" t="e">
        <f>#REF!</f>
        <v>#REF!</v>
      </c>
    </row>
    <row r="261" spans="1:6" s="7" customFormat="1" ht="15.75" hidden="1" outlineLevel="7">
      <c r="A261" s="151" t="s">
        <v>19</v>
      </c>
      <c r="B261" s="147" t="s">
        <v>58</v>
      </c>
      <c r="C261" s="152" t="s">
        <v>850</v>
      </c>
      <c r="D261" s="145" t="str">
        <f t="shared" si="4"/>
        <v>01002 20100</v>
      </c>
      <c r="E261" s="146" t="e">
        <f>#REF!</f>
        <v>#REF!</v>
      </c>
      <c r="F261" s="146" t="e">
        <f>#REF!</f>
        <v>#REF!</v>
      </c>
    </row>
    <row r="262" spans="1:6" s="7" customFormat="1" ht="15.75" hidden="1" outlineLevel="7">
      <c r="A262" s="151" t="s">
        <v>24</v>
      </c>
      <c r="B262" s="147" t="s">
        <v>58</v>
      </c>
      <c r="C262" s="152" t="s">
        <v>850</v>
      </c>
      <c r="D262" s="145" t="str">
        <f t="shared" si="4"/>
        <v>01002 20100</v>
      </c>
      <c r="E262" s="146" t="e">
        <f>#REF!</f>
        <v>#REF!</v>
      </c>
      <c r="F262" s="146" t="e">
        <f>#REF!</f>
        <v>#REF!</v>
      </c>
    </row>
    <row r="263" spans="1:6" s="7" customFormat="1" ht="15.75" hidden="1" outlineLevel="5">
      <c r="A263" s="141" t="s">
        <v>26</v>
      </c>
      <c r="B263" s="144" t="s">
        <v>58</v>
      </c>
      <c r="C263" s="152" t="s">
        <v>850</v>
      </c>
      <c r="D263" s="145" t="str">
        <f t="shared" si="4"/>
        <v>01002 20100</v>
      </c>
      <c r="E263" s="146" t="e">
        <f>#REF!</f>
        <v>#REF!</v>
      </c>
      <c r="F263" s="146" t="e">
        <f>#REF!</f>
        <v>#REF!</v>
      </c>
    </row>
    <row r="264" spans="1:6" s="7" customFormat="1" ht="15.75" hidden="1" outlineLevel="6">
      <c r="A264" s="141" t="s">
        <v>28</v>
      </c>
      <c r="B264" s="144" t="s">
        <v>58</v>
      </c>
      <c r="C264" s="152" t="s">
        <v>850</v>
      </c>
      <c r="D264" s="145" t="str">
        <f t="shared" si="4"/>
        <v>01002 20100</v>
      </c>
      <c r="E264" s="146" t="e">
        <f>#REF!</f>
        <v>#REF!</v>
      </c>
      <c r="F264" s="146" t="e">
        <f>#REF!</f>
        <v>#REF!</v>
      </c>
    </row>
    <row r="265" spans="1:6" s="7" customFormat="1" ht="15.75" hidden="1" outlineLevel="7">
      <c r="A265" s="151" t="s">
        <v>30</v>
      </c>
      <c r="B265" s="147" t="s">
        <v>58</v>
      </c>
      <c r="C265" s="152" t="s">
        <v>850</v>
      </c>
      <c r="D265" s="145" t="str">
        <f t="shared" si="4"/>
        <v>01002 20100</v>
      </c>
      <c r="E265" s="146" t="e">
        <f>#REF!</f>
        <v>#REF!</v>
      </c>
      <c r="F265" s="146" t="e">
        <f>#REF!</f>
        <v>#REF!</v>
      </c>
    </row>
    <row r="266" spans="1:6" s="7" customFormat="1" ht="15.75" hidden="1" outlineLevel="7">
      <c r="A266" s="151" t="s">
        <v>32</v>
      </c>
      <c r="B266" s="147" t="s">
        <v>58</v>
      </c>
      <c r="C266" s="152" t="s">
        <v>850</v>
      </c>
      <c r="D266" s="145" t="str">
        <f t="shared" si="4"/>
        <v>01002 20100</v>
      </c>
      <c r="E266" s="146" t="e">
        <f>#REF!</f>
        <v>#REF!</v>
      </c>
      <c r="F266" s="146" t="e">
        <f>#REF!</f>
        <v>#REF!</v>
      </c>
    </row>
    <row r="267" spans="1:6" s="7" customFormat="1" ht="15.75" hidden="1" outlineLevel="3">
      <c r="A267" s="141" t="s">
        <v>59</v>
      </c>
      <c r="B267" s="144" t="s">
        <v>58</v>
      </c>
      <c r="C267" s="152" t="s">
        <v>850</v>
      </c>
      <c r="D267" s="145" t="str">
        <f t="shared" si="4"/>
        <v>01002 20100</v>
      </c>
      <c r="E267" s="146" t="e">
        <f>#REF!</f>
        <v>#REF!</v>
      </c>
      <c r="F267" s="146" t="e">
        <f>#REF!</f>
        <v>#REF!</v>
      </c>
    </row>
    <row r="268" spans="1:6" s="7" customFormat="1" ht="31.5" hidden="1" outlineLevel="5">
      <c r="A268" s="141" t="s">
        <v>15</v>
      </c>
      <c r="B268" s="144" t="s">
        <v>58</v>
      </c>
      <c r="C268" s="152" t="s">
        <v>850</v>
      </c>
      <c r="D268" s="145" t="str">
        <f t="shared" si="4"/>
        <v>01002 20100</v>
      </c>
      <c r="E268" s="146" t="e">
        <f>#REF!</f>
        <v>#REF!</v>
      </c>
      <c r="F268" s="146" t="e">
        <f>#REF!</f>
        <v>#REF!</v>
      </c>
    </row>
    <row r="269" spans="1:6" s="7" customFormat="1" ht="15.75" hidden="1" outlineLevel="6">
      <c r="A269" s="141" t="s">
        <v>17</v>
      </c>
      <c r="B269" s="144" t="s">
        <v>58</v>
      </c>
      <c r="C269" s="152" t="s">
        <v>850</v>
      </c>
      <c r="D269" s="145" t="str">
        <f t="shared" si="4"/>
        <v>01002 20100</v>
      </c>
      <c r="E269" s="146" t="e">
        <f>#REF!</f>
        <v>#REF!</v>
      </c>
      <c r="F269" s="146" t="e">
        <f>#REF!</f>
        <v>#REF!</v>
      </c>
    </row>
    <row r="270" spans="1:6" s="7" customFormat="1" ht="15.75" hidden="1" outlineLevel="7">
      <c r="A270" s="151" t="s">
        <v>19</v>
      </c>
      <c r="B270" s="147" t="s">
        <v>58</v>
      </c>
      <c r="C270" s="152" t="s">
        <v>850</v>
      </c>
      <c r="D270" s="145" t="str">
        <f t="shared" si="4"/>
        <v>01002 20100</v>
      </c>
      <c r="E270" s="146" t="e">
        <f>#REF!</f>
        <v>#REF!</v>
      </c>
      <c r="F270" s="146" t="e">
        <f>#REF!</f>
        <v>#REF!</v>
      </c>
    </row>
    <row r="271" spans="1:6" s="7" customFormat="1" ht="15.75" hidden="1" outlineLevel="7">
      <c r="A271" s="151" t="s">
        <v>24</v>
      </c>
      <c r="B271" s="147" t="s">
        <v>58</v>
      </c>
      <c r="C271" s="152" t="s">
        <v>850</v>
      </c>
      <c r="D271" s="145" t="str">
        <f t="shared" si="4"/>
        <v>01002 20100</v>
      </c>
      <c r="E271" s="146" t="e">
        <f>#REF!</f>
        <v>#REF!</v>
      </c>
      <c r="F271" s="146" t="e">
        <f>#REF!</f>
        <v>#REF!</v>
      </c>
    </row>
    <row r="272" spans="1:6" s="7" customFormat="1" ht="15.75" hidden="1" outlineLevel="5">
      <c r="A272" s="141" t="s">
        <v>26</v>
      </c>
      <c r="B272" s="144" t="s">
        <v>58</v>
      </c>
      <c r="C272" s="152" t="s">
        <v>850</v>
      </c>
      <c r="D272" s="145" t="str">
        <f t="shared" si="4"/>
        <v>01002 20100</v>
      </c>
      <c r="E272" s="146" t="e">
        <f>#REF!</f>
        <v>#REF!</v>
      </c>
      <c r="F272" s="146" t="e">
        <f>#REF!</f>
        <v>#REF!</v>
      </c>
    </row>
    <row r="273" spans="1:6" s="7" customFormat="1" ht="15.75" hidden="1" outlineLevel="6">
      <c r="A273" s="141" t="s">
        <v>28</v>
      </c>
      <c r="B273" s="144" t="s">
        <v>58</v>
      </c>
      <c r="C273" s="152" t="s">
        <v>850</v>
      </c>
      <c r="D273" s="145" t="str">
        <f t="shared" si="4"/>
        <v>01002 20100</v>
      </c>
      <c r="E273" s="146" t="e">
        <f>#REF!</f>
        <v>#REF!</v>
      </c>
      <c r="F273" s="146" t="e">
        <f>#REF!</f>
        <v>#REF!</v>
      </c>
    </row>
    <row r="274" spans="1:6" s="7" customFormat="1" ht="15.75" hidden="1" outlineLevel="7">
      <c r="A274" s="151" t="s">
        <v>30</v>
      </c>
      <c r="B274" s="147" t="s">
        <v>58</v>
      </c>
      <c r="C274" s="152" t="s">
        <v>850</v>
      </c>
      <c r="D274" s="145" t="str">
        <f t="shared" si="4"/>
        <v>01002 20100</v>
      </c>
      <c r="E274" s="146" t="e">
        <f>#REF!</f>
        <v>#REF!</v>
      </c>
      <c r="F274" s="146" t="e">
        <f>#REF!</f>
        <v>#REF!</v>
      </c>
    </row>
    <row r="275" spans="1:6" s="7" customFormat="1" ht="15.75" hidden="1" outlineLevel="7">
      <c r="A275" s="151" t="s">
        <v>32</v>
      </c>
      <c r="B275" s="147" t="s">
        <v>58</v>
      </c>
      <c r="C275" s="152" t="s">
        <v>850</v>
      </c>
      <c r="D275" s="145" t="str">
        <f t="shared" si="4"/>
        <v>01002 20100</v>
      </c>
      <c r="E275" s="146" t="e">
        <f>#REF!</f>
        <v>#REF!</v>
      </c>
      <c r="F275" s="146" t="e">
        <f>#REF!</f>
        <v>#REF!</v>
      </c>
    </row>
    <row r="276" spans="1:6" s="7" customFormat="1" ht="15.75" hidden="1" outlineLevel="5">
      <c r="A276" s="141" t="s">
        <v>45</v>
      </c>
      <c r="B276" s="144" t="s">
        <v>58</v>
      </c>
      <c r="C276" s="152" t="s">
        <v>850</v>
      </c>
      <c r="D276" s="145" t="str">
        <f t="shared" si="4"/>
        <v>01002 20100</v>
      </c>
      <c r="E276" s="146" t="e">
        <f>#REF!</f>
        <v>#REF!</v>
      </c>
      <c r="F276" s="146" t="e">
        <f>#REF!</f>
        <v>#REF!</v>
      </c>
    </row>
    <row r="277" spans="1:6" s="7" customFormat="1" ht="15.75" hidden="1" outlineLevel="6">
      <c r="A277" s="141" t="s">
        <v>47</v>
      </c>
      <c r="B277" s="144" t="s">
        <v>58</v>
      </c>
      <c r="C277" s="152" t="s">
        <v>850</v>
      </c>
      <c r="D277" s="145" t="str">
        <f t="shared" si="4"/>
        <v>01002 20100</v>
      </c>
      <c r="E277" s="146" t="e">
        <f>#REF!</f>
        <v>#REF!</v>
      </c>
      <c r="F277" s="146" t="e">
        <f>#REF!</f>
        <v>#REF!</v>
      </c>
    </row>
    <row r="278" spans="1:6" s="7" customFormat="1" ht="15.75" hidden="1" outlineLevel="7">
      <c r="A278" s="151" t="s">
        <v>49</v>
      </c>
      <c r="B278" s="147" t="s">
        <v>58</v>
      </c>
      <c r="C278" s="152" t="s">
        <v>850</v>
      </c>
      <c r="D278" s="145" t="str">
        <f t="shared" ref="D278:D304" si="5">C278</f>
        <v>01002 20100</v>
      </c>
      <c r="E278" s="146" t="e">
        <f>#REF!</f>
        <v>#REF!</v>
      </c>
      <c r="F278" s="146" t="e">
        <f>#REF!</f>
        <v>#REF!</v>
      </c>
    </row>
    <row r="279" spans="1:6" s="7" customFormat="1" ht="15.75" hidden="1" outlineLevel="3">
      <c r="A279" s="141" t="s">
        <v>60</v>
      </c>
      <c r="B279" s="144" t="s">
        <v>58</v>
      </c>
      <c r="C279" s="152" t="s">
        <v>850</v>
      </c>
      <c r="D279" s="145" t="str">
        <f t="shared" si="5"/>
        <v>01002 20100</v>
      </c>
      <c r="E279" s="146" t="e">
        <f>#REF!</f>
        <v>#REF!</v>
      </c>
      <c r="F279" s="146" t="e">
        <f>#REF!</f>
        <v>#REF!</v>
      </c>
    </row>
    <row r="280" spans="1:6" s="7" customFormat="1" ht="31.5" hidden="1" outlineLevel="5">
      <c r="A280" s="141" t="s">
        <v>15</v>
      </c>
      <c r="B280" s="144" t="s">
        <v>58</v>
      </c>
      <c r="C280" s="152" t="s">
        <v>850</v>
      </c>
      <c r="D280" s="145" t="str">
        <f t="shared" si="5"/>
        <v>01002 20100</v>
      </c>
      <c r="E280" s="146" t="e">
        <f>#REF!</f>
        <v>#REF!</v>
      </c>
      <c r="F280" s="146" t="e">
        <f>#REF!</f>
        <v>#REF!</v>
      </c>
    </row>
    <row r="281" spans="1:6" s="7" customFormat="1" ht="15.75" hidden="1" outlineLevel="6">
      <c r="A281" s="141" t="s">
        <v>17</v>
      </c>
      <c r="B281" s="144" t="s">
        <v>58</v>
      </c>
      <c r="C281" s="152" t="s">
        <v>850</v>
      </c>
      <c r="D281" s="145" t="str">
        <f t="shared" si="5"/>
        <v>01002 20100</v>
      </c>
      <c r="E281" s="146" t="e">
        <f>#REF!</f>
        <v>#REF!</v>
      </c>
      <c r="F281" s="146" t="e">
        <f>#REF!</f>
        <v>#REF!</v>
      </c>
    </row>
    <row r="282" spans="1:6" s="7" customFormat="1" ht="15.75" hidden="1" outlineLevel="7">
      <c r="A282" s="151" t="s">
        <v>19</v>
      </c>
      <c r="B282" s="147" t="s">
        <v>58</v>
      </c>
      <c r="C282" s="152" t="s">
        <v>850</v>
      </c>
      <c r="D282" s="145" t="str">
        <f t="shared" si="5"/>
        <v>01002 20100</v>
      </c>
      <c r="E282" s="146" t="e">
        <f>#REF!</f>
        <v>#REF!</v>
      </c>
      <c r="F282" s="146" t="e">
        <f>#REF!</f>
        <v>#REF!</v>
      </c>
    </row>
    <row r="283" spans="1:6" s="7" customFormat="1" ht="15.75" hidden="1" outlineLevel="7">
      <c r="A283" s="151" t="s">
        <v>24</v>
      </c>
      <c r="B283" s="147" t="s">
        <v>58</v>
      </c>
      <c r="C283" s="152" t="s">
        <v>850</v>
      </c>
      <c r="D283" s="145" t="str">
        <f t="shared" si="5"/>
        <v>01002 20100</v>
      </c>
      <c r="E283" s="146" t="e">
        <f>#REF!</f>
        <v>#REF!</v>
      </c>
      <c r="F283" s="146" t="e">
        <f>#REF!</f>
        <v>#REF!</v>
      </c>
    </row>
    <row r="284" spans="1:6" s="7" customFormat="1" ht="42" hidden="1" outlineLevel="3">
      <c r="A284" s="159" t="s">
        <v>61</v>
      </c>
      <c r="B284" s="144" t="s">
        <v>58</v>
      </c>
      <c r="C284" s="152" t="s">
        <v>850</v>
      </c>
      <c r="D284" s="145" t="str">
        <f t="shared" si="5"/>
        <v>01002 20100</v>
      </c>
      <c r="E284" s="146" t="e">
        <f>#REF!</f>
        <v>#REF!</v>
      </c>
      <c r="F284" s="146" t="e">
        <f>#REF!</f>
        <v>#REF!</v>
      </c>
    </row>
    <row r="285" spans="1:6" s="7" customFormat="1" ht="21" hidden="1" outlineLevel="4">
      <c r="A285" s="141" t="s">
        <v>62</v>
      </c>
      <c r="B285" s="144" t="s">
        <v>58</v>
      </c>
      <c r="C285" s="152" t="s">
        <v>850</v>
      </c>
      <c r="D285" s="145" t="str">
        <f t="shared" si="5"/>
        <v>01002 20100</v>
      </c>
      <c r="E285" s="146" t="e">
        <f>#REF!</f>
        <v>#REF!</v>
      </c>
      <c r="F285" s="146" t="e">
        <f>#REF!</f>
        <v>#REF!</v>
      </c>
    </row>
    <row r="286" spans="1:6" s="7" customFormat="1" ht="15.75" hidden="1" outlineLevel="5">
      <c r="A286" s="141" t="s">
        <v>26</v>
      </c>
      <c r="B286" s="144" t="s">
        <v>58</v>
      </c>
      <c r="C286" s="152" t="s">
        <v>850</v>
      </c>
      <c r="D286" s="145" t="str">
        <f t="shared" si="5"/>
        <v>01002 20100</v>
      </c>
      <c r="E286" s="146" t="e">
        <f>#REF!</f>
        <v>#REF!</v>
      </c>
      <c r="F286" s="146" t="e">
        <f>#REF!</f>
        <v>#REF!</v>
      </c>
    </row>
    <row r="287" spans="1:6" s="7" customFormat="1" ht="15.75" hidden="1" outlineLevel="6">
      <c r="A287" s="141" t="s">
        <v>28</v>
      </c>
      <c r="B287" s="144" t="s">
        <v>58</v>
      </c>
      <c r="C287" s="152" t="s">
        <v>850</v>
      </c>
      <c r="D287" s="145" t="str">
        <f t="shared" si="5"/>
        <v>01002 20100</v>
      </c>
      <c r="E287" s="146" t="e">
        <f>#REF!</f>
        <v>#REF!</v>
      </c>
      <c r="F287" s="146" t="e">
        <f>#REF!</f>
        <v>#REF!</v>
      </c>
    </row>
    <row r="288" spans="1:6" s="7" customFormat="1" ht="15.75" hidden="1" outlineLevel="7">
      <c r="A288" s="151" t="s">
        <v>32</v>
      </c>
      <c r="B288" s="147" t="s">
        <v>58</v>
      </c>
      <c r="C288" s="152" t="s">
        <v>850</v>
      </c>
      <c r="D288" s="145" t="str">
        <f t="shared" si="5"/>
        <v>01002 20100</v>
      </c>
      <c r="E288" s="146" t="e">
        <f>#REF!</f>
        <v>#REF!</v>
      </c>
      <c r="F288" s="146" t="e">
        <f>#REF!</f>
        <v>#REF!</v>
      </c>
    </row>
    <row r="289" spans="1:6" s="7" customFormat="1" ht="21" hidden="1" outlineLevel="4">
      <c r="A289" s="141" t="s">
        <v>63</v>
      </c>
      <c r="B289" s="144" t="s">
        <v>58</v>
      </c>
      <c r="C289" s="152" t="s">
        <v>850</v>
      </c>
      <c r="D289" s="145" t="str">
        <f t="shared" si="5"/>
        <v>01002 20100</v>
      </c>
      <c r="E289" s="146" t="e">
        <f>#REF!</f>
        <v>#REF!</v>
      </c>
      <c r="F289" s="146" t="e">
        <f>#REF!</f>
        <v>#REF!</v>
      </c>
    </row>
    <row r="290" spans="1:6" s="7" customFormat="1" ht="15.75" hidden="1" outlineLevel="5">
      <c r="A290" s="141" t="s">
        <v>26</v>
      </c>
      <c r="B290" s="144" t="s">
        <v>58</v>
      </c>
      <c r="C290" s="152" t="s">
        <v>850</v>
      </c>
      <c r="D290" s="145" t="str">
        <f t="shared" si="5"/>
        <v>01002 20100</v>
      </c>
      <c r="E290" s="146" t="e">
        <f>#REF!</f>
        <v>#REF!</v>
      </c>
      <c r="F290" s="146" t="e">
        <f>#REF!</f>
        <v>#REF!</v>
      </c>
    </row>
    <row r="291" spans="1:6" s="7" customFormat="1" ht="15.75" hidden="1" outlineLevel="6">
      <c r="A291" s="141" t="s">
        <v>28</v>
      </c>
      <c r="B291" s="144" t="s">
        <v>58</v>
      </c>
      <c r="C291" s="152" t="s">
        <v>850</v>
      </c>
      <c r="D291" s="145" t="str">
        <f t="shared" si="5"/>
        <v>01002 20100</v>
      </c>
      <c r="E291" s="146" t="e">
        <f>#REF!</f>
        <v>#REF!</v>
      </c>
      <c r="F291" s="146" t="e">
        <f>#REF!</f>
        <v>#REF!</v>
      </c>
    </row>
    <row r="292" spans="1:6" s="7" customFormat="1" ht="15.75" hidden="1" outlineLevel="7">
      <c r="A292" s="151" t="s">
        <v>32</v>
      </c>
      <c r="B292" s="147" t="s">
        <v>58</v>
      </c>
      <c r="C292" s="152" t="s">
        <v>850</v>
      </c>
      <c r="D292" s="145" t="str">
        <f t="shared" si="5"/>
        <v>01002 20100</v>
      </c>
      <c r="E292" s="146" t="e">
        <f>#REF!</f>
        <v>#REF!</v>
      </c>
      <c r="F292" s="146" t="e">
        <f>#REF!</f>
        <v>#REF!</v>
      </c>
    </row>
    <row r="293" spans="1:6" s="7" customFormat="1" ht="15.75" hidden="1" outlineLevel="2">
      <c r="A293" s="141" t="s">
        <v>64</v>
      </c>
      <c r="B293" s="144" t="s">
        <v>58</v>
      </c>
      <c r="C293" s="152" t="s">
        <v>850</v>
      </c>
      <c r="D293" s="145" t="str">
        <f t="shared" si="5"/>
        <v>01002 20100</v>
      </c>
      <c r="E293" s="146" t="e">
        <f>#REF!</f>
        <v>#REF!</v>
      </c>
      <c r="F293" s="146" t="e">
        <f>#REF!</f>
        <v>#REF!</v>
      </c>
    </row>
    <row r="294" spans="1:6" s="7" customFormat="1" ht="21" hidden="1" outlineLevel="3">
      <c r="A294" s="141" t="s">
        <v>65</v>
      </c>
      <c r="B294" s="144" t="s">
        <v>58</v>
      </c>
      <c r="C294" s="152" t="s">
        <v>850</v>
      </c>
      <c r="D294" s="145" t="str">
        <f t="shared" si="5"/>
        <v>01002 20100</v>
      </c>
      <c r="E294" s="146" t="e">
        <f>#REF!</f>
        <v>#REF!</v>
      </c>
      <c r="F294" s="146" t="e">
        <f>#REF!</f>
        <v>#REF!</v>
      </c>
    </row>
    <row r="295" spans="1:6" s="7" customFormat="1" ht="15.75" hidden="1" outlineLevel="5">
      <c r="A295" s="141" t="s">
        <v>26</v>
      </c>
      <c r="B295" s="144" t="s">
        <v>58</v>
      </c>
      <c r="C295" s="152" t="s">
        <v>850</v>
      </c>
      <c r="D295" s="145" t="str">
        <f t="shared" si="5"/>
        <v>01002 20100</v>
      </c>
      <c r="E295" s="146" t="e">
        <f>#REF!</f>
        <v>#REF!</v>
      </c>
      <c r="F295" s="146" t="e">
        <f>#REF!</f>
        <v>#REF!</v>
      </c>
    </row>
    <row r="296" spans="1:6" s="7" customFormat="1" ht="15.75" hidden="1" outlineLevel="6">
      <c r="A296" s="141" t="s">
        <v>28</v>
      </c>
      <c r="B296" s="144" t="s">
        <v>58</v>
      </c>
      <c r="C296" s="152" t="s">
        <v>850</v>
      </c>
      <c r="D296" s="145" t="str">
        <f t="shared" si="5"/>
        <v>01002 20100</v>
      </c>
      <c r="E296" s="146" t="e">
        <f>#REF!</f>
        <v>#REF!</v>
      </c>
      <c r="F296" s="146" t="e">
        <f>#REF!</f>
        <v>#REF!</v>
      </c>
    </row>
    <row r="297" spans="1:6" s="7" customFormat="1" ht="15.75" hidden="1" outlineLevel="7">
      <c r="A297" s="151" t="s">
        <v>32</v>
      </c>
      <c r="B297" s="147" t="s">
        <v>58</v>
      </c>
      <c r="C297" s="152" t="s">
        <v>850</v>
      </c>
      <c r="D297" s="145" t="str">
        <f t="shared" si="5"/>
        <v>01002 20100</v>
      </c>
      <c r="E297" s="146" t="e">
        <f>#REF!</f>
        <v>#REF!</v>
      </c>
      <c r="F297" s="146" t="e">
        <f>#REF!</f>
        <v>#REF!</v>
      </c>
    </row>
    <row r="298" spans="1:6" s="7" customFormat="1" ht="15.75" hidden="1" outlineLevel="5">
      <c r="A298" s="141" t="s">
        <v>34</v>
      </c>
      <c r="B298" s="144" t="s">
        <v>58</v>
      </c>
      <c r="C298" s="152" t="s">
        <v>850</v>
      </c>
      <c r="D298" s="145" t="str">
        <f t="shared" si="5"/>
        <v>01002 20100</v>
      </c>
      <c r="E298" s="146" t="e">
        <f>#REF!</f>
        <v>#REF!</v>
      </c>
      <c r="F298" s="146" t="e">
        <f>#REF!</f>
        <v>#REF!</v>
      </c>
    </row>
    <row r="299" spans="1:6" s="7" customFormat="1" ht="15.75" hidden="1" outlineLevel="6">
      <c r="A299" s="141" t="s">
        <v>66</v>
      </c>
      <c r="B299" s="144" t="s">
        <v>58</v>
      </c>
      <c r="C299" s="152" t="s">
        <v>850</v>
      </c>
      <c r="D299" s="145" t="str">
        <f t="shared" si="5"/>
        <v>01002 20100</v>
      </c>
      <c r="E299" s="146" t="e">
        <f>#REF!</f>
        <v>#REF!</v>
      </c>
      <c r="F299" s="146" t="e">
        <f>#REF!</f>
        <v>#REF!</v>
      </c>
    </row>
    <row r="300" spans="1:6" s="7" customFormat="1" ht="15.75" hidden="1" outlineLevel="7">
      <c r="A300" s="151" t="s">
        <v>66</v>
      </c>
      <c r="B300" s="147" t="s">
        <v>58</v>
      </c>
      <c r="C300" s="152" t="s">
        <v>850</v>
      </c>
      <c r="D300" s="145" t="str">
        <f t="shared" si="5"/>
        <v>01002 20100</v>
      </c>
      <c r="E300" s="146" t="e">
        <f>#REF!</f>
        <v>#REF!</v>
      </c>
      <c r="F300" s="146" t="e">
        <f>#REF!</f>
        <v>#REF!</v>
      </c>
    </row>
    <row r="301" spans="1:6" s="7" customFormat="1" ht="21" hidden="1" outlineLevel="3">
      <c r="A301" s="141" t="s">
        <v>67</v>
      </c>
      <c r="B301" s="144" t="s">
        <v>58</v>
      </c>
      <c r="C301" s="152" t="s">
        <v>850</v>
      </c>
      <c r="D301" s="145" t="str">
        <f t="shared" si="5"/>
        <v>01002 20100</v>
      </c>
      <c r="E301" s="146" t="e">
        <f>#REF!</f>
        <v>#REF!</v>
      </c>
      <c r="F301" s="146" t="e">
        <f>#REF!</f>
        <v>#REF!</v>
      </c>
    </row>
    <row r="302" spans="1:6" s="7" customFormat="1" ht="15.75" hidden="1" outlineLevel="5">
      <c r="A302" s="141" t="s">
        <v>45</v>
      </c>
      <c r="B302" s="144" t="s">
        <v>58</v>
      </c>
      <c r="C302" s="152" t="s">
        <v>850</v>
      </c>
      <c r="D302" s="145" t="str">
        <f t="shared" si="5"/>
        <v>01002 20100</v>
      </c>
      <c r="E302" s="146" t="e">
        <f>#REF!</f>
        <v>#REF!</v>
      </c>
      <c r="F302" s="146" t="e">
        <f>#REF!</f>
        <v>#REF!</v>
      </c>
    </row>
    <row r="303" spans="1:6" s="7" customFormat="1" ht="15.75" hidden="1" outlineLevel="6">
      <c r="A303" s="141" t="s">
        <v>68</v>
      </c>
      <c r="B303" s="144" t="s">
        <v>58</v>
      </c>
      <c r="C303" s="152" t="s">
        <v>850</v>
      </c>
      <c r="D303" s="145" t="str">
        <f t="shared" si="5"/>
        <v>01002 20100</v>
      </c>
      <c r="E303" s="146" t="e">
        <f>#REF!</f>
        <v>#REF!</v>
      </c>
      <c r="F303" s="146" t="e">
        <f>#REF!</f>
        <v>#REF!</v>
      </c>
    </row>
    <row r="304" spans="1:6" s="7" customFormat="1" ht="15.75" hidden="1" outlineLevel="7">
      <c r="A304" s="151" t="s">
        <v>68</v>
      </c>
      <c r="B304" s="147" t="s">
        <v>58</v>
      </c>
      <c r="C304" s="152" t="s">
        <v>850</v>
      </c>
      <c r="D304" s="145" t="str">
        <f t="shared" si="5"/>
        <v>01002 20100</v>
      </c>
      <c r="E304" s="146" t="e">
        <f>#REF!</f>
        <v>#REF!</v>
      </c>
      <c r="F304" s="146" t="e">
        <f>#REF!</f>
        <v>#REF!</v>
      </c>
    </row>
    <row r="305" spans="1:6" s="7" customFormat="1" ht="22.5" hidden="1" outlineLevel="7">
      <c r="A305" s="151" t="s">
        <v>561</v>
      </c>
      <c r="B305" s="147" t="s">
        <v>52</v>
      </c>
      <c r="C305" s="152" t="s">
        <v>850</v>
      </c>
      <c r="D305" s="149"/>
      <c r="E305" s="150">
        <f>E306</f>
        <v>922</v>
      </c>
      <c r="F305" s="150">
        <f>F306</f>
        <v>922</v>
      </c>
    </row>
    <row r="306" spans="1:6" s="7" customFormat="1" ht="15.75" hidden="1" outlineLevel="7">
      <c r="A306" s="151" t="s">
        <v>23</v>
      </c>
      <c r="B306" s="147" t="s">
        <v>52</v>
      </c>
      <c r="C306" s="152" t="s">
        <v>850</v>
      </c>
      <c r="D306" s="149"/>
      <c r="E306" s="150">
        <f>E307+E327</f>
        <v>922</v>
      </c>
      <c r="F306" s="150">
        <f>F307+F327</f>
        <v>922</v>
      </c>
    </row>
    <row r="307" spans="1:6" s="7" customFormat="1" ht="22.5" hidden="1" outlineLevel="7">
      <c r="A307" s="151" t="s">
        <v>15</v>
      </c>
      <c r="B307" s="147" t="s">
        <v>52</v>
      </c>
      <c r="C307" s="152" t="s">
        <v>850</v>
      </c>
      <c r="D307" s="158" t="s">
        <v>16</v>
      </c>
      <c r="E307" s="150">
        <f>E308</f>
        <v>885.8</v>
      </c>
      <c r="F307" s="150">
        <f>F308</f>
        <v>885.8</v>
      </c>
    </row>
    <row r="308" spans="1:6" s="7" customFormat="1" ht="15.75" hidden="1" outlineLevel="1">
      <c r="A308" s="151" t="s">
        <v>17</v>
      </c>
      <c r="B308" s="147" t="s">
        <v>52</v>
      </c>
      <c r="C308" s="152" t="s">
        <v>850</v>
      </c>
      <c r="D308" s="158">
        <v>120</v>
      </c>
      <c r="E308" s="150">
        <f>E325</f>
        <v>885.8</v>
      </c>
      <c r="F308" s="150">
        <f>F325</f>
        <v>885.8</v>
      </c>
    </row>
    <row r="309" spans="1:6" s="7" customFormat="1" ht="15.75" hidden="1" outlineLevel="2">
      <c r="A309" s="141" t="s">
        <v>69</v>
      </c>
      <c r="B309" s="147" t="s">
        <v>52</v>
      </c>
      <c r="C309" s="152" t="s">
        <v>850</v>
      </c>
      <c r="D309" s="149" t="str">
        <f t="shared" ref="D309:D324" si="6">C309</f>
        <v>01002 20100</v>
      </c>
      <c r="E309" s="150" t="e">
        <f>#REF!</f>
        <v>#REF!</v>
      </c>
      <c r="F309" s="150" t="e">
        <f>#REF!</f>
        <v>#REF!</v>
      </c>
    </row>
    <row r="310" spans="1:6" s="7" customFormat="1" ht="21" hidden="1" outlineLevel="3">
      <c r="A310" s="141" t="s">
        <v>72</v>
      </c>
      <c r="B310" s="147" t="s">
        <v>52</v>
      </c>
      <c r="C310" s="152" t="s">
        <v>850</v>
      </c>
      <c r="D310" s="149" t="str">
        <f t="shared" si="6"/>
        <v>01002 20100</v>
      </c>
      <c r="E310" s="150" t="e">
        <f>#REF!</f>
        <v>#REF!</v>
      </c>
      <c r="F310" s="150" t="e">
        <f>#REF!</f>
        <v>#REF!</v>
      </c>
    </row>
    <row r="311" spans="1:6" s="7" customFormat="1" ht="15.75" hidden="1" outlineLevel="5">
      <c r="A311" s="141" t="s">
        <v>45</v>
      </c>
      <c r="B311" s="147" t="s">
        <v>52</v>
      </c>
      <c r="C311" s="152" t="s">
        <v>850</v>
      </c>
      <c r="D311" s="149" t="str">
        <f t="shared" si="6"/>
        <v>01002 20100</v>
      </c>
      <c r="E311" s="150" t="e">
        <f>#REF!</f>
        <v>#REF!</v>
      </c>
      <c r="F311" s="150" t="e">
        <f>#REF!</f>
        <v>#REF!</v>
      </c>
    </row>
    <row r="312" spans="1:6" s="7" customFormat="1" ht="15.75" hidden="1" outlineLevel="6">
      <c r="A312" s="141" t="s">
        <v>73</v>
      </c>
      <c r="B312" s="147" t="s">
        <v>52</v>
      </c>
      <c r="C312" s="152" t="s">
        <v>850</v>
      </c>
      <c r="D312" s="149" t="str">
        <f t="shared" si="6"/>
        <v>01002 20100</v>
      </c>
      <c r="E312" s="150" t="e">
        <f>#REF!</f>
        <v>#REF!</v>
      </c>
      <c r="F312" s="150" t="e">
        <f>#REF!</f>
        <v>#REF!</v>
      </c>
    </row>
    <row r="313" spans="1:6" s="7" customFormat="1" ht="15.75" hidden="1" outlineLevel="7">
      <c r="A313" s="151" t="s">
        <v>73</v>
      </c>
      <c r="B313" s="147" t="s">
        <v>52</v>
      </c>
      <c r="C313" s="152" t="s">
        <v>850</v>
      </c>
      <c r="D313" s="149" t="str">
        <f t="shared" si="6"/>
        <v>01002 20100</v>
      </c>
      <c r="E313" s="150" t="e">
        <f>#REF!</f>
        <v>#REF!</v>
      </c>
      <c r="F313" s="150" t="e">
        <f>#REF!</f>
        <v>#REF!</v>
      </c>
    </row>
    <row r="314" spans="1:6" s="7" customFormat="1" ht="15.75" hidden="1" outlineLevel="1">
      <c r="A314" s="141" t="s">
        <v>75</v>
      </c>
      <c r="B314" s="147" t="s">
        <v>52</v>
      </c>
      <c r="C314" s="152" t="s">
        <v>850</v>
      </c>
      <c r="D314" s="149" t="str">
        <f t="shared" si="6"/>
        <v>01002 20100</v>
      </c>
      <c r="E314" s="150" t="e">
        <f>#REF!</f>
        <v>#REF!</v>
      </c>
      <c r="F314" s="150" t="e">
        <f>#REF!</f>
        <v>#REF!</v>
      </c>
    </row>
    <row r="315" spans="1:6" s="7" customFormat="1" ht="21" hidden="1" outlineLevel="2">
      <c r="A315" s="141" t="s">
        <v>12</v>
      </c>
      <c r="B315" s="147" t="s">
        <v>52</v>
      </c>
      <c r="C315" s="152" t="s">
        <v>850</v>
      </c>
      <c r="D315" s="149" t="str">
        <f t="shared" si="6"/>
        <v>01002 20100</v>
      </c>
      <c r="E315" s="150" t="e">
        <f>#REF!</f>
        <v>#REF!</v>
      </c>
      <c r="F315" s="150" t="e">
        <f>#REF!</f>
        <v>#REF!</v>
      </c>
    </row>
    <row r="316" spans="1:6" s="7" customFormat="1" ht="15.75" hidden="1" outlineLevel="3">
      <c r="A316" s="141" t="s">
        <v>77</v>
      </c>
      <c r="B316" s="147" t="s">
        <v>52</v>
      </c>
      <c r="C316" s="152" t="s">
        <v>850</v>
      </c>
      <c r="D316" s="149" t="str">
        <f t="shared" si="6"/>
        <v>01002 20100</v>
      </c>
      <c r="E316" s="150" t="e">
        <f>#REF!</f>
        <v>#REF!</v>
      </c>
      <c r="F316" s="150" t="e">
        <f>#REF!</f>
        <v>#REF!</v>
      </c>
    </row>
    <row r="317" spans="1:6" s="7" customFormat="1" ht="31.5" hidden="1" outlineLevel="5">
      <c r="A317" s="141" t="s">
        <v>15</v>
      </c>
      <c r="B317" s="147" t="s">
        <v>52</v>
      </c>
      <c r="C317" s="152" t="s">
        <v>850</v>
      </c>
      <c r="D317" s="149" t="str">
        <f t="shared" si="6"/>
        <v>01002 20100</v>
      </c>
      <c r="E317" s="150" t="e">
        <f>#REF!</f>
        <v>#REF!</v>
      </c>
      <c r="F317" s="150" t="e">
        <f>#REF!</f>
        <v>#REF!</v>
      </c>
    </row>
    <row r="318" spans="1:6" s="7" customFormat="1" ht="15.75" hidden="1" outlineLevel="6">
      <c r="A318" s="141" t="s">
        <v>78</v>
      </c>
      <c r="B318" s="147" t="s">
        <v>52</v>
      </c>
      <c r="C318" s="152" t="s">
        <v>850</v>
      </c>
      <c r="D318" s="149" t="str">
        <f t="shared" si="6"/>
        <v>01002 20100</v>
      </c>
      <c r="E318" s="150" t="e">
        <f>#REF!</f>
        <v>#REF!</v>
      </c>
      <c r="F318" s="150" t="e">
        <f>#REF!</f>
        <v>#REF!</v>
      </c>
    </row>
    <row r="319" spans="1:6" s="7" customFormat="1" ht="15.75" hidden="1" outlineLevel="7">
      <c r="A319" s="151" t="s">
        <v>19</v>
      </c>
      <c r="B319" s="147" t="s">
        <v>52</v>
      </c>
      <c r="C319" s="152" t="s">
        <v>850</v>
      </c>
      <c r="D319" s="149" t="str">
        <f t="shared" si="6"/>
        <v>01002 20100</v>
      </c>
      <c r="E319" s="150" t="e">
        <f>#REF!</f>
        <v>#REF!</v>
      </c>
      <c r="F319" s="150" t="e">
        <f>#REF!</f>
        <v>#REF!</v>
      </c>
    </row>
    <row r="320" spans="1:6" s="7" customFormat="1" ht="15.75" hidden="1" outlineLevel="7">
      <c r="A320" s="151" t="s">
        <v>24</v>
      </c>
      <c r="B320" s="147" t="s">
        <v>52</v>
      </c>
      <c r="C320" s="152" t="s">
        <v>850</v>
      </c>
      <c r="D320" s="149" t="str">
        <f t="shared" si="6"/>
        <v>01002 20100</v>
      </c>
      <c r="E320" s="150" t="e">
        <f>#REF!</f>
        <v>#REF!</v>
      </c>
      <c r="F320" s="150" t="e">
        <f>#REF!</f>
        <v>#REF!</v>
      </c>
    </row>
    <row r="321" spans="1:6" s="7" customFormat="1" ht="15.75" hidden="1" outlineLevel="5">
      <c r="A321" s="141" t="s">
        <v>26</v>
      </c>
      <c r="B321" s="147" t="s">
        <v>52</v>
      </c>
      <c r="C321" s="152" t="s">
        <v>850</v>
      </c>
      <c r="D321" s="149" t="str">
        <f t="shared" si="6"/>
        <v>01002 20100</v>
      </c>
      <c r="E321" s="150" t="e">
        <f>#REF!</f>
        <v>#REF!</v>
      </c>
      <c r="F321" s="150" t="e">
        <f>#REF!</f>
        <v>#REF!</v>
      </c>
    </row>
    <row r="322" spans="1:6" s="7" customFormat="1" ht="15.75" hidden="1" outlineLevel="6">
      <c r="A322" s="141" t="s">
        <v>28</v>
      </c>
      <c r="B322" s="147" t="s">
        <v>52</v>
      </c>
      <c r="C322" s="152" t="s">
        <v>850</v>
      </c>
      <c r="D322" s="149" t="str">
        <f t="shared" si="6"/>
        <v>01002 20100</v>
      </c>
      <c r="E322" s="150" t="e">
        <f>#REF!</f>
        <v>#REF!</v>
      </c>
      <c r="F322" s="150" t="e">
        <f>#REF!</f>
        <v>#REF!</v>
      </c>
    </row>
    <row r="323" spans="1:6" s="7" customFormat="1" ht="15.75" hidden="1" outlineLevel="7">
      <c r="A323" s="151" t="s">
        <v>30</v>
      </c>
      <c r="B323" s="147" t="s">
        <v>52</v>
      </c>
      <c r="C323" s="152" t="s">
        <v>850</v>
      </c>
      <c r="D323" s="149" t="str">
        <f t="shared" si="6"/>
        <v>01002 20100</v>
      </c>
      <c r="E323" s="150" t="e">
        <f>#REF!</f>
        <v>#REF!</v>
      </c>
      <c r="F323" s="150" t="e">
        <f>#REF!</f>
        <v>#REF!</v>
      </c>
    </row>
    <row r="324" spans="1:6" s="7" customFormat="1" ht="15.75" hidden="1" outlineLevel="7">
      <c r="A324" s="151" t="s">
        <v>32</v>
      </c>
      <c r="B324" s="147" t="s">
        <v>52</v>
      </c>
      <c r="C324" s="152" t="s">
        <v>850</v>
      </c>
      <c r="D324" s="149" t="str">
        <f t="shared" si="6"/>
        <v>01002 20100</v>
      </c>
      <c r="E324" s="150" t="e">
        <f>#REF!</f>
        <v>#REF!</v>
      </c>
      <c r="F324" s="150" t="e">
        <f>#REF!</f>
        <v>#REF!</v>
      </c>
    </row>
    <row r="325" spans="1:6" s="7" customFormat="1" ht="15.75" hidden="1" outlineLevel="7">
      <c r="A325" s="151" t="s">
        <v>19</v>
      </c>
      <c r="B325" s="147" t="s">
        <v>52</v>
      </c>
      <c r="C325" s="152" t="s">
        <v>850</v>
      </c>
      <c r="D325" s="158">
        <v>121</v>
      </c>
      <c r="E325" s="150">
        <v>885.8</v>
      </c>
      <c r="F325" s="150">
        <v>885.8</v>
      </c>
    </row>
    <row r="326" spans="1:6" s="7" customFormat="1" ht="15.75" hidden="1" outlineLevel="7">
      <c r="A326" s="151" t="s">
        <v>23</v>
      </c>
      <c r="B326" s="147" t="s">
        <v>52</v>
      </c>
      <c r="C326" s="152" t="s">
        <v>850</v>
      </c>
      <c r="D326" s="149"/>
      <c r="E326" s="150">
        <f t="shared" ref="E326:F328" si="7">E327</f>
        <v>36.200000000000003</v>
      </c>
      <c r="F326" s="150">
        <f t="shared" si="7"/>
        <v>36.200000000000003</v>
      </c>
    </row>
    <row r="327" spans="1:6" s="7" customFormat="1" ht="15.75" hidden="1" outlineLevel="7">
      <c r="A327" s="151" t="s">
        <v>26</v>
      </c>
      <c r="B327" s="147" t="s">
        <v>52</v>
      </c>
      <c r="C327" s="152" t="s">
        <v>850</v>
      </c>
      <c r="D327" s="158" t="s">
        <v>27</v>
      </c>
      <c r="E327" s="150">
        <f t="shared" si="7"/>
        <v>36.200000000000003</v>
      </c>
      <c r="F327" s="150">
        <f t="shared" si="7"/>
        <v>36.200000000000003</v>
      </c>
    </row>
    <row r="328" spans="1:6" s="7" customFormat="1" ht="15.75" hidden="1" outlineLevel="7">
      <c r="A328" s="151" t="s">
        <v>28</v>
      </c>
      <c r="B328" s="147" t="s">
        <v>52</v>
      </c>
      <c r="C328" s="152" t="s">
        <v>850</v>
      </c>
      <c r="D328" s="158" t="s">
        <v>29</v>
      </c>
      <c r="E328" s="150">
        <f t="shared" si="7"/>
        <v>36.200000000000003</v>
      </c>
      <c r="F328" s="150">
        <f t="shared" si="7"/>
        <v>36.200000000000003</v>
      </c>
    </row>
    <row r="329" spans="1:6" s="7" customFormat="1" ht="15.75" hidden="1" outlineLevel="7">
      <c r="A329" s="151" t="s">
        <v>32</v>
      </c>
      <c r="B329" s="147" t="s">
        <v>52</v>
      </c>
      <c r="C329" s="152" t="s">
        <v>850</v>
      </c>
      <c r="D329" s="158" t="s">
        <v>33</v>
      </c>
      <c r="E329" s="150">
        <v>36.200000000000003</v>
      </c>
      <c r="F329" s="150">
        <v>36.200000000000003</v>
      </c>
    </row>
    <row r="330" spans="1:6" s="7" customFormat="1" ht="15.75" outlineLevel="7">
      <c r="A330" s="151" t="s">
        <v>1014</v>
      </c>
      <c r="B330" s="147" t="s">
        <v>40</v>
      </c>
      <c r="C330" s="152" t="s">
        <v>850</v>
      </c>
      <c r="D330" s="158" t="s">
        <v>1013</v>
      </c>
      <c r="E330" s="150">
        <v>1147.4000000000001</v>
      </c>
      <c r="F330" s="150">
        <v>1147.4000000000001</v>
      </c>
    </row>
    <row r="331" spans="1:6" s="7" customFormat="1" ht="15.75" outlineLevel="7">
      <c r="A331" s="151" t="s">
        <v>112</v>
      </c>
      <c r="B331" s="147" t="s">
        <v>40</v>
      </c>
      <c r="C331" s="152" t="s">
        <v>850</v>
      </c>
      <c r="D331" s="158" t="s">
        <v>978</v>
      </c>
      <c r="E331" s="150">
        <f>E332</f>
        <v>0</v>
      </c>
      <c r="F331" s="150">
        <f>F332</f>
        <v>0</v>
      </c>
    </row>
    <row r="332" spans="1:6" s="7" customFormat="1" ht="22.5" outlineLevel="7">
      <c r="A332" s="160" t="s">
        <v>771</v>
      </c>
      <c r="B332" s="147" t="s">
        <v>40</v>
      </c>
      <c r="C332" s="152" t="s">
        <v>850</v>
      </c>
      <c r="D332" s="158" t="s">
        <v>652</v>
      </c>
      <c r="E332" s="150">
        <v>0</v>
      </c>
      <c r="F332" s="150">
        <v>0</v>
      </c>
    </row>
    <row r="333" spans="1:6" s="7" customFormat="1" ht="15.75" outlineLevel="7">
      <c r="A333" s="151" t="s">
        <v>47</v>
      </c>
      <c r="B333" s="147" t="s">
        <v>40</v>
      </c>
      <c r="C333" s="152" t="s">
        <v>850</v>
      </c>
      <c r="D333" s="158" t="s">
        <v>48</v>
      </c>
      <c r="E333" s="150">
        <f>E334+E335</f>
        <v>3.8</v>
      </c>
      <c r="F333" s="150">
        <f>F334</f>
        <v>3.9</v>
      </c>
    </row>
    <row r="334" spans="1:6" s="7" customFormat="1" ht="15.75" outlineLevel="7">
      <c r="A334" s="151" t="s">
        <v>645</v>
      </c>
      <c r="B334" s="147" t="s">
        <v>40</v>
      </c>
      <c r="C334" s="152" t="s">
        <v>850</v>
      </c>
      <c r="D334" s="158" t="s">
        <v>50</v>
      </c>
      <c r="E334" s="150">
        <v>3.8</v>
      </c>
      <c r="F334" s="150">
        <v>3.9</v>
      </c>
    </row>
    <row r="335" spans="1:6" s="7" customFormat="1" ht="15.75" outlineLevel="7">
      <c r="A335" s="151" t="s">
        <v>772</v>
      </c>
      <c r="B335" s="147" t="s">
        <v>40</v>
      </c>
      <c r="C335" s="152" t="s">
        <v>850</v>
      </c>
      <c r="D335" s="158" t="s">
        <v>651</v>
      </c>
      <c r="E335" s="150">
        <v>0</v>
      </c>
      <c r="F335" s="150">
        <v>0</v>
      </c>
    </row>
    <row r="336" spans="1:6" s="7" customFormat="1" ht="15.75" outlineLevel="7">
      <c r="A336" s="141" t="s">
        <v>57</v>
      </c>
      <c r="B336" s="144" t="s">
        <v>58</v>
      </c>
      <c r="C336" s="161"/>
      <c r="D336" s="162"/>
      <c r="E336" s="146">
        <f>E337</f>
        <v>0</v>
      </c>
      <c r="F336" s="146">
        <f>F337</f>
        <v>0</v>
      </c>
    </row>
    <row r="337" spans="1:6" s="7" customFormat="1" ht="15.75" outlineLevel="7">
      <c r="A337" s="156" t="s">
        <v>622</v>
      </c>
      <c r="B337" s="144" t="s">
        <v>58</v>
      </c>
      <c r="C337" s="152" t="s">
        <v>623</v>
      </c>
      <c r="D337" s="158"/>
      <c r="E337" s="150">
        <f>E339</f>
        <v>0</v>
      </c>
      <c r="F337" s="150">
        <f>F339</f>
        <v>0</v>
      </c>
    </row>
    <row r="338" spans="1:6" s="7" customFormat="1" ht="15.75" outlineLevel="7">
      <c r="A338" s="151" t="s">
        <v>979</v>
      </c>
      <c r="B338" s="147" t="s">
        <v>58</v>
      </c>
      <c r="C338" s="152" t="s">
        <v>980</v>
      </c>
      <c r="D338" s="158"/>
      <c r="E338" s="150">
        <f>E339</f>
        <v>0</v>
      </c>
      <c r="F338" s="150">
        <f>F339</f>
        <v>0</v>
      </c>
    </row>
    <row r="339" spans="1:6" s="7" customFormat="1" ht="15.75" outlineLevel="7">
      <c r="A339" s="151" t="s">
        <v>68</v>
      </c>
      <c r="B339" s="147" t="s">
        <v>58</v>
      </c>
      <c r="C339" s="152" t="s">
        <v>980</v>
      </c>
      <c r="D339" s="158" t="s">
        <v>981</v>
      </c>
      <c r="E339" s="150">
        <v>0</v>
      </c>
      <c r="F339" s="150">
        <v>0</v>
      </c>
    </row>
    <row r="340" spans="1:6" s="7" customFormat="1" ht="21" outlineLevel="7">
      <c r="A340" s="141" t="s">
        <v>840</v>
      </c>
      <c r="B340" s="144" t="s">
        <v>70</v>
      </c>
      <c r="C340" s="161"/>
      <c r="D340" s="162"/>
      <c r="E340" s="146">
        <f t="shared" ref="E340:F343" si="8">E341</f>
        <v>250</v>
      </c>
      <c r="F340" s="146">
        <f t="shared" si="8"/>
        <v>250</v>
      </c>
    </row>
    <row r="341" spans="1:6" s="7" customFormat="1" ht="15.75" hidden="1" outlineLevel="7">
      <c r="A341" s="151" t="s">
        <v>69</v>
      </c>
      <c r="B341" s="147" t="s">
        <v>70</v>
      </c>
      <c r="C341" s="152" t="s">
        <v>71</v>
      </c>
      <c r="D341" s="158"/>
      <c r="E341" s="150">
        <f t="shared" si="8"/>
        <v>250</v>
      </c>
      <c r="F341" s="150">
        <f t="shared" si="8"/>
        <v>250</v>
      </c>
    </row>
    <row r="342" spans="1:6" s="7" customFormat="1" ht="15.75" outlineLevel="7">
      <c r="A342" s="156" t="s">
        <v>622</v>
      </c>
      <c r="B342" s="147" t="s">
        <v>70</v>
      </c>
      <c r="C342" s="152" t="s">
        <v>623</v>
      </c>
      <c r="D342" s="158"/>
      <c r="E342" s="150">
        <f t="shared" si="8"/>
        <v>250</v>
      </c>
      <c r="F342" s="150">
        <f t="shared" si="8"/>
        <v>250</v>
      </c>
    </row>
    <row r="343" spans="1:6" s="7" customFormat="1" ht="15.75" outlineLevel="7">
      <c r="A343" s="156" t="s">
        <v>853</v>
      </c>
      <c r="B343" s="147" t="s">
        <v>70</v>
      </c>
      <c r="C343" s="163" t="s">
        <v>852</v>
      </c>
      <c r="D343" s="158"/>
      <c r="E343" s="150">
        <f t="shared" si="8"/>
        <v>250</v>
      </c>
      <c r="F343" s="150">
        <f t="shared" si="8"/>
        <v>250</v>
      </c>
    </row>
    <row r="344" spans="1:6" s="7" customFormat="1" ht="15.75" outlineLevel="1">
      <c r="A344" s="151" t="s">
        <v>45</v>
      </c>
      <c r="B344" s="147" t="s">
        <v>70</v>
      </c>
      <c r="C344" s="163" t="s">
        <v>810</v>
      </c>
      <c r="D344" s="158">
        <v>800</v>
      </c>
      <c r="E344" s="150">
        <f>E529</f>
        <v>250</v>
      </c>
      <c r="F344" s="150">
        <f>F529</f>
        <v>250</v>
      </c>
    </row>
    <row r="345" spans="1:6" s="7" customFormat="1" ht="15.75" hidden="1" outlineLevel="2">
      <c r="A345" s="141" t="s">
        <v>84</v>
      </c>
      <c r="B345" s="147" t="s">
        <v>83</v>
      </c>
      <c r="C345" s="163" t="s">
        <v>606</v>
      </c>
      <c r="D345" s="149" t="str">
        <f t="shared" ref="D345:D408" si="9">C345</f>
        <v>0100400</v>
      </c>
      <c r="E345" s="150">
        <v>350000</v>
      </c>
      <c r="F345" s="150">
        <v>350000</v>
      </c>
    </row>
    <row r="346" spans="1:6" s="7" customFormat="1" ht="15.75" hidden="1" outlineLevel="3">
      <c r="A346" s="141" t="s">
        <v>85</v>
      </c>
      <c r="B346" s="147" t="s">
        <v>83</v>
      </c>
      <c r="C346" s="163" t="s">
        <v>606</v>
      </c>
      <c r="D346" s="149" t="str">
        <f t="shared" si="9"/>
        <v>0100400</v>
      </c>
      <c r="E346" s="150">
        <v>350000</v>
      </c>
      <c r="F346" s="150">
        <v>350000</v>
      </c>
    </row>
    <row r="347" spans="1:6" s="7" customFormat="1" ht="21" hidden="1" outlineLevel="4">
      <c r="A347" s="141" t="s">
        <v>86</v>
      </c>
      <c r="B347" s="147" t="s">
        <v>83</v>
      </c>
      <c r="C347" s="163" t="s">
        <v>606</v>
      </c>
      <c r="D347" s="149" t="str">
        <f t="shared" si="9"/>
        <v>0100400</v>
      </c>
      <c r="E347" s="150">
        <v>350000</v>
      </c>
      <c r="F347" s="150">
        <v>350000</v>
      </c>
    </row>
    <row r="348" spans="1:6" s="7" customFormat="1" ht="31.5" hidden="1" outlineLevel="5">
      <c r="A348" s="141" t="s">
        <v>15</v>
      </c>
      <c r="B348" s="147" t="s">
        <v>83</v>
      </c>
      <c r="C348" s="163" t="s">
        <v>606</v>
      </c>
      <c r="D348" s="149" t="str">
        <f t="shared" si="9"/>
        <v>0100400</v>
      </c>
      <c r="E348" s="150">
        <v>350000</v>
      </c>
      <c r="F348" s="150">
        <v>350000</v>
      </c>
    </row>
    <row r="349" spans="1:6" s="7" customFormat="1" ht="15.75" hidden="1" outlineLevel="6">
      <c r="A349" s="141" t="s">
        <v>17</v>
      </c>
      <c r="B349" s="147" t="s">
        <v>83</v>
      </c>
      <c r="C349" s="163" t="s">
        <v>606</v>
      </c>
      <c r="D349" s="149" t="str">
        <f t="shared" si="9"/>
        <v>0100400</v>
      </c>
      <c r="E349" s="150">
        <v>350000</v>
      </c>
      <c r="F349" s="150">
        <v>350000</v>
      </c>
    </row>
    <row r="350" spans="1:6" s="7" customFormat="1" ht="15.75" hidden="1" outlineLevel="7">
      <c r="A350" s="151" t="s">
        <v>19</v>
      </c>
      <c r="B350" s="147" t="s">
        <v>83</v>
      </c>
      <c r="C350" s="163" t="s">
        <v>606</v>
      </c>
      <c r="D350" s="149" t="str">
        <f t="shared" si="9"/>
        <v>0100400</v>
      </c>
      <c r="E350" s="150">
        <v>350000</v>
      </c>
      <c r="F350" s="150">
        <v>350000</v>
      </c>
    </row>
    <row r="351" spans="1:6" s="7" customFormat="1" ht="15.75" hidden="1" outlineLevel="7">
      <c r="A351" s="151" t="s">
        <v>24</v>
      </c>
      <c r="B351" s="147" t="s">
        <v>83</v>
      </c>
      <c r="C351" s="163" t="s">
        <v>606</v>
      </c>
      <c r="D351" s="149" t="str">
        <f t="shared" si="9"/>
        <v>0100400</v>
      </c>
      <c r="E351" s="150">
        <v>350000</v>
      </c>
      <c r="F351" s="150">
        <v>350000</v>
      </c>
    </row>
    <row r="352" spans="1:6" s="7" customFormat="1" ht="15.75" hidden="1" outlineLevel="5">
      <c r="A352" s="141" t="s">
        <v>26</v>
      </c>
      <c r="B352" s="147" t="s">
        <v>83</v>
      </c>
      <c r="C352" s="163" t="s">
        <v>606</v>
      </c>
      <c r="D352" s="149" t="str">
        <f t="shared" si="9"/>
        <v>0100400</v>
      </c>
      <c r="E352" s="150">
        <v>350000</v>
      </c>
      <c r="F352" s="150">
        <v>350000</v>
      </c>
    </row>
    <row r="353" spans="1:6" s="7" customFormat="1" ht="15.75" hidden="1" outlineLevel="6">
      <c r="A353" s="141" t="s">
        <v>28</v>
      </c>
      <c r="B353" s="147" t="s">
        <v>83</v>
      </c>
      <c r="C353" s="163" t="s">
        <v>606</v>
      </c>
      <c r="D353" s="149" t="str">
        <f t="shared" si="9"/>
        <v>0100400</v>
      </c>
      <c r="E353" s="150">
        <v>350000</v>
      </c>
      <c r="F353" s="150">
        <v>350000</v>
      </c>
    </row>
    <row r="354" spans="1:6" s="7" customFormat="1" ht="15.75" hidden="1" outlineLevel="7">
      <c r="A354" s="151" t="s">
        <v>30</v>
      </c>
      <c r="B354" s="147" t="s">
        <v>83</v>
      </c>
      <c r="C354" s="163" t="s">
        <v>606</v>
      </c>
      <c r="D354" s="149" t="str">
        <f t="shared" si="9"/>
        <v>0100400</v>
      </c>
      <c r="E354" s="150">
        <v>350000</v>
      </c>
      <c r="F354" s="150">
        <v>350000</v>
      </c>
    </row>
    <row r="355" spans="1:6" s="7" customFormat="1" ht="15.75" hidden="1" outlineLevel="7">
      <c r="A355" s="151" t="s">
        <v>87</v>
      </c>
      <c r="B355" s="147" t="s">
        <v>83</v>
      </c>
      <c r="C355" s="163" t="s">
        <v>606</v>
      </c>
      <c r="D355" s="149" t="str">
        <f t="shared" si="9"/>
        <v>0100400</v>
      </c>
      <c r="E355" s="150">
        <v>350000</v>
      </c>
      <c r="F355" s="150">
        <v>350000</v>
      </c>
    </row>
    <row r="356" spans="1:6" s="7" customFormat="1" ht="15.75" hidden="1" outlineLevel="7">
      <c r="A356" s="151" t="s">
        <v>32</v>
      </c>
      <c r="B356" s="147" t="s">
        <v>83</v>
      </c>
      <c r="C356" s="163" t="s">
        <v>606</v>
      </c>
      <c r="D356" s="149" t="str">
        <f t="shared" si="9"/>
        <v>0100400</v>
      </c>
      <c r="E356" s="150">
        <v>350000</v>
      </c>
      <c r="F356" s="150">
        <v>350000</v>
      </c>
    </row>
    <row r="357" spans="1:6" s="7" customFormat="1" ht="21" hidden="1" outlineLevel="4">
      <c r="A357" s="141" t="s">
        <v>88</v>
      </c>
      <c r="B357" s="147" t="s">
        <v>83</v>
      </c>
      <c r="C357" s="163" t="s">
        <v>606</v>
      </c>
      <c r="D357" s="149" t="str">
        <f t="shared" si="9"/>
        <v>0100400</v>
      </c>
      <c r="E357" s="150">
        <v>350000</v>
      </c>
      <c r="F357" s="150">
        <v>350000</v>
      </c>
    </row>
    <row r="358" spans="1:6" s="7" customFormat="1" ht="31.5" hidden="1" outlineLevel="5">
      <c r="A358" s="141" t="s">
        <v>15</v>
      </c>
      <c r="B358" s="147" t="s">
        <v>83</v>
      </c>
      <c r="C358" s="163" t="s">
        <v>606</v>
      </c>
      <c r="D358" s="149" t="str">
        <f t="shared" si="9"/>
        <v>0100400</v>
      </c>
      <c r="E358" s="150">
        <v>350000</v>
      </c>
      <c r="F358" s="150">
        <v>350000</v>
      </c>
    </row>
    <row r="359" spans="1:6" s="7" customFormat="1" ht="15.75" hidden="1" outlineLevel="6">
      <c r="A359" s="141" t="s">
        <v>17</v>
      </c>
      <c r="B359" s="147" t="s">
        <v>83</v>
      </c>
      <c r="C359" s="163" t="s">
        <v>606</v>
      </c>
      <c r="D359" s="149" t="str">
        <f t="shared" si="9"/>
        <v>0100400</v>
      </c>
      <c r="E359" s="150">
        <v>350000</v>
      </c>
      <c r="F359" s="150">
        <v>350000</v>
      </c>
    </row>
    <row r="360" spans="1:6" s="7" customFormat="1" ht="15.75" hidden="1" outlineLevel="7">
      <c r="A360" s="151" t="s">
        <v>19</v>
      </c>
      <c r="B360" s="147" t="s">
        <v>83</v>
      </c>
      <c r="C360" s="163" t="s">
        <v>606</v>
      </c>
      <c r="D360" s="149" t="str">
        <f t="shared" si="9"/>
        <v>0100400</v>
      </c>
      <c r="E360" s="150">
        <v>350000</v>
      </c>
      <c r="F360" s="150">
        <v>350000</v>
      </c>
    </row>
    <row r="361" spans="1:6" s="7" customFormat="1" ht="21" hidden="1" outlineLevel="2">
      <c r="A361" s="141" t="s">
        <v>12</v>
      </c>
      <c r="B361" s="147" t="s">
        <v>83</v>
      </c>
      <c r="C361" s="163" t="s">
        <v>606</v>
      </c>
      <c r="D361" s="149" t="str">
        <f t="shared" si="9"/>
        <v>0100400</v>
      </c>
      <c r="E361" s="150">
        <v>350000</v>
      </c>
      <c r="F361" s="150">
        <v>350000</v>
      </c>
    </row>
    <row r="362" spans="1:6" s="7" customFormat="1" ht="21" hidden="1" outlineLevel="3">
      <c r="A362" s="141" t="s">
        <v>53</v>
      </c>
      <c r="B362" s="147" t="s">
        <v>83</v>
      </c>
      <c r="C362" s="163" t="s">
        <v>606</v>
      </c>
      <c r="D362" s="149" t="str">
        <f t="shared" si="9"/>
        <v>0100400</v>
      </c>
      <c r="E362" s="150">
        <v>350000</v>
      </c>
      <c r="F362" s="150">
        <v>350000</v>
      </c>
    </row>
    <row r="363" spans="1:6" s="7" customFormat="1" ht="31.5" hidden="1" outlineLevel="5">
      <c r="A363" s="141" t="s">
        <v>15</v>
      </c>
      <c r="B363" s="147" t="s">
        <v>83</v>
      </c>
      <c r="C363" s="163" t="s">
        <v>606</v>
      </c>
      <c r="D363" s="149" t="str">
        <f t="shared" si="9"/>
        <v>0100400</v>
      </c>
      <c r="E363" s="150">
        <v>350000</v>
      </c>
      <c r="F363" s="150">
        <v>350000</v>
      </c>
    </row>
    <row r="364" spans="1:6" s="7" customFormat="1" ht="15.75" hidden="1" outlineLevel="6">
      <c r="A364" s="141" t="s">
        <v>17</v>
      </c>
      <c r="B364" s="147" t="s">
        <v>83</v>
      </c>
      <c r="C364" s="163" t="s">
        <v>606</v>
      </c>
      <c r="D364" s="149" t="str">
        <f t="shared" si="9"/>
        <v>0100400</v>
      </c>
      <c r="E364" s="150">
        <v>350000</v>
      </c>
      <c r="F364" s="150">
        <v>350000</v>
      </c>
    </row>
    <row r="365" spans="1:6" s="7" customFormat="1" ht="15.75" hidden="1" outlineLevel="7">
      <c r="A365" s="151" t="s">
        <v>19</v>
      </c>
      <c r="B365" s="147" t="s">
        <v>83</v>
      </c>
      <c r="C365" s="163" t="s">
        <v>606</v>
      </c>
      <c r="D365" s="149" t="str">
        <f t="shared" si="9"/>
        <v>0100400</v>
      </c>
      <c r="E365" s="150">
        <v>350000</v>
      </c>
      <c r="F365" s="150">
        <v>350000</v>
      </c>
    </row>
    <row r="366" spans="1:6" s="7" customFormat="1" ht="15.75" hidden="1" outlineLevel="3">
      <c r="A366" s="141" t="s">
        <v>23</v>
      </c>
      <c r="B366" s="147" t="s">
        <v>83</v>
      </c>
      <c r="C366" s="163" t="s">
        <v>606</v>
      </c>
      <c r="D366" s="149" t="str">
        <f t="shared" si="9"/>
        <v>0100400</v>
      </c>
      <c r="E366" s="150">
        <v>350000</v>
      </c>
      <c r="F366" s="150">
        <v>350000</v>
      </c>
    </row>
    <row r="367" spans="1:6" s="7" customFormat="1" ht="31.5" hidden="1" outlineLevel="5">
      <c r="A367" s="141" t="s">
        <v>15</v>
      </c>
      <c r="B367" s="147" t="s">
        <v>83</v>
      </c>
      <c r="C367" s="163" t="s">
        <v>606</v>
      </c>
      <c r="D367" s="149" t="str">
        <f t="shared" si="9"/>
        <v>0100400</v>
      </c>
      <c r="E367" s="150">
        <v>350000</v>
      </c>
      <c r="F367" s="150">
        <v>350000</v>
      </c>
    </row>
    <row r="368" spans="1:6" s="7" customFormat="1" ht="15.75" hidden="1" outlineLevel="6">
      <c r="A368" s="141" t="s">
        <v>17</v>
      </c>
      <c r="B368" s="147" t="s">
        <v>83</v>
      </c>
      <c r="C368" s="163" t="s">
        <v>606</v>
      </c>
      <c r="D368" s="149" t="str">
        <f t="shared" si="9"/>
        <v>0100400</v>
      </c>
      <c r="E368" s="150">
        <v>350000</v>
      </c>
      <c r="F368" s="150">
        <v>350000</v>
      </c>
    </row>
    <row r="369" spans="1:6" s="7" customFormat="1" ht="15.75" hidden="1" outlineLevel="7">
      <c r="A369" s="151" t="s">
        <v>19</v>
      </c>
      <c r="B369" s="147" t="s">
        <v>83</v>
      </c>
      <c r="C369" s="163" t="s">
        <v>606</v>
      </c>
      <c r="D369" s="149" t="str">
        <f t="shared" si="9"/>
        <v>0100400</v>
      </c>
      <c r="E369" s="150">
        <v>350000</v>
      </c>
      <c r="F369" s="150">
        <v>350000</v>
      </c>
    </row>
    <row r="370" spans="1:6" s="7" customFormat="1" ht="15.75" hidden="1" outlineLevel="7">
      <c r="A370" s="151" t="s">
        <v>24</v>
      </c>
      <c r="B370" s="147" t="s">
        <v>83</v>
      </c>
      <c r="C370" s="163" t="s">
        <v>606</v>
      </c>
      <c r="D370" s="149" t="str">
        <f t="shared" si="9"/>
        <v>0100400</v>
      </c>
      <c r="E370" s="150">
        <v>350000</v>
      </c>
      <c r="F370" s="150">
        <v>350000</v>
      </c>
    </row>
    <row r="371" spans="1:6" s="7" customFormat="1" ht="15.75" hidden="1" outlineLevel="5">
      <c r="A371" s="141" t="s">
        <v>26</v>
      </c>
      <c r="B371" s="147" t="s">
        <v>83</v>
      </c>
      <c r="C371" s="163" t="s">
        <v>606</v>
      </c>
      <c r="D371" s="149" t="str">
        <f t="shared" si="9"/>
        <v>0100400</v>
      </c>
      <c r="E371" s="150">
        <v>350000</v>
      </c>
      <c r="F371" s="150">
        <v>350000</v>
      </c>
    </row>
    <row r="372" spans="1:6" s="7" customFormat="1" ht="15.75" hidden="1" outlineLevel="6">
      <c r="A372" s="141" t="s">
        <v>28</v>
      </c>
      <c r="B372" s="147" t="s">
        <v>83</v>
      </c>
      <c r="C372" s="163" t="s">
        <v>606</v>
      </c>
      <c r="D372" s="149" t="str">
        <f t="shared" si="9"/>
        <v>0100400</v>
      </c>
      <c r="E372" s="150">
        <v>350000</v>
      </c>
      <c r="F372" s="150">
        <v>350000</v>
      </c>
    </row>
    <row r="373" spans="1:6" s="7" customFormat="1" ht="15.75" hidden="1" outlineLevel="7">
      <c r="A373" s="151" t="s">
        <v>30</v>
      </c>
      <c r="B373" s="147" t="s">
        <v>83</v>
      </c>
      <c r="C373" s="163" t="s">
        <v>606</v>
      </c>
      <c r="D373" s="149" t="str">
        <f t="shared" si="9"/>
        <v>0100400</v>
      </c>
      <c r="E373" s="150">
        <v>350000</v>
      </c>
      <c r="F373" s="150">
        <v>350000</v>
      </c>
    </row>
    <row r="374" spans="1:6" s="7" customFormat="1" ht="15.75" hidden="1" outlineLevel="7">
      <c r="A374" s="151" t="s">
        <v>87</v>
      </c>
      <c r="B374" s="147" t="s">
        <v>83</v>
      </c>
      <c r="C374" s="163" t="s">
        <v>606</v>
      </c>
      <c r="D374" s="149" t="str">
        <f t="shared" si="9"/>
        <v>0100400</v>
      </c>
      <c r="E374" s="150">
        <v>350000</v>
      </c>
      <c r="F374" s="150">
        <v>350000</v>
      </c>
    </row>
    <row r="375" spans="1:6" s="7" customFormat="1" ht="15.75" hidden="1" outlineLevel="7">
      <c r="A375" s="151" t="s">
        <v>32</v>
      </c>
      <c r="B375" s="147" t="s">
        <v>83</v>
      </c>
      <c r="C375" s="163" t="s">
        <v>606</v>
      </c>
      <c r="D375" s="149" t="str">
        <f t="shared" si="9"/>
        <v>0100400</v>
      </c>
      <c r="E375" s="150">
        <v>350000</v>
      </c>
      <c r="F375" s="150">
        <v>350000</v>
      </c>
    </row>
    <row r="376" spans="1:6" s="7" customFormat="1" ht="15.75" hidden="1" outlineLevel="5">
      <c r="A376" s="141" t="s">
        <v>45</v>
      </c>
      <c r="B376" s="147" t="s">
        <v>83</v>
      </c>
      <c r="C376" s="163" t="s">
        <v>606</v>
      </c>
      <c r="D376" s="149" t="str">
        <f t="shared" si="9"/>
        <v>0100400</v>
      </c>
      <c r="E376" s="150">
        <v>350000</v>
      </c>
      <c r="F376" s="150">
        <v>350000</v>
      </c>
    </row>
    <row r="377" spans="1:6" s="7" customFormat="1" ht="15.75" hidden="1" outlineLevel="6">
      <c r="A377" s="141" t="s">
        <v>47</v>
      </c>
      <c r="B377" s="147" t="s">
        <v>83</v>
      </c>
      <c r="C377" s="163" t="s">
        <v>606</v>
      </c>
      <c r="D377" s="149" t="str">
        <f t="shared" si="9"/>
        <v>0100400</v>
      </c>
      <c r="E377" s="150">
        <v>350000</v>
      </c>
      <c r="F377" s="150">
        <v>350000</v>
      </c>
    </row>
    <row r="378" spans="1:6" s="7" customFormat="1" ht="15.75" hidden="1" outlineLevel="7">
      <c r="A378" s="151" t="s">
        <v>54</v>
      </c>
      <c r="B378" s="147" t="s">
        <v>83</v>
      </c>
      <c r="C378" s="163" t="s">
        <v>606</v>
      </c>
      <c r="D378" s="149" t="str">
        <f t="shared" si="9"/>
        <v>0100400</v>
      </c>
      <c r="E378" s="150">
        <v>350000</v>
      </c>
      <c r="F378" s="150">
        <v>350000</v>
      </c>
    </row>
    <row r="379" spans="1:6" s="7" customFormat="1" ht="15.75" hidden="1" outlineLevel="7">
      <c r="A379" s="151" t="s">
        <v>49</v>
      </c>
      <c r="B379" s="147" t="s">
        <v>83</v>
      </c>
      <c r="C379" s="163" t="s">
        <v>606</v>
      </c>
      <c r="D379" s="149" t="str">
        <f t="shared" si="9"/>
        <v>0100400</v>
      </c>
      <c r="E379" s="150">
        <v>350000</v>
      </c>
      <c r="F379" s="150">
        <v>350000</v>
      </c>
    </row>
    <row r="380" spans="1:6" s="7" customFormat="1" ht="15.75" hidden="1" outlineLevel="3">
      <c r="A380" s="141" t="s">
        <v>89</v>
      </c>
      <c r="B380" s="147" t="s">
        <v>83</v>
      </c>
      <c r="C380" s="163" t="s">
        <v>606</v>
      </c>
      <c r="D380" s="149" t="str">
        <f t="shared" si="9"/>
        <v>0100400</v>
      </c>
      <c r="E380" s="150">
        <v>350000</v>
      </c>
      <c r="F380" s="150">
        <v>350000</v>
      </c>
    </row>
    <row r="381" spans="1:6" s="7" customFormat="1" ht="15.75" hidden="1" outlineLevel="5">
      <c r="A381" s="141" t="s">
        <v>26</v>
      </c>
      <c r="B381" s="147" t="s">
        <v>83</v>
      </c>
      <c r="C381" s="163" t="s">
        <v>606</v>
      </c>
      <c r="D381" s="149" t="str">
        <f t="shared" si="9"/>
        <v>0100400</v>
      </c>
      <c r="E381" s="150">
        <v>350000</v>
      </c>
      <c r="F381" s="150">
        <v>350000</v>
      </c>
    </row>
    <row r="382" spans="1:6" s="7" customFormat="1" ht="15.75" hidden="1" outlineLevel="6">
      <c r="A382" s="141" t="s">
        <v>28</v>
      </c>
      <c r="B382" s="147" t="s">
        <v>83</v>
      </c>
      <c r="C382" s="163" t="s">
        <v>606</v>
      </c>
      <c r="D382" s="149" t="str">
        <f t="shared" si="9"/>
        <v>0100400</v>
      </c>
      <c r="E382" s="150">
        <v>350000</v>
      </c>
      <c r="F382" s="150">
        <v>350000</v>
      </c>
    </row>
    <row r="383" spans="1:6" s="7" customFormat="1" ht="15.75" hidden="1" outlineLevel="7">
      <c r="A383" s="151" t="s">
        <v>32</v>
      </c>
      <c r="B383" s="147" t="s">
        <v>83</v>
      </c>
      <c r="C383" s="163" t="s">
        <v>606</v>
      </c>
      <c r="D383" s="149" t="str">
        <f t="shared" si="9"/>
        <v>0100400</v>
      </c>
      <c r="E383" s="150">
        <v>350000</v>
      </c>
      <c r="F383" s="150">
        <v>350000</v>
      </c>
    </row>
    <row r="384" spans="1:6" s="7" customFormat="1" ht="21" hidden="1" outlineLevel="3">
      <c r="A384" s="141" t="s">
        <v>90</v>
      </c>
      <c r="B384" s="147" t="s">
        <v>83</v>
      </c>
      <c r="C384" s="163" t="s">
        <v>606</v>
      </c>
      <c r="D384" s="149" t="str">
        <f t="shared" si="9"/>
        <v>0100400</v>
      </c>
      <c r="E384" s="150">
        <v>350000</v>
      </c>
      <c r="F384" s="150">
        <v>350000</v>
      </c>
    </row>
    <row r="385" spans="1:6" s="7" customFormat="1" ht="15.75" hidden="1" outlineLevel="4">
      <c r="A385" s="141" t="s">
        <v>91</v>
      </c>
      <c r="B385" s="147" t="s">
        <v>83</v>
      </c>
      <c r="C385" s="163" t="s">
        <v>606</v>
      </c>
      <c r="D385" s="149" t="str">
        <f t="shared" si="9"/>
        <v>0100400</v>
      </c>
      <c r="E385" s="150">
        <v>350000</v>
      </c>
      <c r="F385" s="150">
        <v>350000</v>
      </c>
    </row>
    <row r="386" spans="1:6" s="7" customFormat="1" ht="31.5" hidden="1" outlineLevel="5">
      <c r="A386" s="141" t="s">
        <v>15</v>
      </c>
      <c r="B386" s="147" t="s">
        <v>83</v>
      </c>
      <c r="C386" s="163" t="s">
        <v>606</v>
      </c>
      <c r="D386" s="149" t="str">
        <f t="shared" si="9"/>
        <v>0100400</v>
      </c>
      <c r="E386" s="150">
        <v>350000</v>
      </c>
      <c r="F386" s="150">
        <v>350000</v>
      </c>
    </row>
    <row r="387" spans="1:6" s="7" customFormat="1" ht="15.75" hidden="1" outlineLevel="6">
      <c r="A387" s="141" t="s">
        <v>17</v>
      </c>
      <c r="B387" s="147" t="s">
        <v>83</v>
      </c>
      <c r="C387" s="163" t="s">
        <v>606</v>
      </c>
      <c r="D387" s="149" t="str">
        <f t="shared" si="9"/>
        <v>0100400</v>
      </c>
      <c r="E387" s="150">
        <v>350000</v>
      </c>
      <c r="F387" s="150">
        <v>350000</v>
      </c>
    </row>
    <row r="388" spans="1:6" s="7" customFormat="1" ht="15.75" hidden="1" outlineLevel="7">
      <c r="A388" s="151" t="s">
        <v>19</v>
      </c>
      <c r="B388" s="147" t="s">
        <v>83</v>
      </c>
      <c r="C388" s="163" t="s">
        <v>606</v>
      </c>
      <c r="D388" s="149" t="str">
        <f t="shared" si="9"/>
        <v>0100400</v>
      </c>
      <c r="E388" s="150">
        <v>350000</v>
      </c>
      <c r="F388" s="150">
        <v>350000</v>
      </c>
    </row>
    <row r="389" spans="1:6" s="7" customFormat="1" ht="21" hidden="1" outlineLevel="4">
      <c r="A389" s="141" t="s">
        <v>92</v>
      </c>
      <c r="B389" s="147" t="s">
        <v>83</v>
      </c>
      <c r="C389" s="163" t="s">
        <v>606</v>
      </c>
      <c r="D389" s="149" t="str">
        <f t="shared" si="9"/>
        <v>0100400</v>
      </c>
      <c r="E389" s="150">
        <v>350000</v>
      </c>
      <c r="F389" s="150">
        <v>350000</v>
      </c>
    </row>
    <row r="390" spans="1:6" s="7" customFormat="1" ht="31.5" hidden="1" outlineLevel="5">
      <c r="A390" s="141" t="s">
        <v>15</v>
      </c>
      <c r="B390" s="147" t="s">
        <v>83</v>
      </c>
      <c r="C390" s="163" t="s">
        <v>606</v>
      </c>
      <c r="D390" s="149" t="str">
        <f t="shared" si="9"/>
        <v>0100400</v>
      </c>
      <c r="E390" s="150">
        <v>350000</v>
      </c>
      <c r="F390" s="150">
        <v>350000</v>
      </c>
    </row>
    <row r="391" spans="1:6" s="7" customFormat="1" ht="15.75" hidden="1" outlineLevel="6">
      <c r="A391" s="141" t="s">
        <v>17</v>
      </c>
      <c r="B391" s="147" t="s">
        <v>83</v>
      </c>
      <c r="C391" s="163" t="s">
        <v>606</v>
      </c>
      <c r="D391" s="149" t="str">
        <f t="shared" si="9"/>
        <v>0100400</v>
      </c>
      <c r="E391" s="150">
        <v>350000</v>
      </c>
      <c r="F391" s="150">
        <v>350000</v>
      </c>
    </row>
    <row r="392" spans="1:6" s="7" customFormat="1" ht="15.75" hidden="1" outlineLevel="7">
      <c r="A392" s="151" t="s">
        <v>19</v>
      </c>
      <c r="B392" s="147" t="s">
        <v>83</v>
      </c>
      <c r="C392" s="163" t="s">
        <v>606</v>
      </c>
      <c r="D392" s="149" t="str">
        <f t="shared" si="9"/>
        <v>0100400</v>
      </c>
      <c r="E392" s="150">
        <v>350000</v>
      </c>
      <c r="F392" s="150">
        <v>350000</v>
      </c>
    </row>
    <row r="393" spans="1:6" s="7" customFormat="1" ht="15.75" hidden="1" outlineLevel="7">
      <c r="A393" s="151" t="s">
        <v>24</v>
      </c>
      <c r="B393" s="147" t="s">
        <v>83</v>
      </c>
      <c r="C393" s="163" t="s">
        <v>606</v>
      </c>
      <c r="D393" s="149" t="str">
        <f t="shared" si="9"/>
        <v>0100400</v>
      </c>
      <c r="E393" s="150">
        <v>350000</v>
      </c>
      <c r="F393" s="150">
        <v>350000</v>
      </c>
    </row>
    <row r="394" spans="1:6" s="7" customFormat="1" ht="15.75" hidden="1" outlineLevel="5">
      <c r="A394" s="141" t="s">
        <v>26</v>
      </c>
      <c r="B394" s="147" t="s">
        <v>83</v>
      </c>
      <c r="C394" s="163" t="s">
        <v>606</v>
      </c>
      <c r="D394" s="149" t="str">
        <f t="shared" si="9"/>
        <v>0100400</v>
      </c>
      <c r="E394" s="150">
        <v>350000</v>
      </c>
      <c r="F394" s="150">
        <v>350000</v>
      </c>
    </row>
    <row r="395" spans="1:6" s="7" customFormat="1" ht="15.75" hidden="1" outlineLevel="6">
      <c r="A395" s="141" t="s">
        <v>28</v>
      </c>
      <c r="B395" s="147" t="s">
        <v>83</v>
      </c>
      <c r="C395" s="163" t="s">
        <v>606</v>
      </c>
      <c r="D395" s="149" t="str">
        <f t="shared" si="9"/>
        <v>0100400</v>
      </c>
      <c r="E395" s="150">
        <v>350000</v>
      </c>
      <c r="F395" s="150">
        <v>350000</v>
      </c>
    </row>
    <row r="396" spans="1:6" s="7" customFormat="1" ht="15.75" hidden="1" outlineLevel="7">
      <c r="A396" s="151" t="s">
        <v>30</v>
      </c>
      <c r="B396" s="147" t="s">
        <v>83</v>
      </c>
      <c r="C396" s="163" t="s">
        <v>606</v>
      </c>
      <c r="D396" s="149" t="str">
        <f t="shared" si="9"/>
        <v>0100400</v>
      </c>
      <c r="E396" s="150">
        <v>350000</v>
      </c>
      <c r="F396" s="150">
        <v>350000</v>
      </c>
    </row>
    <row r="397" spans="1:6" s="7" customFormat="1" ht="15.75" hidden="1" outlineLevel="7">
      <c r="A397" s="151" t="s">
        <v>32</v>
      </c>
      <c r="B397" s="147" t="s">
        <v>83</v>
      </c>
      <c r="C397" s="163" t="s">
        <v>606</v>
      </c>
      <c r="D397" s="149" t="str">
        <f t="shared" si="9"/>
        <v>0100400</v>
      </c>
      <c r="E397" s="150">
        <v>350000</v>
      </c>
      <c r="F397" s="150">
        <v>350000</v>
      </c>
    </row>
    <row r="398" spans="1:6" s="7" customFormat="1" ht="21" hidden="1" outlineLevel="3">
      <c r="A398" s="141" t="s">
        <v>93</v>
      </c>
      <c r="B398" s="147" t="s">
        <v>83</v>
      </c>
      <c r="C398" s="163" t="s">
        <v>606</v>
      </c>
      <c r="D398" s="149" t="str">
        <f t="shared" si="9"/>
        <v>0100400</v>
      </c>
      <c r="E398" s="150">
        <v>350000</v>
      </c>
      <c r="F398" s="150">
        <v>350000</v>
      </c>
    </row>
    <row r="399" spans="1:6" s="7" customFormat="1" ht="15.75" hidden="1" outlineLevel="4">
      <c r="A399" s="141" t="s">
        <v>94</v>
      </c>
      <c r="B399" s="147" t="s">
        <v>83</v>
      </c>
      <c r="C399" s="163" t="s">
        <v>606</v>
      </c>
      <c r="D399" s="149" t="str">
        <f t="shared" si="9"/>
        <v>0100400</v>
      </c>
      <c r="E399" s="150">
        <v>350000</v>
      </c>
      <c r="F399" s="150">
        <v>350000</v>
      </c>
    </row>
    <row r="400" spans="1:6" s="7" customFormat="1" ht="31.5" hidden="1" outlineLevel="5">
      <c r="A400" s="141" t="s">
        <v>15</v>
      </c>
      <c r="B400" s="147" t="s">
        <v>83</v>
      </c>
      <c r="C400" s="163" t="s">
        <v>606</v>
      </c>
      <c r="D400" s="149" t="str">
        <f t="shared" si="9"/>
        <v>0100400</v>
      </c>
      <c r="E400" s="150">
        <v>350000</v>
      </c>
      <c r="F400" s="150">
        <v>350000</v>
      </c>
    </row>
    <row r="401" spans="1:6" s="7" customFormat="1" ht="15.75" hidden="1" outlineLevel="6">
      <c r="A401" s="141" t="s">
        <v>17</v>
      </c>
      <c r="B401" s="147" t="s">
        <v>83</v>
      </c>
      <c r="C401" s="163" t="s">
        <v>606</v>
      </c>
      <c r="D401" s="149" t="str">
        <f t="shared" si="9"/>
        <v>0100400</v>
      </c>
      <c r="E401" s="150">
        <v>350000</v>
      </c>
      <c r="F401" s="150">
        <v>350000</v>
      </c>
    </row>
    <row r="402" spans="1:6" s="7" customFormat="1" ht="15.75" hidden="1" outlineLevel="7">
      <c r="A402" s="151" t="s">
        <v>19</v>
      </c>
      <c r="B402" s="147" t="s">
        <v>83</v>
      </c>
      <c r="C402" s="163" t="s">
        <v>606</v>
      </c>
      <c r="D402" s="149" t="str">
        <f t="shared" si="9"/>
        <v>0100400</v>
      </c>
      <c r="E402" s="150">
        <v>350000</v>
      </c>
      <c r="F402" s="150">
        <v>350000</v>
      </c>
    </row>
    <row r="403" spans="1:6" s="7" customFormat="1" ht="21" hidden="1" outlineLevel="4">
      <c r="A403" s="141" t="s">
        <v>95</v>
      </c>
      <c r="B403" s="147" t="s">
        <v>83</v>
      </c>
      <c r="C403" s="163" t="s">
        <v>606</v>
      </c>
      <c r="D403" s="149" t="str">
        <f t="shared" si="9"/>
        <v>0100400</v>
      </c>
      <c r="E403" s="150">
        <v>350000</v>
      </c>
      <c r="F403" s="150">
        <v>350000</v>
      </c>
    </row>
    <row r="404" spans="1:6" s="7" customFormat="1" ht="31.5" hidden="1" outlineLevel="5">
      <c r="A404" s="141" t="s">
        <v>15</v>
      </c>
      <c r="B404" s="147" t="s">
        <v>83</v>
      </c>
      <c r="C404" s="163" t="s">
        <v>606</v>
      </c>
      <c r="D404" s="149" t="str">
        <f t="shared" si="9"/>
        <v>0100400</v>
      </c>
      <c r="E404" s="150">
        <v>350000</v>
      </c>
      <c r="F404" s="150">
        <v>350000</v>
      </c>
    </row>
    <row r="405" spans="1:6" s="7" customFormat="1" ht="15.75" hidden="1" outlineLevel="6">
      <c r="A405" s="141" t="s">
        <v>17</v>
      </c>
      <c r="B405" s="147" t="s">
        <v>83</v>
      </c>
      <c r="C405" s="163" t="s">
        <v>606</v>
      </c>
      <c r="D405" s="149" t="str">
        <f t="shared" si="9"/>
        <v>0100400</v>
      </c>
      <c r="E405" s="150">
        <v>350000</v>
      </c>
      <c r="F405" s="150">
        <v>350000</v>
      </c>
    </row>
    <row r="406" spans="1:6" s="7" customFormat="1" ht="15.75" hidden="1" outlineLevel="7">
      <c r="A406" s="151" t="s">
        <v>19</v>
      </c>
      <c r="B406" s="147" t="s">
        <v>83</v>
      </c>
      <c r="C406" s="163" t="s">
        <v>606</v>
      </c>
      <c r="D406" s="149" t="str">
        <f t="shared" si="9"/>
        <v>0100400</v>
      </c>
      <c r="E406" s="150">
        <v>350000</v>
      </c>
      <c r="F406" s="150">
        <v>350000</v>
      </c>
    </row>
    <row r="407" spans="1:6" s="7" customFormat="1" ht="15.75" hidden="1" outlineLevel="7">
      <c r="A407" s="151" t="s">
        <v>24</v>
      </c>
      <c r="B407" s="147" t="s">
        <v>83</v>
      </c>
      <c r="C407" s="163" t="s">
        <v>606</v>
      </c>
      <c r="D407" s="149" t="str">
        <f t="shared" si="9"/>
        <v>0100400</v>
      </c>
      <c r="E407" s="150">
        <v>350000</v>
      </c>
      <c r="F407" s="150">
        <v>350000</v>
      </c>
    </row>
    <row r="408" spans="1:6" s="7" customFormat="1" ht="15.75" hidden="1" outlineLevel="5">
      <c r="A408" s="141" t="s">
        <v>26</v>
      </c>
      <c r="B408" s="147" t="s">
        <v>83</v>
      </c>
      <c r="C408" s="163" t="s">
        <v>606</v>
      </c>
      <c r="D408" s="149" t="str">
        <f t="shared" si="9"/>
        <v>0100400</v>
      </c>
      <c r="E408" s="150">
        <v>350000</v>
      </c>
      <c r="F408" s="150">
        <v>350000</v>
      </c>
    </row>
    <row r="409" spans="1:6" s="7" customFormat="1" ht="15.75" hidden="1" outlineLevel="6">
      <c r="A409" s="141" t="s">
        <v>28</v>
      </c>
      <c r="B409" s="147" t="s">
        <v>83</v>
      </c>
      <c r="C409" s="163" t="s">
        <v>606</v>
      </c>
      <c r="D409" s="149" t="str">
        <f t="shared" ref="D409:D472" si="10">C409</f>
        <v>0100400</v>
      </c>
      <c r="E409" s="150">
        <v>350000</v>
      </c>
      <c r="F409" s="150">
        <v>350000</v>
      </c>
    </row>
    <row r="410" spans="1:6" s="7" customFormat="1" ht="15.75" hidden="1" outlineLevel="7">
      <c r="A410" s="151" t="s">
        <v>30</v>
      </c>
      <c r="B410" s="147" t="s">
        <v>83</v>
      </c>
      <c r="C410" s="163" t="s">
        <v>606</v>
      </c>
      <c r="D410" s="149" t="str">
        <f t="shared" si="10"/>
        <v>0100400</v>
      </c>
      <c r="E410" s="150">
        <v>350000</v>
      </c>
      <c r="F410" s="150">
        <v>350000</v>
      </c>
    </row>
    <row r="411" spans="1:6" s="7" customFormat="1" ht="15.75" hidden="1" outlineLevel="7">
      <c r="A411" s="151" t="s">
        <v>32</v>
      </c>
      <c r="B411" s="147" t="s">
        <v>83</v>
      </c>
      <c r="C411" s="163" t="s">
        <v>606</v>
      </c>
      <c r="D411" s="149" t="str">
        <f t="shared" si="10"/>
        <v>0100400</v>
      </c>
      <c r="E411" s="150">
        <v>350000</v>
      </c>
      <c r="F411" s="150">
        <v>350000</v>
      </c>
    </row>
    <row r="412" spans="1:6" s="7" customFormat="1" ht="15.75" hidden="1" outlineLevel="3">
      <c r="A412" s="141" t="s">
        <v>96</v>
      </c>
      <c r="B412" s="147" t="s">
        <v>83</v>
      </c>
      <c r="C412" s="163" t="s">
        <v>606</v>
      </c>
      <c r="D412" s="149" t="str">
        <f t="shared" si="10"/>
        <v>0100400</v>
      </c>
      <c r="E412" s="150">
        <v>350000</v>
      </c>
      <c r="F412" s="150">
        <v>350000</v>
      </c>
    </row>
    <row r="413" spans="1:6" s="7" customFormat="1" ht="31.5" hidden="1" outlineLevel="5">
      <c r="A413" s="141" t="s">
        <v>15</v>
      </c>
      <c r="B413" s="147" t="s">
        <v>83</v>
      </c>
      <c r="C413" s="163" t="s">
        <v>606</v>
      </c>
      <c r="D413" s="149" t="str">
        <f t="shared" si="10"/>
        <v>0100400</v>
      </c>
      <c r="E413" s="150">
        <v>350000</v>
      </c>
      <c r="F413" s="150">
        <v>350000</v>
      </c>
    </row>
    <row r="414" spans="1:6" s="7" customFormat="1" ht="15.75" hidden="1" outlineLevel="6">
      <c r="A414" s="141" t="s">
        <v>78</v>
      </c>
      <c r="B414" s="147" t="s">
        <v>83</v>
      </c>
      <c r="C414" s="163" t="s">
        <v>606</v>
      </c>
      <c r="D414" s="149" t="str">
        <f t="shared" si="10"/>
        <v>0100400</v>
      </c>
      <c r="E414" s="150">
        <v>350000</v>
      </c>
      <c r="F414" s="150">
        <v>350000</v>
      </c>
    </row>
    <row r="415" spans="1:6" s="7" customFormat="1" ht="15.75" hidden="1" outlineLevel="7">
      <c r="A415" s="151" t="s">
        <v>19</v>
      </c>
      <c r="B415" s="147" t="s">
        <v>83</v>
      </c>
      <c r="C415" s="163" t="s">
        <v>606</v>
      </c>
      <c r="D415" s="149" t="str">
        <f t="shared" si="10"/>
        <v>0100400</v>
      </c>
      <c r="E415" s="150">
        <v>350000</v>
      </c>
      <c r="F415" s="150">
        <v>350000</v>
      </c>
    </row>
    <row r="416" spans="1:6" s="7" customFormat="1" ht="15.75" hidden="1" outlineLevel="7">
      <c r="A416" s="151" t="s">
        <v>24</v>
      </c>
      <c r="B416" s="147" t="s">
        <v>83</v>
      </c>
      <c r="C416" s="163" t="s">
        <v>606</v>
      </c>
      <c r="D416" s="149" t="str">
        <f t="shared" si="10"/>
        <v>0100400</v>
      </c>
      <c r="E416" s="150">
        <v>350000</v>
      </c>
      <c r="F416" s="150">
        <v>350000</v>
      </c>
    </row>
    <row r="417" spans="1:6" s="7" customFormat="1" ht="15.75" hidden="1" outlineLevel="5">
      <c r="A417" s="141" t="s">
        <v>26</v>
      </c>
      <c r="B417" s="147" t="s">
        <v>83</v>
      </c>
      <c r="C417" s="163" t="s">
        <v>606</v>
      </c>
      <c r="D417" s="149" t="str">
        <f t="shared" si="10"/>
        <v>0100400</v>
      </c>
      <c r="E417" s="150">
        <v>350000</v>
      </c>
      <c r="F417" s="150">
        <v>350000</v>
      </c>
    </row>
    <row r="418" spans="1:6" s="7" customFormat="1" ht="15.75" hidden="1" outlineLevel="6">
      <c r="A418" s="141" t="s">
        <v>28</v>
      </c>
      <c r="B418" s="147" t="s">
        <v>83</v>
      </c>
      <c r="C418" s="163" t="s">
        <v>606</v>
      </c>
      <c r="D418" s="149" t="str">
        <f t="shared" si="10"/>
        <v>0100400</v>
      </c>
      <c r="E418" s="150">
        <v>350000</v>
      </c>
      <c r="F418" s="150">
        <v>350000</v>
      </c>
    </row>
    <row r="419" spans="1:6" s="7" customFormat="1" ht="15.75" hidden="1" outlineLevel="7">
      <c r="A419" s="151" t="s">
        <v>30</v>
      </c>
      <c r="B419" s="147" t="s">
        <v>83</v>
      </c>
      <c r="C419" s="163" t="s">
        <v>606</v>
      </c>
      <c r="D419" s="149" t="str">
        <f t="shared" si="10"/>
        <v>0100400</v>
      </c>
      <c r="E419" s="150">
        <v>350000</v>
      </c>
      <c r="F419" s="150">
        <v>350000</v>
      </c>
    </row>
    <row r="420" spans="1:6" s="7" customFormat="1" ht="15.75" hidden="1" outlineLevel="7">
      <c r="A420" s="151" t="s">
        <v>32</v>
      </c>
      <c r="B420" s="147" t="s">
        <v>83</v>
      </c>
      <c r="C420" s="163" t="s">
        <v>606</v>
      </c>
      <c r="D420" s="149" t="str">
        <f t="shared" si="10"/>
        <v>0100400</v>
      </c>
      <c r="E420" s="150">
        <v>350000</v>
      </c>
      <c r="F420" s="150">
        <v>350000</v>
      </c>
    </row>
    <row r="421" spans="1:6" s="7" customFormat="1" ht="15.75" hidden="1" outlineLevel="5">
      <c r="A421" s="141" t="s">
        <v>45</v>
      </c>
      <c r="B421" s="147" t="s">
        <v>83</v>
      </c>
      <c r="C421" s="163" t="s">
        <v>606</v>
      </c>
      <c r="D421" s="149" t="str">
        <f t="shared" si="10"/>
        <v>0100400</v>
      </c>
      <c r="E421" s="150">
        <v>350000</v>
      </c>
      <c r="F421" s="150">
        <v>350000</v>
      </c>
    </row>
    <row r="422" spans="1:6" s="7" customFormat="1" ht="15.75" hidden="1" outlineLevel="6">
      <c r="A422" s="141" t="s">
        <v>47</v>
      </c>
      <c r="B422" s="147" t="s">
        <v>83</v>
      </c>
      <c r="C422" s="163" t="s">
        <v>606</v>
      </c>
      <c r="D422" s="149" t="str">
        <f t="shared" si="10"/>
        <v>0100400</v>
      </c>
      <c r="E422" s="150">
        <v>350000</v>
      </c>
      <c r="F422" s="150">
        <v>350000</v>
      </c>
    </row>
    <row r="423" spans="1:6" s="7" customFormat="1" ht="15.75" hidden="1" outlineLevel="7">
      <c r="A423" s="151" t="s">
        <v>49</v>
      </c>
      <c r="B423" s="147" t="s">
        <v>83</v>
      </c>
      <c r="C423" s="163" t="s">
        <v>606</v>
      </c>
      <c r="D423" s="149" t="str">
        <f t="shared" si="10"/>
        <v>0100400</v>
      </c>
      <c r="E423" s="150">
        <v>350000</v>
      </c>
      <c r="F423" s="150">
        <v>350000</v>
      </c>
    </row>
    <row r="424" spans="1:6" s="7" customFormat="1" ht="31.5" hidden="1" outlineLevel="3">
      <c r="A424" s="141" t="s">
        <v>97</v>
      </c>
      <c r="B424" s="147" t="s">
        <v>83</v>
      </c>
      <c r="C424" s="163" t="s">
        <v>606</v>
      </c>
      <c r="D424" s="149" t="str">
        <f t="shared" si="10"/>
        <v>0100400</v>
      </c>
      <c r="E424" s="150">
        <v>350000</v>
      </c>
      <c r="F424" s="150">
        <v>350000</v>
      </c>
    </row>
    <row r="425" spans="1:6" s="7" customFormat="1" ht="15.75" hidden="1" outlineLevel="5">
      <c r="A425" s="141" t="s">
        <v>98</v>
      </c>
      <c r="B425" s="147" t="s">
        <v>83</v>
      </c>
      <c r="C425" s="163" t="s">
        <v>606</v>
      </c>
      <c r="D425" s="149" t="str">
        <f t="shared" si="10"/>
        <v>0100400</v>
      </c>
      <c r="E425" s="150">
        <v>350000</v>
      </c>
      <c r="F425" s="150">
        <v>350000</v>
      </c>
    </row>
    <row r="426" spans="1:6" s="7" customFormat="1" ht="15.75" hidden="1" outlineLevel="6">
      <c r="A426" s="141" t="s">
        <v>99</v>
      </c>
      <c r="B426" s="147" t="s">
        <v>83</v>
      </c>
      <c r="C426" s="163" t="s">
        <v>606</v>
      </c>
      <c r="D426" s="149" t="str">
        <f t="shared" si="10"/>
        <v>0100400</v>
      </c>
      <c r="E426" s="150">
        <v>350000</v>
      </c>
      <c r="F426" s="150">
        <v>350000</v>
      </c>
    </row>
    <row r="427" spans="1:6" s="7" customFormat="1" ht="15.75" hidden="1" outlineLevel="7">
      <c r="A427" s="151" t="s">
        <v>99</v>
      </c>
      <c r="B427" s="147" t="s">
        <v>83</v>
      </c>
      <c r="C427" s="163" t="s">
        <v>606</v>
      </c>
      <c r="D427" s="149" t="str">
        <f t="shared" si="10"/>
        <v>0100400</v>
      </c>
      <c r="E427" s="150">
        <v>350000</v>
      </c>
      <c r="F427" s="150">
        <v>350000</v>
      </c>
    </row>
    <row r="428" spans="1:6" s="7" customFormat="1" ht="21" hidden="1" outlineLevel="3">
      <c r="A428" s="141" t="s">
        <v>100</v>
      </c>
      <c r="B428" s="147" t="s">
        <v>83</v>
      </c>
      <c r="C428" s="163" t="s">
        <v>606</v>
      </c>
      <c r="D428" s="149" t="str">
        <f t="shared" si="10"/>
        <v>0100400</v>
      </c>
      <c r="E428" s="150">
        <v>350000</v>
      </c>
      <c r="F428" s="150">
        <v>350000</v>
      </c>
    </row>
    <row r="429" spans="1:6" s="7" customFormat="1" ht="15.75" hidden="1" outlineLevel="5">
      <c r="A429" s="141" t="s">
        <v>98</v>
      </c>
      <c r="B429" s="147" t="s">
        <v>83</v>
      </c>
      <c r="C429" s="163" t="s">
        <v>606</v>
      </c>
      <c r="D429" s="149" t="str">
        <f t="shared" si="10"/>
        <v>0100400</v>
      </c>
      <c r="E429" s="150">
        <v>350000</v>
      </c>
      <c r="F429" s="150">
        <v>350000</v>
      </c>
    </row>
    <row r="430" spans="1:6" s="7" customFormat="1" ht="15.75" hidden="1" outlineLevel="6">
      <c r="A430" s="141" t="s">
        <v>99</v>
      </c>
      <c r="B430" s="147" t="s">
        <v>83</v>
      </c>
      <c r="C430" s="163" t="s">
        <v>606</v>
      </c>
      <c r="D430" s="149" t="str">
        <f t="shared" si="10"/>
        <v>0100400</v>
      </c>
      <c r="E430" s="150">
        <v>350000</v>
      </c>
      <c r="F430" s="150">
        <v>350000</v>
      </c>
    </row>
    <row r="431" spans="1:6" s="7" customFormat="1" ht="15.75" hidden="1" outlineLevel="7">
      <c r="A431" s="151" t="s">
        <v>99</v>
      </c>
      <c r="B431" s="147" t="s">
        <v>83</v>
      </c>
      <c r="C431" s="163" t="s">
        <v>606</v>
      </c>
      <c r="D431" s="149" t="str">
        <f t="shared" si="10"/>
        <v>0100400</v>
      </c>
      <c r="E431" s="150">
        <v>350000</v>
      </c>
      <c r="F431" s="150">
        <v>350000</v>
      </c>
    </row>
    <row r="432" spans="1:6" s="7" customFormat="1" ht="21" hidden="1" outlineLevel="3">
      <c r="A432" s="141" t="s">
        <v>101</v>
      </c>
      <c r="B432" s="147" t="s">
        <v>83</v>
      </c>
      <c r="C432" s="163" t="s">
        <v>606</v>
      </c>
      <c r="D432" s="149" t="str">
        <f t="shared" si="10"/>
        <v>0100400</v>
      </c>
      <c r="E432" s="150">
        <v>350000</v>
      </c>
      <c r="F432" s="150">
        <v>350000</v>
      </c>
    </row>
    <row r="433" spans="1:6" s="7" customFormat="1" ht="15.75" hidden="1" outlineLevel="5">
      <c r="A433" s="141" t="s">
        <v>98</v>
      </c>
      <c r="B433" s="147" t="s">
        <v>83</v>
      </c>
      <c r="C433" s="163" t="s">
        <v>606</v>
      </c>
      <c r="D433" s="149" t="str">
        <f t="shared" si="10"/>
        <v>0100400</v>
      </c>
      <c r="E433" s="150">
        <v>350000</v>
      </c>
      <c r="F433" s="150">
        <v>350000</v>
      </c>
    </row>
    <row r="434" spans="1:6" s="7" customFormat="1" ht="15.75" hidden="1" outlineLevel="6">
      <c r="A434" s="141" t="s">
        <v>99</v>
      </c>
      <c r="B434" s="147" t="s">
        <v>83</v>
      </c>
      <c r="C434" s="163" t="s">
        <v>606</v>
      </c>
      <c r="D434" s="149" t="str">
        <f t="shared" si="10"/>
        <v>0100400</v>
      </c>
      <c r="E434" s="150">
        <v>350000</v>
      </c>
      <c r="F434" s="150">
        <v>350000</v>
      </c>
    </row>
    <row r="435" spans="1:6" s="7" customFormat="1" ht="15.75" hidden="1" outlineLevel="7">
      <c r="A435" s="151" t="s">
        <v>99</v>
      </c>
      <c r="B435" s="147" t="s">
        <v>83</v>
      </c>
      <c r="C435" s="163" t="s">
        <v>606</v>
      </c>
      <c r="D435" s="149" t="str">
        <f t="shared" si="10"/>
        <v>0100400</v>
      </c>
      <c r="E435" s="150">
        <v>350000</v>
      </c>
      <c r="F435" s="150">
        <v>350000</v>
      </c>
    </row>
    <row r="436" spans="1:6" s="7" customFormat="1" ht="15.75" hidden="1" outlineLevel="3">
      <c r="A436" s="141" t="s">
        <v>102</v>
      </c>
      <c r="B436" s="147" t="s">
        <v>83</v>
      </c>
      <c r="C436" s="163" t="s">
        <v>606</v>
      </c>
      <c r="D436" s="149" t="str">
        <f t="shared" si="10"/>
        <v>0100400</v>
      </c>
      <c r="E436" s="150">
        <v>350000</v>
      </c>
      <c r="F436" s="150">
        <v>350000</v>
      </c>
    </row>
    <row r="437" spans="1:6" s="7" customFormat="1" ht="15.75" hidden="1" outlineLevel="5">
      <c r="A437" s="141" t="s">
        <v>98</v>
      </c>
      <c r="B437" s="147" t="s">
        <v>83</v>
      </c>
      <c r="C437" s="163" t="s">
        <v>606</v>
      </c>
      <c r="D437" s="149" t="str">
        <f t="shared" si="10"/>
        <v>0100400</v>
      </c>
      <c r="E437" s="150">
        <v>350000</v>
      </c>
      <c r="F437" s="150">
        <v>350000</v>
      </c>
    </row>
    <row r="438" spans="1:6" s="7" customFormat="1" ht="15.75" hidden="1" outlineLevel="6">
      <c r="A438" s="141" t="s">
        <v>99</v>
      </c>
      <c r="B438" s="147" t="s">
        <v>83</v>
      </c>
      <c r="C438" s="163" t="s">
        <v>606</v>
      </c>
      <c r="D438" s="149" t="str">
        <f t="shared" si="10"/>
        <v>0100400</v>
      </c>
      <c r="E438" s="150">
        <v>350000</v>
      </c>
      <c r="F438" s="150">
        <v>350000</v>
      </c>
    </row>
    <row r="439" spans="1:6" s="7" customFormat="1" ht="15.75" hidden="1" outlineLevel="7">
      <c r="A439" s="151" t="s">
        <v>99</v>
      </c>
      <c r="B439" s="147" t="s">
        <v>83</v>
      </c>
      <c r="C439" s="163" t="s">
        <v>606</v>
      </c>
      <c r="D439" s="149" t="str">
        <f t="shared" si="10"/>
        <v>0100400</v>
      </c>
      <c r="E439" s="150">
        <v>350000</v>
      </c>
      <c r="F439" s="150">
        <v>350000</v>
      </c>
    </row>
    <row r="440" spans="1:6" s="7" customFormat="1" ht="15.75" hidden="1" outlineLevel="3">
      <c r="A440" s="141" t="s">
        <v>77</v>
      </c>
      <c r="B440" s="147" t="s">
        <v>83</v>
      </c>
      <c r="C440" s="163" t="s">
        <v>606</v>
      </c>
      <c r="D440" s="149" t="str">
        <f t="shared" si="10"/>
        <v>0100400</v>
      </c>
      <c r="E440" s="150">
        <v>350000</v>
      </c>
      <c r="F440" s="150">
        <v>350000</v>
      </c>
    </row>
    <row r="441" spans="1:6" s="7" customFormat="1" ht="31.5" hidden="1" outlineLevel="5">
      <c r="A441" s="141" t="s">
        <v>15</v>
      </c>
      <c r="B441" s="147" t="s">
        <v>83</v>
      </c>
      <c r="C441" s="163" t="s">
        <v>606</v>
      </c>
      <c r="D441" s="149" t="str">
        <f t="shared" si="10"/>
        <v>0100400</v>
      </c>
      <c r="E441" s="150">
        <v>350000</v>
      </c>
      <c r="F441" s="150">
        <v>350000</v>
      </c>
    </row>
    <row r="442" spans="1:6" s="7" customFormat="1" ht="15.75" hidden="1" outlineLevel="6">
      <c r="A442" s="141" t="s">
        <v>78</v>
      </c>
      <c r="B442" s="147" t="s">
        <v>83</v>
      </c>
      <c r="C442" s="163" t="s">
        <v>606</v>
      </c>
      <c r="D442" s="149" t="str">
        <f t="shared" si="10"/>
        <v>0100400</v>
      </c>
      <c r="E442" s="150">
        <v>350000</v>
      </c>
      <c r="F442" s="150">
        <v>350000</v>
      </c>
    </row>
    <row r="443" spans="1:6" s="7" customFormat="1" ht="15.75" hidden="1" outlineLevel="7">
      <c r="A443" s="151" t="s">
        <v>19</v>
      </c>
      <c r="B443" s="147" t="s">
        <v>83</v>
      </c>
      <c r="C443" s="163" t="s">
        <v>606</v>
      </c>
      <c r="D443" s="149" t="str">
        <f t="shared" si="10"/>
        <v>0100400</v>
      </c>
      <c r="E443" s="150">
        <v>350000</v>
      </c>
      <c r="F443" s="150">
        <v>350000</v>
      </c>
    </row>
    <row r="444" spans="1:6" s="7" customFormat="1" ht="15.75" hidden="1" outlineLevel="7">
      <c r="A444" s="151" t="s">
        <v>24</v>
      </c>
      <c r="B444" s="147" t="s">
        <v>83</v>
      </c>
      <c r="C444" s="163" t="s">
        <v>606</v>
      </c>
      <c r="D444" s="149" t="str">
        <f t="shared" si="10"/>
        <v>0100400</v>
      </c>
      <c r="E444" s="150">
        <v>350000</v>
      </c>
      <c r="F444" s="150">
        <v>350000</v>
      </c>
    </row>
    <row r="445" spans="1:6" s="7" customFormat="1" ht="15.75" hidden="1" outlineLevel="5">
      <c r="A445" s="141" t="s">
        <v>26</v>
      </c>
      <c r="B445" s="147" t="s">
        <v>83</v>
      </c>
      <c r="C445" s="163" t="s">
        <v>606</v>
      </c>
      <c r="D445" s="149" t="str">
        <f t="shared" si="10"/>
        <v>0100400</v>
      </c>
      <c r="E445" s="150">
        <v>350000</v>
      </c>
      <c r="F445" s="150">
        <v>350000</v>
      </c>
    </row>
    <row r="446" spans="1:6" s="7" customFormat="1" ht="15.75" hidden="1" outlineLevel="6">
      <c r="A446" s="141" t="s">
        <v>28</v>
      </c>
      <c r="B446" s="147" t="s">
        <v>83</v>
      </c>
      <c r="C446" s="163" t="s">
        <v>606</v>
      </c>
      <c r="D446" s="149" t="str">
        <f t="shared" si="10"/>
        <v>0100400</v>
      </c>
      <c r="E446" s="150">
        <v>350000</v>
      </c>
      <c r="F446" s="150">
        <v>350000</v>
      </c>
    </row>
    <row r="447" spans="1:6" s="7" customFormat="1" ht="15.75" hidden="1" outlineLevel="7">
      <c r="A447" s="151" t="s">
        <v>30</v>
      </c>
      <c r="B447" s="147" t="s">
        <v>83</v>
      </c>
      <c r="C447" s="163" t="s">
        <v>606</v>
      </c>
      <c r="D447" s="149" t="str">
        <f t="shared" si="10"/>
        <v>0100400</v>
      </c>
      <c r="E447" s="150">
        <v>350000</v>
      </c>
      <c r="F447" s="150">
        <v>350000</v>
      </c>
    </row>
    <row r="448" spans="1:6" s="7" customFormat="1" ht="15.75" hidden="1" outlineLevel="7">
      <c r="A448" s="151" t="s">
        <v>32</v>
      </c>
      <c r="B448" s="147" t="s">
        <v>83</v>
      </c>
      <c r="C448" s="163" t="s">
        <v>606</v>
      </c>
      <c r="D448" s="149" t="str">
        <f t="shared" si="10"/>
        <v>0100400</v>
      </c>
      <c r="E448" s="150">
        <v>350000</v>
      </c>
      <c r="F448" s="150">
        <v>350000</v>
      </c>
    </row>
    <row r="449" spans="1:6" s="7" customFormat="1" ht="21" hidden="1" outlineLevel="5">
      <c r="A449" s="141" t="s">
        <v>103</v>
      </c>
      <c r="B449" s="147" t="s">
        <v>83</v>
      </c>
      <c r="C449" s="163" t="s">
        <v>606</v>
      </c>
      <c r="D449" s="149" t="str">
        <f t="shared" si="10"/>
        <v>0100400</v>
      </c>
      <c r="E449" s="150">
        <v>350000</v>
      </c>
      <c r="F449" s="150">
        <v>350000</v>
      </c>
    </row>
    <row r="450" spans="1:6" s="7" customFormat="1" ht="15.75" hidden="1" outlineLevel="6">
      <c r="A450" s="141" t="s">
        <v>104</v>
      </c>
      <c r="B450" s="147" t="s">
        <v>83</v>
      </c>
      <c r="C450" s="163" t="s">
        <v>606</v>
      </c>
      <c r="D450" s="149" t="str">
        <f t="shared" si="10"/>
        <v>0100400</v>
      </c>
      <c r="E450" s="150">
        <v>350000</v>
      </c>
      <c r="F450" s="150">
        <v>350000</v>
      </c>
    </row>
    <row r="451" spans="1:6" s="7" customFormat="1" ht="22.5" hidden="1" outlineLevel="7">
      <c r="A451" s="151" t="s">
        <v>105</v>
      </c>
      <c r="B451" s="147" t="s">
        <v>83</v>
      </c>
      <c r="C451" s="163" t="s">
        <v>606</v>
      </c>
      <c r="D451" s="149" t="str">
        <f t="shared" si="10"/>
        <v>0100400</v>
      </c>
      <c r="E451" s="150">
        <v>350000</v>
      </c>
      <c r="F451" s="150">
        <v>350000</v>
      </c>
    </row>
    <row r="452" spans="1:6" s="7" customFormat="1" ht="15.75" hidden="1" outlineLevel="5">
      <c r="A452" s="141" t="s">
        <v>45</v>
      </c>
      <c r="B452" s="147" t="s">
        <v>83</v>
      </c>
      <c r="C452" s="163" t="s">
        <v>606</v>
      </c>
      <c r="D452" s="149" t="str">
        <f t="shared" si="10"/>
        <v>0100400</v>
      </c>
      <c r="E452" s="150">
        <v>350000</v>
      </c>
      <c r="F452" s="150">
        <v>350000</v>
      </c>
    </row>
    <row r="453" spans="1:6" s="7" customFormat="1" ht="15.75" hidden="1" outlineLevel="6">
      <c r="A453" s="141" t="s">
        <v>47</v>
      </c>
      <c r="B453" s="147" t="s">
        <v>83</v>
      </c>
      <c r="C453" s="163" t="s">
        <v>606</v>
      </c>
      <c r="D453" s="149" t="str">
        <f t="shared" si="10"/>
        <v>0100400</v>
      </c>
      <c r="E453" s="150">
        <v>350000</v>
      </c>
      <c r="F453" s="150">
        <v>350000</v>
      </c>
    </row>
    <row r="454" spans="1:6" s="7" customFormat="1" ht="15.75" hidden="1" outlineLevel="7">
      <c r="A454" s="151" t="s">
        <v>54</v>
      </c>
      <c r="B454" s="147" t="s">
        <v>83</v>
      </c>
      <c r="C454" s="163" t="s">
        <v>606</v>
      </c>
      <c r="D454" s="149" t="str">
        <f t="shared" si="10"/>
        <v>0100400</v>
      </c>
      <c r="E454" s="150">
        <v>350000</v>
      </c>
      <c r="F454" s="150">
        <v>350000</v>
      </c>
    </row>
    <row r="455" spans="1:6" s="7" customFormat="1" ht="15.75" hidden="1" outlineLevel="7">
      <c r="A455" s="151" t="s">
        <v>49</v>
      </c>
      <c r="B455" s="147" t="s">
        <v>83</v>
      </c>
      <c r="C455" s="163" t="s">
        <v>606</v>
      </c>
      <c r="D455" s="149" t="str">
        <f t="shared" si="10"/>
        <v>0100400</v>
      </c>
      <c r="E455" s="150">
        <v>350000</v>
      </c>
      <c r="F455" s="150">
        <v>350000</v>
      </c>
    </row>
    <row r="456" spans="1:6" s="7" customFormat="1" ht="21" hidden="1" outlineLevel="2" collapsed="1">
      <c r="A456" s="141" t="s">
        <v>106</v>
      </c>
      <c r="B456" s="147" t="s">
        <v>83</v>
      </c>
      <c r="C456" s="163" t="s">
        <v>606</v>
      </c>
      <c r="D456" s="149" t="str">
        <f t="shared" si="10"/>
        <v>0100400</v>
      </c>
      <c r="E456" s="150">
        <v>350000</v>
      </c>
      <c r="F456" s="150">
        <v>350000</v>
      </c>
    </row>
    <row r="457" spans="1:6" s="7" customFormat="1" ht="21" hidden="1" outlineLevel="3">
      <c r="A457" s="141" t="s">
        <v>107</v>
      </c>
      <c r="B457" s="147" t="s">
        <v>83</v>
      </c>
      <c r="C457" s="163" t="s">
        <v>606</v>
      </c>
      <c r="D457" s="149" t="str">
        <f t="shared" si="10"/>
        <v>0100400</v>
      </c>
      <c r="E457" s="150">
        <v>350000</v>
      </c>
      <c r="F457" s="150">
        <v>350000</v>
      </c>
    </row>
    <row r="458" spans="1:6" s="7" customFormat="1" ht="15.75" hidden="1" outlineLevel="5">
      <c r="A458" s="141" t="s">
        <v>26</v>
      </c>
      <c r="B458" s="147" t="s">
        <v>83</v>
      </c>
      <c r="C458" s="163" t="s">
        <v>606</v>
      </c>
      <c r="D458" s="149" t="str">
        <f t="shared" si="10"/>
        <v>0100400</v>
      </c>
      <c r="E458" s="150">
        <v>350000</v>
      </c>
      <c r="F458" s="150">
        <v>350000</v>
      </c>
    </row>
    <row r="459" spans="1:6" s="7" customFormat="1" ht="15.75" hidden="1" outlineLevel="6">
      <c r="A459" s="141" t="s">
        <v>28</v>
      </c>
      <c r="B459" s="147" t="s">
        <v>83</v>
      </c>
      <c r="C459" s="163" t="s">
        <v>606</v>
      </c>
      <c r="D459" s="149" t="str">
        <f t="shared" si="10"/>
        <v>0100400</v>
      </c>
      <c r="E459" s="150">
        <v>350000</v>
      </c>
      <c r="F459" s="150">
        <v>350000</v>
      </c>
    </row>
    <row r="460" spans="1:6" s="7" customFormat="1" ht="15.75" hidden="1" outlineLevel="7">
      <c r="A460" s="151" t="s">
        <v>32</v>
      </c>
      <c r="B460" s="147" t="s">
        <v>83</v>
      </c>
      <c r="C460" s="163" t="s">
        <v>606</v>
      </c>
      <c r="D460" s="149" t="str">
        <f t="shared" si="10"/>
        <v>0100400</v>
      </c>
      <c r="E460" s="150">
        <v>350000</v>
      </c>
      <c r="F460" s="150">
        <v>350000</v>
      </c>
    </row>
    <row r="461" spans="1:6" s="7" customFormat="1" ht="15.75" hidden="1" outlineLevel="3">
      <c r="A461" s="141" t="s">
        <v>108</v>
      </c>
      <c r="B461" s="147" t="s">
        <v>83</v>
      </c>
      <c r="C461" s="163" t="s">
        <v>606</v>
      </c>
      <c r="D461" s="149" t="str">
        <f t="shared" si="10"/>
        <v>0100400</v>
      </c>
      <c r="E461" s="150">
        <v>350000</v>
      </c>
      <c r="F461" s="150">
        <v>350000</v>
      </c>
    </row>
    <row r="462" spans="1:6" s="7" customFormat="1" ht="15.75" hidden="1" outlineLevel="5">
      <c r="A462" s="141" t="s">
        <v>26</v>
      </c>
      <c r="B462" s="147" t="s">
        <v>83</v>
      </c>
      <c r="C462" s="163" t="s">
        <v>606</v>
      </c>
      <c r="D462" s="149" t="str">
        <f t="shared" si="10"/>
        <v>0100400</v>
      </c>
      <c r="E462" s="150">
        <v>350000</v>
      </c>
      <c r="F462" s="150">
        <v>350000</v>
      </c>
    </row>
    <row r="463" spans="1:6" s="7" customFormat="1" ht="15.75" hidden="1" outlineLevel="6">
      <c r="A463" s="141" t="s">
        <v>28</v>
      </c>
      <c r="B463" s="147" t="s">
        <v>83</v>
      </c>
      <c r="C463" s="163" t="s">
        <v>606</v>
      </c>
      <c r="D463" s="149" t="str">
        <f t="shared" si="10"/>
        <v>0100400</v>
      </c>
      <c r="E463" s="150">
        <v>350000</v>
      </c>
      <c r="F463" s="150">
        <v>350000</v>
      </c>
    </row>
    <row r="464" spans="1:6" s="7" customFormat="1" ht="15.75" hidden="1" outlineLevel="7">
      <c r="A464" s="151" t="s">
        <v>32</v>
      </c>
      <c r="B464" s="147" t="s">
        <v>83</v>
      </c>
      <c r="C464" s="163" t="s">
        <v>606</v>
      </c>
      <c r="D464" s="149" t="str">
        <f t="shared" si="10"/>
        <v>0100400</v>
      </c>
      <c r="E464" s="150">
        <v>350000</v>
      </c>
      <c r="F464" s="150">
        <v>350000</v>
      </c>
    </row>
    <row r="465" spans="1:6" s="7" customFormat="1" ht="15.75" hidden="1" outlineLevel="2">
      <c r="A465" s="141" t="s">
        <v>109</v>
      </c>
      <c r="B465" s="147" t="s">
        <v>83</v>
      </c>
      <c r="C465" s="163" t="s">
        <v>606</v>
      </c>
      <c r="D465" s="149" t="str">
        <f t="shared" si="10"/>
        <v>0100400</v>
      </c>
      <c r="E465" s="150">
        <v>350000</v>
      </c>
      <c r="F465" s="150">
        <v>350000</v>
      </c>
    </row>
    <row r="466" spans="1:6" s="7" customFormat="1" ht="15.75" hidden="1" outlineLevel="3">
      <c r="A466" s="141" t="s">
        <v>110</v>
      </c>
      <c r="B466" s="147" t="s">
        <v>83</v>
      </c>
      <c r="C466" s="163" t="s">
        <v>606</v>
      </c>
      <c r="D466" s="149" t="str">
        <f t="shared" si="10"/>
        <v>0100400</v>
      </c>
      <c r="E466" s="150">
        <v>350000</v>
      </c>
      <c r="F466" s="150">
        <v>350000</v>
      </c>
    </row>
    <row r="467" spans="1:6" s="7" customFormat="1" ht="31.5" hidden="1" outlineLevel="5">
      <c r="A467" s="141" t="s">
        <v>15</v>
      </c>
      <c r="B467" s="147" t="s">
        <v>83</v>
      </c>
      <c r="C467" s="163" t="s">
        <v>606</v>
      </c>
      <c r="D467" s="149" t="str">
        <f t="shared" si="10"/>
        <v>0100400</v>
      </c>
      <c r="E467" s="150">
        <v>350000</v>
      </c>
      <c r="F467" s="150">
        <v>350000</v>
      </c>
    </row>
    <row r="468" spans="1:6" s="7" customFormat="1" ht="15.75" hidden="1" outlineLevel="6">
      <c r="A468" s="141" t="s">
        <v>17</v>
      </c>
      <c r="B468" s="147" t="s">
        <v>83</v>
      </c>
      <c r="C468" s="163" t="s">
        <v>606</v>
      </c>
      <c r="D468" s="149" t="str">
        <f t="shared" si="10"/>
        <v>0100400</v>
      </c>
      <c r="E468" s="150">
        <v>350000</v>
      </c>
      <c r="F468" s="150">
        <v>350000</v>
      </c>
    </row>
    <row r="469" spans="1:6" s="7" customFormat="1" ht="15.75" hidden="1" outlineLevel="7">
      <c r="A469" s="151" t="s">
        <v>24</v>
      </c>
      <c r="B469" s="147" t="s">
        <v>83</v>
      </c>
      <c r="C469" s="163" t="s">
        <v>606</v>
      </c>
      <c r="D469" s="149" t="str">
        <f t="shared" si="10"/>
        <v>0100400</v>
      </c>
      <c r="E469" s="150">
        <v>350000</v>
      </c>
      <c r="F469" s="150">
        <v>350000</v>
      </c>
    </row>
    <row r="470" spans="1:6" s="7" customFormat="1" ht="15.75" hidden="1" outlineLevel="5">
      <c r="A470" s="141" t="s">
        <v>26</v>
      </c>
      <c r="B470" s="147" t="s">
        <v>83</v>
      </c>
      <c r="C470" s="163" t="s">
        <v>606</v>
      </c>
      <c r="D470" s="149" t="str">
        <f t="shared" si="10"/>
        <v>0100400</v>
      </c>
      <c r="E470" s="150">
        <v>350000</v>
      </c>
      <c r="F470" s="150">
        <v>350000</v>
      </c>
    </row>
    <row r="471" spans="1:6" s="7" customFormat="1" ht="15.75" hidden="1" outlineLevel="6">
      <c r="A471" s="141" t="s">
        <v>28</v>
      </c>
      <c r="B471" s="147" t="s">
        <v>83</v>
      </c>
      <c r="C471" s="163" t="s">
        <v>606</v>
      </c>
      <c r="D471" s="149" t="str">
        <f t="shared" si="10"/>
        <v>0100400</v>
      </c>
      <c r="E471" s="150">
        <v>350000</v>
      </c>
      <c r="F471" s="150">
        <v>350000</v>
      </c>
    </row>
    <row r="472" spans="1:6" s="7" customFormat="1" ht="15.75" hidden="1" outlineLevel="7">
      <c r="A472" s="151" t="s">
        <v>30</v>
      </c>
      <c r="B472" s="147" t="s">
        <v>83</v>
      </c>
      <c r="C472" s="163" t="s">
        <v>606</v>
      </c>
      <c r="D472" s="149" t="str">
        <f t="shared" si="10"/>
        <v>0100400</v>
      </c>
      <c r="E472" s="150">
        <v>350000</v>
      </c>
      <c r="F472" s="150">
        <v>350000</v>
      </c>
    </row>
    <row r="473" spans="1:6" s="7" customFormat="1" ht="15.75" hidden="1" outlineLevel="7">
      <c r="A473" s="151" t="s">
        <v>32</v>
      </c>
      <c r="B473" s="147" t="s">
        <v>83</v>
      </c>
      <c r="C473" s="163" t="s">
        <v>606</v>
      </c>
      <c r="D473" s="149" t="str">
        <f t="shared" ref="D473:D528" si="11">C473</f>
        <v>0100400</v>
      </c>
      <c r="E473" s="150">
        <v>350000</v>
      </c>
      <c r="F473" s="150">
        <v>350000</v>
      </c>
    </row>
    <row r="474" spans="1:6" s="7" customFormat="1" ht="15.75" hidden="1" outlineLevel="5">
      <c r="A474" s="141" t="s">
        <v>34</v>
      </c>
      <c r="B474" s="147" t="s">
        <v>83</v>
      </c>
      <c r="C474" s="163" t="s">
        <v>606</v>
      </c>
      <c r="D474" s="149" t="str">
        <f t="shared" si="11"/>
        <v>0100400</v>
      </c>
      <c r="E474" s="150">
        <v>350000</v>
      </c>
      <c r="F474" s="150">
        <v>350000</v>
      </c>
    </row>
    <row r="475" spans="1:6" s="7" customFormat="1" ht="15.75" hidden="1" outlineLevel="6">
      <c r="A475" s="141" t="s">
        <v>35</v>
      </c>
      <c r="B475" s="147" t="s">
        <v>83</v>
      </c>
      <c r="C475" s="163" t="s">
        <v>606</v>
      </c>
      <c r="D475" s="149" t="str">
        <f t="shared" si="11"/>
        <v>0100400</v>
      </c>
      <c r="E475" s="150">
        <v>350000</v>
      </c>
      <c r="F475" s="150">
        <v>350000</v>
      </c>
    </row>
    <row r="476" spans="1:6" s="7" customFormat="1" ht="15.75" hidden="1" outlineLevel="7">
      <c r="A476" s="151" t="s">
        <v>35</v>
      </c>
      <c r="B476" s="147" t="s">
        <v>83</v>
      </c>
      <c r="C476" s="163" t="s">
        <v>606</v>
      </c>
      <c r="D476" s="149" t="str">
        <f t="shared" si="11"/>
        <v>0100400</v>
      </c>
      <c r="E476" s="150">
        <v>350000</v>
      </c>
      <c r="F476" s="150">
        <v>350000</v>
      </c>
    </row>
    <row r="477" spans="1:6" s="7" customFormat="1" ht="21" hidden="1" outlineLevel="5">
      <c r="A477" s="141" t="s">
        <v>103</v>
      </c>
      <c r="B477" s="147" t="s">
        <v>83</v>
      </c>
      <c r="C477" s="163" t="s">
        <v>606</v>
      </c>
      <c r="D477" s="149" t="str">
        <f t="shared" si="11"/>
        <v>0100400</v>
      </c>
      <c r="E477" s="150">
        <v>350000</v>
      </c>
      <c r="F477" s="150">
        <v>350000</v>
      </c>
    </row>
    <row r="478" spans="1:6" s="7" customFormat="1" ht="15.75" hidden="1" outlineLevel="6">
      <c r="A478" s="141" t="s">
        <v>111</v>
      </c>
      <c r="B478" s="147" t="s">
        <v>83</v>
      </c>
      <c r="C478" s="163" t="s">
        <v>606</v>
      </c>
      <c r="D478" s="149" t="str">
        <f t="shared" si="11"/>
        <v>0100400</v>
      </c>
      <c r="E478" s="150">
        <v>350000</v>
      </c>
      <c r="F478" s="150">
        <v>350000</v>
      </c>
    </row>
    <row r="479" spans="1:6" s="7" customFormat="1" ht="15.75" hidden="1" outlineLevel="7">
      <c r="A479" s="151" t="s">
        <v>111</v>
      </c>
      <c r="B479" s="147" t="s">
        <v>83</v>
      </c>
      <c r="C479" s="163" t="s">
        <v>606</v>
      </c>
      <c r="D479" s="149" t="str">
        <f t="shared" si="11"/>
        <v>0100400</v>
      </c>
      <c r="E479" s="150">
        <v>350000</v>
      </c>
      <c r="F479" s="150">
        <v>350000</v>
      </c>
    </row>
    <row r="480" spans="1:6" s="7" customFormat="1" ht="15.75" hidden="1" outlineLevel="5">
      <c r="A480" s="141" t="s">
        <v>45</v>
      </c>
      <c r="B480" s="147" t="s">
        <v>83</v>
      </c>
      <c r="C480" s="163" t="s">
        <v>606</v>
      </c>
      <c r="D480" s="149" t="str">
        <f t="shared" si="11"/>
        <v>0100400</v>
      </c>
      <c r="E480" s="150">
        <v>350000</v>
      </c>
      <c r="F480" s="150">
        <v>350000</v>
      </c>
    </row>
    <row r="481" spans="1:6" s="7" customFormat="1" ht="15.75" hidden="1" outlineLevel="6">
      <c r="A481" s="141" t="s">
        <v>112</v>
      </c>
      <c r="B481" s="147" t="s">
        <v>83</v>
      </c>
      <c r="C481" s="163" t="s">
        <v>606</v>
      </c>
      <c r="D481" s="149" t="str">
        <f t="shared" si="11"/>
        <v>0100400</v>
      </c>
      <c r="E481" s="150">
        <v>350000</v>
      </c>
      <c r="F481" s="150">
        <v>350000</v>
      </c>
    </row>
    <row r="482" spans="1:6" s="7" customFormat="1" ht="45" hidden="1" outlineLevel="7">
      <c r="A482" s="164" t="s">
        <v>113</v>
      </c>
      <c r="B482" s="147" t="s">
        <v>83</v>
      </c>
      <c r="C482" s="163" t="s">
        <v>606</v>
      </c>
      <c r="D482" s="149" t="str">
        <f t="shared" si="11"/>
        <v>0100400</v>
      </c>
      <c r="E482" s="150">
        <v>350000</v>
      </c>
      <c r="F482" s="150">
        <v>350000</v>
      </c>
    </row>
    <row r="483" spans="1:6" s="7" customFormat="1" ht="15.75" hidden="1" outlineLevel="6" collapsed="1">
      <c r="A483" s="141" t="s">
        <v>47</v>
      </c>
      <c r="B483" s="147" t="s">
        <v>83</v>
      </c>
      <c r="C483" s="163" t="s">
        <v>606</v>
      </c>
      <c r="D483" s="149" t="str">
        <f t="shared" si="11"/>
        <v>0100400</v>
      </c>
      <c r="E483" s="150">
        <v>350000</v>
      </c>
      <c r="F483" s="150">
        <v>350000</v>
      </c>
    </row>
    <row r="484" spans="1:6" s="7" customFormat="1" ht="15.75" hidden="1" outlineLevel="7">
      <c r="A484" s="151" t="s">
        <v>49</v>
      </c>
      <c r="B484" s="147" t="s">
        <v>83</v>
      </c>
      <c r="C484" s="163" t="s">
        <v>606</v>
      </c>
      <c r="D484" s="149" t="str">
        <f t="shared" si="11"/>
        <v>0100400</v>
      </c>
      <c r="E484" s="150">
        <v>350000</v>
      </c>
      <c r="F484" s="150">
        <v>350000</v>
      </c>
    </row>
    <row r="485" spans="1:6" s="7" customFormat="1" ht="21" hidden="1" outlineLevel="3">
      <c r="A485" s="141" t="s">
        <v>114</v>
      </c>
      <c r="B485" s="147" t="s">
        <v>83</v>
      </c>
      <c r="C485" s="163" t="s">
        <v>606</v>
      </c>
      <c r="D485" s="149" t="str">
        <f t="shared" si="11"/>
        <v>0100400</v>
      </c>
      <c r="E485" s="150">
        <v>350000</v>
      </c>
      <c r="F485" s="150">
        <v>350000</v>
      </c>
    </row>
    <row r="486" spans="1:6" s="7" customFormat="1" ht="15.75" hidden="1" outlineLevel="5">
      <c r="A486" s="141" t="s">
        <v>26</v>
      </c>
      <c r="B486" s="147" t="s">
        <v>83</v>
      </c>
      <c r="C486" s="163" t="s">
        <v>606</v>
      </c>
      <c r="D486" s="149" t="str">
        <f t="shared" si="11"/>
        <v>0100400</v>
      </c>
      <c r="E486" s="150">
        <v>350000</v>
      </c>
      <c r="F486" s="150">
        <v>350000</v>
      </c>
    </row>
    <row r="487" spans="1:6" s="7" customFormat="1" ht="15.75" hidden="1" outlineLevel="6">
      <c r="A487" s="141" t="s">
        <v>28</v>
      </c>
      <c r="B487" s="147" t="s">
        <v>83</v>
      </c>
      <c r="C487" s="163" t="s">
        <v>606</v>
      </c>
      <c r="D487" s="149" t="str">
        <f t="shared" si="11"/>
        <v>0100400</v>
      </c>
      <c r="E487" s="150">
        <v>350000</v>
      </c>
      <c r="F487" s="150">
        <v>350000</v>
      </c>
    </row>
    <row r="488" spans="1:6" s="7" customFormat="1" ht="15.75" hidden="1" outlineLevel="7">
      <c r="A488" s="151" t="s">
        <v>32</v>
      </c>
      <c r="B488" s="147" t="s">
        <v>83</v>
      </c>
      <c r="C488" s="163" t="s">
        <v>606</v>
      </c>
      <c r="D488" s="149" t="str">
        <f t="shared" si="11"/>
        <v>0100400</v>
      </c>
      <c r="E488" s="150">
        <v>350000</v>
      </c>
      <c r="F488" s="150">
        <v>350000</v>
      </c>
    </row>
    <row r="489" spans="1:6" s="7" customFormat="1" ht="15.75" hidden="1" outlineLevel="5">
      <c r="A489" s="141" t="s">
        <v>34</v>
      </c>
      <c r="B489" s="147" t="s">
        <v>83</v>
      </c>
      <c r="C489" s="163" t="s">
        <v>606</v>
      </c>
      <c r="D489" s="149" t="str">
        <f t="shared" si="11"/>
        <v>0100400</v>
      </c>
      <c r="E489" s="150">
        <v>350000</v>
      </c>
      <c r="F489" s="150">
        <v>350000</v>
      </c>
    </row>
    <row r="490" spans="1:6" s="7" customFormat="1" ht="15.75" hidden="1" outlineLevel="6">
      <c r="A490" s="141" t="s">
        <v>35</v>
      </c>
      <c r="B490" s="147" t="s">
        <v>83</v>
      </c>
      <c r="C490" s="163" t="s">
        <v>606</v>
      </c>
      <c r="D490" s="149" t="str">
        <f t="shared" si="11"/>
        <v>0100400</v>
      </c>
      <c r="E490" s="150">
        <v>350000</v>
      </c>
      <c r="F490" s="150">
        <v>350000</v>
      </c>
    </row>
    <row r="491" spans="1:6" s="7" customFormat="1" ht="15.75" hidden="1" outlineLevel="7">
      <c r="A491" s="151" t="s">
        <v>35</v>
      </c>
      <c r="B491" s="147" t="s">
        <v>83</v>
      </c>
      <c r="C491" s="163" t="s">
        <v>606</v>
      </c>
      <c r="D491" s="149" t="str">
        <f t="shared" si="11"/>
        <v>0100400</v>
      </c>
      <c r="E491" s="150">
        <v>350000</v>
      </c>
      <c r="F491" s="150">
        <v>350000</v>
      </c>
    </row>
    <row r="492" spans="1:6" s="7" customFormat="1" ht="15.75" hidden="1" outlineLevel="2">
      <c r="A492" s="141" t="s">
        <v>115</v>
      </c>
      <c r="B492" s="147" t="s">
        <v>83</v>
      </c>
      <c r="C492" s="163" t="s">
        <v>606</v>
      </c>
      <c r="D492" s="149" t="str">
        <f t="shared" si="11"/>
        <v>0100400</v>
      </c>
      <c r="E492" s="150">
        <v>350000</v>
      </c>
      <c r="F492" s="150">
        <v>350000</v>
      </c>
    </row>
    <row r="493" spans="1:6" s="7" customFormat="1" ht="15.75" hidden="1" outlineLevel="3">
      <c r="A493" s="141" t="s">
        <v>77</v>
      </c>
      <c r="B493" s="147" t="s">
        <v>83</v>
      </c>
      <c r="C493" s="163" t="s">
        <v>606</v>
      </c>
      <c r="D493" s="149" t="str">
        <f t="shared" si="11"/>
        <v>0100400</v>
      </c>
      <c r="E493" s="150">
        <v>350000</v>
      </c>
      <c r="F493" s="150">
        <v>350000</v>
      </c>
    </row>
    <row r="494" spans="1:6" s="7" customFormat="1" ht="31.5" hidden="1" outlineLevel="5">
      <c r="A494" s="141" t="s">
        <v>15</v>
      </c>
      <c r="B494" s="147" t="s">
        <v>83</v>
      </c>
      <c r="C494" s="163" t="s">
        <v>606</v>
      </c>
      <c r="D494" s="149" t="str">
        <f t="shared" si="11"/>
        <v>0100400</v>
      </c>
      <c r="E494" s="150">
        <v>350000</v>
      </c>
      <c r="F494" s="150">
        <v>350000</v>
      </c>
    </row>
    <row r="495" spans="1:6" s="7" customFormat="1" ht="15.75" hidden="1" outlineLevel="6">
      <c r="A495" s="141" t="s">
        <v>78</v>
      </c>
      <c r="B495" s="147" t="s">
        <v>83</v>
      </c>
      <c r="C495" s="163" t="s">
        <v>606</v>
      </c>
      <c r="D495" s="149" t="str">
        <f t="shared" si="11"/>
        <v>0100400</v>
      </c>
      <c r="E495" s="150">
        <v>350000</v>
      </c>
      <c r="F495" s="150">
        <v>350000</v>
      </c>
    </row>
    <row r="496" spans="1:6" s="7" customFormat="1" ht="15.75" hidden="1" outlineLevel="7">
      <c r="A496" s="151" t="s">
        <v>19</v>
      </c>
      <c r="B496" s="147" t="s">
        <v>83</v>
      </c>
      <c r="C496" s="163" t="s">
        <v>606</v>
      </c>
      <c r="D496" s="149" t="str">
        <f t="shared" si="11"/>
        <v>0100400</v>
      </c>
      <c r="E496" s="150">
        <v>350000</v>
      </c>
      <c r="F496" s="150">
        <v>350000</v>
      </c>
    </row>
    <row r="497" spans="1:6" s="7" customFormat="1" ht="15.75" hidden="1" outlineLevel="7">
      <c r="A497" s="151" t="s">
        <v>24</v>
      </c>
      <c r="B497" s="147" t="s">
        <v>83</v>
      </c>
      <c r="C497" s="163" t="s">
        <v>606</v>
      </c>
      <c r="D497" s="149" t="str">
        <f t="shared" si="11"/>
        <v>0100400</v>
      </c>
      <c r="E497" s="150">
        <v>350000</v>
      </c>
      <c r="F497" s="150">
        <v>350000</v>
      </c>
    </row>
    <row r="498" spans="1:6" s="7" customFormat="1" ht="15.75" hidden="1" outlineLevel="6">
      <c r="A498" s="141" t="s">
        <v>17</v>
      </c>
      <c r="B498" s="147" t="s">
        <v>83</v>
      </c>
      <c r="C498" s="163" t="s">
        <v>606</v>
      </c>
      <c r="D498" s="149" t="str">
        <f t="shared" si="11"/>
        <v>0100400</v>
      </c>
      <c r="E498" s="150">
        <v>350000</v>
      </c>
      <c r="F498" s="150">
        <v>350000</v>
      </c>
    </row>
    <row r="499" spans="1:6" s="7" customFormat="1" ht="15.75" hidden="1" outlineLevel="7">
      <c r="A499" s="151" t="s">
        <v>19</v>
      </c>
      <c r="B499" s="147" t="s">
        <v>83</v>
      </c>
      <c r="C499" s="163" t="s">
        <v>606</v>
      </c>
      <c r="D499" s="149" t="str">
        <f t="shared" si="11"/>
        <v>0100400</v>
      </c>
      <c r="E499" s="150">
        <v>350000</v>
      </c>
      <c r="F499" s="150">
        <v>350000</v>
      </c>
    </row>
    <row r="500" spans="1:6" s="7" customFormat="1" ht="15.75" hidden="1" outlineLevel="5">
      <c r="A500" s="141" t="s">
        <v>26</v>
      </c>
      <c r="B500" s="147" t="s">
        <v>83</v>
      </c>
      <c r="C500" s="163" t="s">
        <v>606</v>
      </c>
      <c r="D500" s="149" t="str">
        <f t="shared" si="11"/>
        <v>0100400</v>
      </c>
      <c r="E500" s="150">
        <v>350000</v>
      </c>
      <c r="F500" s="150">
        <v>350000</v>
      </c>
    </row>
    <row r="501" spans="1:6" s="7" customFormat="1" ht="15.75" hidden="1" outlineLevel="6">
      <c r="A501" s="141" t="s">
        <v>28</v>
      </c>
      <c r="B501" s="147" t="s">
        <v>83</v>
      </c>
      <c r="C501" s="163" t="s">
        <v>606</v>
      </c>
      <c r="D501" s="149" t="str">
        <f t="shared" si="11"/>
        <v>0100400</v>
      </c>
      <c r="E501" s="150">
        <v>350000</v>
      </c>
      <c r="F501" s="150">
        <v>350000</v>
      </c>
    </row>
    <row r="502" spans="1:6" s="7" customFormat="1" ht="15.75" hidden="1" outlineLevel="7">
      <c r="A502" s="151" t="s">
        <v>30</v>
      </c>
      <c r="B502" s="147" t="s">
        <v>83</v>
      </c>
      <c r="C502" s="163" t="s">
        <v>606</v>
      </c>
      <c r="D502" s="149" t="str">
        <f t="shared" si="11"/>
        <v>0100400</v>
      </c>
      <c r="E502" s="150">
        <v>350000</v>
      </c>
      <c r="F502" s="150">
        <v>350000</v>
      </c>
    </row>
    <row r="503" spans="1:6" s="7" customFormat="1" ht="15.75" hidden="1" outlineLevel="7">
      <c r="A503" s="151" t="s">
        <v>87</v>
      </c>
      <c r="B503" s="147" t="s">
        <v>83</v>
      </c>
      <c r="C503" s="163" t="s">
        <v>606</v>
      </c>
      <c r="D503" s="149" t="str">
        <f t="shared" si="11"/>
        <v>0100400</v>
      </c>
      <c r="E503" s="150">
        <v>350000</v>
      </c>
      <c r="F503" s="150">
        <v>350000</v>
      </c>
    </row>
    <row r="504" spans="1:6" s="7" customFormat="1" ht="15.75" hidden="1" outlineLevel="7">
      <c r="A504" s="151" t="s">
        <v>32</v>
      </c>
      <c r="B504" s="147" t="s">
        <v>83</v>
      </c>
      <c r="C504" s="163" t="s">
        <v>606</v>
      </c>
      <c r="D504" s="149" t="str">
        <f t="shared" si="11"/>
        <v>0100400</v>
      </c>
      <c r="E504" s="150">
        <v>350000</v>
      </c>
      <c r="F504" s="150">
        <v>350000</v>
      </c>
    </row>
    <row r="505" spans="1:6" s="7" customFormat="1" ht="15.75" hidden="1" outlineLevel="5">
      <c r="A505" s="141" t="s">
        <v>45</v>
      </c>
      <c r="B505" s="147" t="s">
        <v>83</v>
      </c>
      <c r="C505" s="163" t="s">
        <v>606</v>
      </c>
      <c r="D505" s="149" t="str">
        <f t="shared" si="11"/>
        <v>0100400</v>
      </c>
      <c r="E505" s="150">
        <v>350000</v>
      </c>
      <c r="F505" s="150">
        <v>350000</v>
      </c>
    </row>
    <row r="506" spans="1:6" s="7" customFormat="1" ht="15.75" hidden="1" outlineLevel="6">
      <c r="A506" s="141" t="s">
        <v>47</v>
      </c>
      <c r="B506" s="147" t="s">
        <v>83</v>
      </c>
      <c r="C506" s="163" t="s">
        <v>606</v>
      </c>
      <c r="D506" s="149" t="str">
        <f t="shared" si="11"/>
        <v>0100400</v>
      </c>
      <c r="E506" s="150">
        <v>350000</v>
      </c>
      <c r="F506" s="150">
        <v>350000</v>
      </c>
    </row>
    <row r="507" spans="1:6" s="7" customFormat="1" ht="15.75" hidden="1" outlineLevel="7">
      <c r="A507" s="151" t="s">
        <v>54</v>
      </c>
      <c r="B507" s="147" t="s">
        <v>83</v>
      </c>
      <c r="C507" s="163" t="s">
        <v>606</v>
      </c>
      <c r="D507" s="149" t="str">
        <f t="shared" si="11"/>
        <v>0100400</v>
      </c>
      <c r="E507" s="150">
        <v>350000</v>
      </c>
      <c r="F507" s="150">
        <v>350000</v>
      </c>
    </row>
    <row r="508" spans="1:6" s="7" customFormat="1" ht="15.75" hidden="1" outlineLevel="7">
      <c r="A508" s="151" t="s">
        <v>49</v>
      </c>
      <c r="B508" s="147" t="s">
        <v>83</v>
      </c>
      <c r="C508" s="163" t="s">
        <v>606</v>
      </c>
      <c r="D508" s="149" t="str">
        <f t="shared" si="11"/>
        <v>0100400</v>
      </c>
      <c r="E508" s="150">
        <v>350000</v>
      </c>
      <c r="F508" s="150">
        <v>350000</v>
      </c>
    </row>
    <row r="509" spans="1:6" s="7" customFormat="1" ht="15.75" hidden="1" outlineLevel="2">
      <c r="A509" s="141" t="s">
        <v>116</v>
      </c>
      <c r="B509" s="147" t="s">
        <v>83</v>
      </c>
      <c r="C509" s="163" t="s">
        <v>606</v>
      </c>
      <c r="D509" s="149" t="str">
        <f t="shared" si="11"/>
        <v>0100400</v>
      </c>
      <c r="E509" s="150">
        <v>350000</v>
      </c>
      <c r="F509" s="150">
        <v>350000</v>
      </c>
    </row>
    <row r="510" spans="1:6" s="7" customFormat="1" ht="31.5" hidden="1" outlineLevel="3">
      <c r="A510" s="141" t="s">
        <v>117</v>
      </c>
      <c r="B510" s="147" t="s">
        <v>83</v>
      </c>
      <c r="C510" s="163" t="s">
        <v>606</v>
      </c>
      <c r="D510" s="149" t="str">
        <f t="shared" si="11"/>
        <v>0100400</v>
      </c>
      <c r="E510" s="150">
        <v>350000</v>
      </c>
      <c r="F510" s="150">
        <v>350000</v>
      </c>
    </row>
    <row r="511" spans="1:6" s="7" customFormat="1" ht="15.75" hidden="1" outlineLevel="5">
      <c r="A511" s="141" t="s">
        <v>26</v>
      </c>
      <c r="B511" s="147" t="s">
        <v>83</v>
      </c>
      <c r="C511" s="163" t="s">
        <v>606</v>
      </c>
      <c r="D511" s="149" t="str">
        <f t="shared" si="11"/>
        <v>0100400</v>
      </c>
      <c r="E511" s="150">
        <v>350000</v>
      </c>
      <c r="F511" s="150">
        <v>350000</v>
      </c>
    </row>
    <row r="512" spans="1:6" s="7" customFormat="1" ht="15.75" hidden="1" outlineLevel="6">
      <c r="A512" s="141" t="s">
        <v>28</v>
      </c>
      <c r="B512" s="147" t="s">
        <v>83</v>
      </c>
      <c r="C512" s="163" t="s">
        <v>606</v>
      </c>
      <c r="D512" s="149" t="str">
        <f t="shared" si="11"/>
        <v>0100400</v>
      </c>
      <c r="E512" s="150">
        <v>350000</v>
      </c>
      <c r="F512" s="150">
        <v>350000</v>
      </c>
    </row>
    <row r="513" spans="1:6" s="7" customFormat="1" ht="15.75" hidden="1" outlineLevel="7">
      <c r="A513" s="151" t="s">
        <v>32</v>
      </c>
      <c r="B513" s="147" t="s">
        <v>83</v>
      </c>
      <c r="C513" s="163" t="s">
        <v>606</v>
      </c>
      <c r="D513" s="149" t="str">
        <f t="shared" si="11"/>
        <v>0100400</v>
      </c>
      <c r="E513" s="150">
        <v>350000</v>
      </c>
      <c r="F513" s="150">
        <v>350000</v>
      </c>
    </row>
    <row r="514" spans="1:6" s="7" customFormat="1" ht="21" hidden="1" outlineLevel="5">
      <c r="A514" s="141" t="s">
        <v>103</v>
      </c>
      <c r="B514" s="147" t="s">
        <v>83</v>
      </c>
      <c r="C514" s="163" t="s">
        <v>606</v>
      </c>
      <c r="D514" s="149" t="str">
        <f t="shared" si="11"/>
        <v>0100400</v>
      </c>
      <c r="E514" s="150">
        <v>350000</v>
      </c>
      <c r="F514" s="150">
        <v>350000</v>
      </c>
    </row>
    <row r="515" spans="1:6" s="7" customFormat="1" ht="15.75" hidden="1" outlineLevel="6">
      <c r="A515" s="141" t="s">
        <v>111</v>
      </c>
      <c r="B515" s="147" t="s">
        <v>83</v>
      </c>
      <c r="C515" s="163" t="s">
        <v>606</v>
      </c>
      <c r="D515" s="149" t="str">
        <f t="shared" si="11"/>
        <v>0100400</v>
      </c>
      <c r="E515" s="150">
        <v>350000</v>
      </c>
      <c r="F515" s="150">
        <v>350000</v>
      </c>
    </row>
    <row r="516" spans="1:6" s="7" customFormat="1" ht="15.75" hidden="1" outlineLevel="7">
      <c r="A516" s="151" t="s">
        <v>111</v>
      </c>
      <c r="B516" s="147" t="s">
        <v>83</v>
      </c>
      <c r="C516" s="163" t="s">
        <v>606</v>
      </c>
      <c r="D516" s="149" t="str">
        <f t="shared" si="11"/>
        <v>0100400</v>
      </c>
      <c r="E516" s="150">
        <v>350000</v>
      </c>
      <c r="F516" s="150">
        <v>350000</v>
      </c>
    </row>
    <row r="517" spans="1:6" s="7" customFormat="1" ht="21" hidden="1" outlineLevel="3">
      <c r="A517" s="141" t="s">
        <v>118</v>
      </c>
      <c r="B517" s="147" t="s">
        <v>83</v>
      </c>
      <c r="C517" s="163" t="s">
        <v>606</v>
      </c>
      <c r="D517" s="149" t="str">
        <f t="shared" si="11"/>
        <v>0100400</v>
      </c>
      <c r="E517" s="150">
        <v>350000</v>
      </c>
      <c r="F517" s="150">
        <v>350000</v>
      </c>
    </row>
    <row r="518" spans="1:6" s="7" customFormat="1" ht="15.75" hidden="1" outlineLevel="5">
      <c r="A518" s="141" t="s">
        <v>26</v>
      </c>
      <c r="B518" s="147" t="s">
        <v>83</v>
      </c>
      <c r="C518" s="163" t="s">
        <v>606</v>
      </c>
      <c r="D518" s="149" t="str">
        <f t="shared" si="11"/>
        <v>0100400</v>
      </c>
      <c r="E518" s="150">
        <v>350000</v>
      </c>
      <c r="F518" s="150">
        <v>350000</v>
      </c>
    </row>
    <row r="519" spans="1:6" s="7" customFormat="1" ht="15.75" hidden="1" outlineLevel="6">
      <c r="A519" s="141" t="s">
        <v>28</v>
      </c>
      <c r="B519" s="147" t="s">
        <v>83</v>
      </c>
      <c r="C519" s="163" t="s">
        <v>606</v>
      </c>
      <c r="D519" s="149" t="str">
        <f t="shared" si="11"/>
        <v>0100400</v>
      </c>
      <c r="E519" s="150">
        <v>350000</v>
      </c>
      <c r="F519" s="150">
        <v>350000</v>
      </c>
    </row>
    <row r="520" spans="1:6" s="7" customFormat="1" ht="15.75" hidden="1" outlineLevel="7">
      <c r="A520" s="151" t="s">
        <v>32</v>
      </c>
      <c r="B520" s="147" t="s">
        <v>83</v>
      </c>
      <c r="C520" s="163" t="s">
        <v>606</v>
      </c>
      <c r="D520" s="149" t="str">
        <f t="shared" si="11"/>
        <v>0100400</v>
      </c>
      <c r="E520" s="150">
        <v>350000</v>
      </c>
      <c r="F520" s="150">
        <v>350000</v>
      </c>
    </row>
    <row r="521" spans="1:6" s="7" customFormat="1" ht="42" hidden="1" outlineLevel="3">
      <c r="A521" s="159" t="s">
        <v>119</v>
      </c>
      <c r="B521" s="147" t="s">
        <v>83</v>
      </c>
      <c r="C521" s="163" t="s">
        <v>606</v>
      </c>
      <c r="D521" s="149" t="str">
        <f t="shared" si="11"/>
        <v>0100400</v>
      </c>
      <c r="E521" s="150">
        <v>350000</v>
      </c>
      <c r="F521" s="150">
        <v>350000</v>
      </c>
    </row>
    <row r="522" spans="1:6" s="7" customFormat="1" ht="15.75" hidden="1" outlineLevel="5">
      <c r="A522" s="141" t="s">
        <v>26</v>
      </c>
      <c r="B522" s="147" t="s">
        <v>83</v>
      </c>
      <c r="C522" s="163" t="s">
        <v>606</v>
      </c>
      <c r="D522" s="149" t="str">
        <f t="shared" si="11"/>
        <v>0100400</v>
      </c>
      <c r="E522" s="150">
        <v>350000</v>
      </c>
      <c r="F522" s="150">
        <v>350000</v>
      </c>
    </row>
    <row r="523" spans="1:6" s="7" customFormat="1" ht="15.75" hidden="1" outlineLevel="6">
      <c r="A523" s="141" t="s">
        <v>28</v>
      </c>
      <c r="B523" s="147" t="s">
        <v>83</v>
      </c>
      <c r="C523" s="163" t="s">
        <v>606</v>
      </c>
      <c r="D523" s="149" t="str">
        <f t="shared" si="11"/>
        <v>0100400</v>
      </c>
      <c r="E523" s="150">
        <v>350000</v>
      </c>
      <c r="F523" s="150">
        <v>350000</v>
      </c>
    </row>
    <row r="524" spans="1:6" s="7" customFormat="1" ht="15.75" hidden="1" outlineLevel="7">
      <c r="A524" s="151" t="s">
        <v>30</v>
      </c>
      <c r="B524" s="147" t="s">
        <v>83</v>
      </c>
      <c r="C524" s="163" t="s">
        <v>606</v>
      </c>
      <c r="D524" s="149" t="str">
        <f t="shared" si="11"/>
        <v>0100400</v>
      </c>
      <c r="E524" s="150">
        <v>350000</v>
      </c>
      <c r="F524" s="150">
        <v>350000</v>
      </c>
    </row>
    <row r="525" spans="1:6" s="7" customFormat="1" ht="21" hidden="1" outlineLevel="3">
      <c r="A525" s="141" t="s">
        <v>120</v>
      </c>
      <c r="B525" s="147" t="s">
        <v>83</v>
      </c>
      <c r="C525" s="163" t="s">
        <v>606</v>
      </c>
      <c r="D525" s="149" t="str">
        <f t="shared" si="11"/>
        <v>0100400</v>
      </c>
      <c r="E525" s="150">
        <v>350000</v>
      </c>
      <c r="F525" s="150">
        <v>350000</v>
      </c>
    </row>
    <row r="526" spans="1:6" s="7" customFormat="1" ht="15.75" hidden="1" outlineLevel="5">
      <c r="A526" s="141" t="s">
        <v>26</v>
      </c>
      <c r="B526" s="147" t="s">
        <v>83</v>
      </c>
      <c r="C526" s="163" t="s">
        <v>606</v>
      </c>
      <c r="D526" s="149" t="str">
        <f t="shared" si="11"/>
        <v>0100400</v>
      </c>
      <c r="E526" s="150">
        <v>350000</v>
      </c>
      <c r="F526" s="150">
        <v>350000</v>
      </c>
    </row>
    <row r="527" spans="1:6" s="7" customFormat="1" ht="15.75" hidden="1" outlineLevel="6">
      <c r="A527" s="141" t="s">
        <v>28</v>
      </c>
      <c r="B527" s="147" t="s">
        <v>83</v>
      </c>
      <c r="C527" s="163" t="s">
        <v>606</v>
      </c>
      <c r="D527" s="149" t="str">
        <f t="shared" si="11"/>
        <v>0100400</v>
      </c>
      <c r="E527" s="150">
        <v>350000</v>
      </c>
      <c r="F527" s="150">
        <v>350000</v>
      </c>
    </row>
    <row r="528" spans="1:6" s="7" customFormat="1" ht="15.75" hidden="1" outlineLevel="7">
      <c r="A528" s="151" t="s">
        <v>32</v>
      </c>
      <c r="B528" s="147" t="s">
        <v>83</v>
      </c>
      <c r="C528" s="163" t="s">
        <v>606</v>
      </c>
      <c r="D528" s="149" t="str">
        <f t="shared" si="11"/>
        <v>0100400</v>
      </c>
      <c r="E528" s="150">
        <v>350000</v>
      </c>
      <c r="F528" s="150">
        <v>350000</v>
      </c>
    </row>
    <row r="529" spans="1:6" s="7" customFormat="1" ht="15.75" outlineLevel="7">
      <c r="A529" s="151" t="s">
        <v>73</v>
      </c>
      <c r="B529" s="147" t="s">
        <v>70</v>
      </c>
      <c r="C529" s="163" t="s">
        <v>852</v>
      </c>
      <c r="D529" s="158" t="s">
        <v>74</v>
      </c>
      <c r="E529" s="150">
        <v>250</v>
      </c>
      <c r="F529" s="150">
        <v>250</v>
      </c>
    </row>
    <row r="530" spans="1:6" s="7" customFormat="1" ht="21" outlineLevel="7">
      <c r="A530" s="141" t="s">
        <v>841</v>
      </c>
      <c r="B530" s="144" t="s">
        <v>83</v>
      </c>
      <c r="C530" s="161"/>
      <c r="D530" s="162"/>
      <c r="E530" s="146">
        <f>E531+E539</f>
        <v>1665.2</v>
      </c>
      <c r="F530" s="146">
        <f>F531+F539</f>
        <v>1665.2</v>
      </c>
    </row>
    <row r="531" spans="1:6" s="7" customFormat="1" ht="23.25" outlineLevel="7">
      <c r="A531" s="153" t="s">
        <v>1088</v>
      </c>
      <c r="B531" s="147" t="s">
        <v>83</v>
      </c>
      <c r="C531" s="152" t="s">
        <v>855</v>
      </c>
      <c r="D531" s="158"/>
      <c r="E531" s="150">
        <f>E532+E537</f>
        <v>1664.5</v>
      </c>
      <c r="F531" s="150">
        <f>F532+F537</f>
        <v>1664.5</v>
      </c>
    </row>
    <row r="532" spans="1:6" s="7" customFormat="1" ht="34.5" outlineLevel="7">
      <c r="A532" s="165" t="s">
        <v>854</v>
      </c>
      <c r="B532" s="147" t="s">
        <v>83</v>
      </c>
      <c r="C532" s="152" t="s">
        <v>625</v>
      </c>
      <c r="D532" s="158"/>
      <c r="E532" s="150">
        <f t="shared" ref="E532:F535" si="12">E533</f>
        <v>1664.5</v>
      </c>
      <c r="F532" s="150">
        <f t="shared" si="12"/>
        <v>1664.5</v>
      </c>
    </row>
    <row r="533" spans="1:6" s="7" customFormat="1" ht="15.75" outlineLevel="7">
      <c r="A533" s="157" t="s">
        <v>758</v>
      </c>
      <c r="B533" s="147" t="s">
        <v>83</v>
      </c>
      <c r="C533" s="152" t="s">
        <v>626</v>
      </c>
      <c r="D533" s="158"/>
      <c r="E533" s="150">
        <f t="shared" si="12"/>
        <v>1664.5</v>
      </c>
      <c r="F533" s="150">
        <f t="shared" si="12"/>
        <v>1664.5</v>
      </c>
    </row>
    <row r="534" spans="1:6" s="7" customFormat="1" ht="15.75" outlineLevel="7">
      <c r="A534" s="151" t="s">
        <v>643</v>
      </c>
      <c r="B534" s="147" t="s">
        <v>83</v>
      </c>
      <c r="C534" s="152" t="s">
        <v>626</v>
      </c>
      <c r="D534" s="158" t="s">
        <v>27</v>
      </c>
      <c r="E534" s="150">
        <f t="shared" si="12"/>
        <v>1664.5</v>
      </c>
      <c r="F534" s="150">
        <f t="shared" si="12"/>
        <v>1664.5</v>
      </c>
    </row>
    <row r="535" spans="1:6" s="7" customFormat="1" ht="15.75" outlineLevel="7">
      <c r="A535" s="151" t="s">
        <v>644</v>
      </c>
      <c r="B535" s="147" t="s">
        <v>83</v>
      </c>
      <c r="C535" s="152" t="s">
        <v>626</v>
      </c>
      <c r="D535" s="158" t="s">
        <v>29</v>
      </c>
      <c r="E535" s="150">
        <f t="shared" si="12"/>
        <v>1664.5</v>
      </c>
      <c r="F535" s="150">
        <f t="shared" si="12"/>
        <v>1664.5</v>
      </c>
    </row>
    <row r="536" spans="1:6" s="7" customFormat="1" ht="15.75" outlineLevel="7">
      <c r="A536" s="151" t="s">
        <v>851</v>
      </c>
      <c r="B536" s="147" t="s">
        <v>83</v>
      </c>
      <c r="C536" s="152" t="s">
        <v>626</v>
      </c>
      <c r="D536" s="158" t="s">
        <v>33</v>
      </c>
      <c r="E536" s="150">
        <v>1664.5</v>
      </c>
      <c r="F536" s="150">
        <v>1664.5</v>
      </c>
    </row>
    <row r="537" spans="1:6" s="7" customFormat="1" ht="23.25" outlineLevel="7">
      <c r="A537" s="165" t="s">
        <v>1019</v>
      </c>
      <c r="B537" s="147" t="s">
        <v>83</v>
      </c>
      <c r="C537" s="152" t="s">
        <v>856</v>
      </c>
      <c r="D537" s="158"/>
      <c r="E537" s="150">
        <f>E538</f>
        <v>0</v>
      </c>
      <c r="F537" s="150">
        <f>F538</f>
        <v>0</v>
      </c>
    </row>
    <row r="538" spans="1:6" s="7" customFormat="1" ht="15.75" outlineLevel="7">
      <c r="A538" s="151" t="s">
        <v>851</v>
      </c>
      <c r="B538" s="147" t="s">
        <v>83</v>
      </c>
      <c r="C538" s="152" t="s">
        <v>857</v>
      </c>
      <c r="D538" s="158" t="s">
        <v>33</v>
      </c>
      <c r="E538" s="150">
        <v>0</v>
      </c>
      <c r="F538" s="150">
        <v>0</v>
      </c>
    </row>
    <row r="539" spans="1:6" s="7" customFormat="1" ht="23.25" outlineLevel="7">
      <c r="A539" s="166" t="s">
        <v>860</v>
      </c>
      <c r="B539" s="147" t="s">
        <v>83</v>
      </c>
      <c r="C539" s="152" t="s">
        <v>982</v>
      </c>
      <c r="D539" s="158"/>
      <c r="E539" s="150">
        <f>E540</f>
        <v>0.7</v>
      </c>
      <c r="F539" s="150">
        <f>F540</f>
        <v>0.7</v>
      </c>
    </row>
    <row r="540" spans="1:6" s="7" customFormat="1" ht="48" customHeight="1" outlineLevel="7">
      <c r="A540" s="151" t="s">
        <v>851</v>
      </c>
      <c r="B540" s="147" t="s">
        <v>83</v>
      </c>
      <c r="C540" s="152" t="s">
        <v>982</v>
      </c>
      <c r="D540" s="158" t="s">
        <v>33</v>
      </c>
      <c r="E540" s="150">
        <v>0.7</v>
      </c>
      <c r="F540" s="150">
        <v>0.7</v>
      </c>
    </row>
    <row r="541" spans="1:6" s="7" customFormat="1" ht="15.75">
      <c r="A541" s="141" t="s">
        <v>121</v>
      </c>
      <c r="B541" s="144" t="s">
        <v>122</v>
      </c>
      <c r="C541" s="161"/>
      <c r="D541" s="145"/>
      <c r="E541" s="146">
        <f>E542</f>
        <v>1523.5</v>
      </c>
      <c r="F541" s="146">
        <f>F542</f>
        <v>1703.5</v>
      </c>
    </row>
    <row r="542" spans="1:6" s="7" customFormat="1" ht="33.75" outlineLevel="1">
      <c r="A542" s="151" t="s">
        <v>842</v>
      </c>
      <c r="B542" s="147" t="s">
        <v>124</v>
      </c>
      <c r="C542" s="152"/>
      <c r="D542" s="149"/>
      <c r="E542" s="150">
        <f>E554</f>
        <v>1523.5</v>
      </c>
      <c r="F542" s="150">
        <f>F554</f>
        <v>1703.5</v>
      </c>
    </row>
    <row r="543" spans="1:6" s="7" customFormat="1" ht="15.75" hidden="1" outlineLevel="2">
      <c r="A543" s="141" t="s">
        <v>84</v>
      </c>
      <c r="B543" s="147" t="s">
        <v>124</v>
      </c>
      <c r="C543" s="152" t="s">
        <v>627</v>
      </c>
      <c r="D543" s="149" t="str">
        <f t="shared" ref="D543:D553" si="13">C543</f>
        <v>70302 51180</v>
      </c>
      <c r="E543" s="150" t="e">
        <f>#REF!</f>
        <v>#REF!</v>
      </c>
      <c r="F543" s="150" t="e">
        <f>#REF!</f>
        <v>#REF!</v>
      </c>
    </row>
    <row r="544" spans="1:6" s="7" customFormat="1" ht="21" hidden="1" outlineLevel="3">
      <c r="A544" s="141" t="s">
        <v>125</v>
      </c>
      <c r="B544" s="147" t="s">
        <v>124</v>
      </c>
      <c r="C544" s="152" t="s">
        <v>627</v>
      </c>
      <c r="D544" s="149" t="str">
        <f t="shared" si="13"/>
        <v>70302 51180</v>
      </c>
      <c r="E544" s="150" t="e">
        <f>#REF!</f>
        <v>#REF!</v>
      </c>
      <c r="F544" s="150" t="e">
        <f>#REF!</f>
        <v>#REF!</v>
      </c>
    </row>
    <row r="545" spans="1:6" s="7" customFormat="1" ht="15.75" hidden="1" outlineLevel="5">
      <c r="A545" s="141" t="s">
        <v>98</v>
      </c>
      <c r="B545" s="147" t="s">
        <v>124</v>
      </c>
      <c r="C545" s="152" t="s">
        <v>627</v>
      </c>
      <c r="D545" s="149" t="str">
        <f t="shared" si="13"/>
        <v>70302 51180</v>
      </c>
      <c r="E545" s="150" t="e">
        <f>#REF!</f>
        <v>#REF!</v>
      </c>
      <c r="F545" s="150" t="e">
        <f>#REF!</f>
        <v>#REF!</v>
      </c>
    </row>
    <row r="546" spans="1:6" s="7" customFormat="1" ht="15.75" hidden="1" outlineLevel="6">
      <c r="A546" s="141" t="s">
        <v>99</v>
      </c>
      <c r="B546" s="147" t="s">
        <v>124</v>
      </c>
      <c r="C546" s="152" t="s">
        <v>627</v>
      </c>
      <c r="D546" s="149" t="str">
        <f t="shared" si="13"/>
        <v>70302 51180</v>
      </c>
      <c r="E546" s="150" t="e">
        <f>#REF!</f>
        <v>#REF!</v>
      </c>
      <c r="F546" s="150" t="e">
        <f>#REF!</f>
        <v>#REF!</v>
      </c>
    </row>
    <row r="547" spans="1:6" s="7" customFormat="1" ht="15.75" hidden="1" outlineLevel="7">
      <c r="A547" s="151" t="s">
        <v>99</v>
      </c>
      <c r="B547" s="147" t="s">
        <v>124</v>
      </c>
      <c r="C547" s="152" t="s">
        <v>627</v>
      </c>
      <c r="D547" s="149" t="str">
        <f t="shared" si="13"/>
        <v>70302 51180</v>
      </c>
      <c r="E547" s="150" t="e">
        <f>#REF!</f>
        <v>#REF!</v>
      </c>
      <c r="F547" s="150" t="e">
        <f>#REF!</f>
        <v>#REF!</v>
      </c>
    </row>
    <row r="548" spans="1:6" s="7" customFormat="1" ht="15.75" hidden="1" outlineLevel="1">
      <c r="A548" s="141" t="s">
        <v>126</v>
      </c>
      <c r="B548" s="147" t="s">
        <v>127</v>
      </c>
      <c r="C548" s="152" t="s">
        <v>627</v>
      </c>
      <c r="D548" s="149" t="str">
        <f t="shared" si="13"/>
        <v>70302 51180</v>
      </c>
      <c r="E548" s="150" t="e">
        <f>#REF!</f>
        <v>#REF!</v>
      </c>
      <c r="F548" s="150" t="e">
        <f>#REF!</f>
        <v>#REF!</v>
      </c>
    </row>
    <row r="549" spans="1:6" s="7" customFormat="1" ht="15.75" hidden="1" outlineLevel="2">
      <c r="A549" s="141" t="s">
        <v>128</v>
      </c>
      <c r="B549" s="147" t="s">
        <v>127</v>
      </c>
      <c r="C549" s="152" t="s">
        <v>627</v>
      </c>
      <c r="D549" s="149" t="str">
        <f t="shared" si="13"/>
        <v>70302 51180</v>
      </c>
      <c r="E549" s="150" t="e">
        <f>#REF!</f>
        <v>#REF!</v>
      </c>
      <c r="F549" s="150" t="e">
        <f>#REF!</f>
        <v>#REF!</v>
      </c>
    </row>
    <row r="550" spans="1:6" s="7" customFormat="1" ht="15.75" hidden="1" outlineLevel="3">
      <c r="A550" s="141" t="s">
        <v>129</v>
      </c>
      <c r="B550" s="147" t="s">
        <v>127</v>
      </c>
      <c r="C550" s="152" t="s">
        <v>627</v>
      </c>
      <c r="D550" s="149" t="str">
        <f t="shared" si="13"/>
        <v>70302 51180</v>
      </c>
      <c r="E550" s="150" t="e">
        <f>#REF!</f>
        <v>#REF!</v>
      </c>
      <c r="F550" s="150" t="e">
        <f>#REF!</f>
        <v>#REF!</v>
      </c>
    </row>
    <row r="551" spans="1:6" s="7" customFormat="1" ht="15.75" hidden="1" outlineLevel="5">
      <c r="A551" s="141" t="s">
        <v>26</v>
      </c>
      <c r="B551" s="147" t="s">
        <v>127</v>
      </c>
      <c r="C551" s="152" t="s">
        <v>627</v>
      </c>
      <c r="D551" s="149" t="str">
        <f t="shared" si="13"/>
        <v>70302 51180</v>
      </c>
      <c r="E551" s="150" t="e">
        <f>#REF!</f>
        <v>#REF!</v>
      </c>
      <c r="F551" s="150" t="e">
        <f>#REF!</f>
        <v>#REF!</v>
      </c>
    </row>
    <row r="552" spans="1:6" s="7" customFormat="1" ht="15.75" hidden="1" outlineLevel="6">
      <c r="A552" s="141" t="s">
        <v>28</v>
      </c>
      <c r="B552" s="147" t="s">
        <v>127</v>
      </c>
      <c r="C552" s="152" t="s">
        <v>627</v>
      </c>
      <c r="D552" s="149" t="str">
        <f t="shared" si="13"/>
        <v>70302 51180</v>
      </c>
      <c r="E552" s="150" t="e">
        <f>#REF!</f>
        <v>#REF!</v>
      </c>
      <c r="F552" s="150" t="e">
        <f>#REF!</f>
        <v>#REF!</v>
      </c>
    </row>
    <row r="553" spans="1:6" s="7" customFormat="1" ht="15.75" hidden="1" outlineLevel="7">
      <c r="A553" s="151" t="s">
        <v>32</v>
      </c>
      <c r="B553" s="147" t="s">
        <v>127</v>
      </c>
      <c r="C553" s="152" t="s">
        <v>627</v>
      </c>
      <c r="D553" s="149" t="str">
        <f t="shared" si="13"/>
        <v>70302 51180</v>
      </c>
      <c r="E553" s="150" t="e">
        <f>#REF!</f>
        <v>#REF!</v>
      </c>
      <c r="F553" s="150" t="e">
        <f>#REF!</f>
        <v>#REF!</v>
      </c>
    </row>
    <row r="554" spans="1:6" s="7" customFormat="1" ht="15.75" hidden="1" outlineLevel="7">
      <c r="A554" s="151" t="s">
        <v>84</v>
      </c>
      <c r="B554" s="147" t="s">
        <v>124</v>
      </c>
      <c r="C554" s="152" t="s">
        <v>627</v>
      </c>
      <c r="D554" s="149"/>
      <c r="E554" s="150">
        <f>E555</f>
        <v>1523.5</v>
      </c>
      <c r="F554" s="150">
        <f>F555</f>
        <v>1703.5</v>
      </c>
    </row>
    <row r="555" spans="1:6" s="7" customFormat="1" ht="23.25" outlineLevel="7">
      <c r="A555" s="153" t="s">
        <v>1087</v>
      </c>
      <c r="B555" s="147" t="s">
        <v>124</v>
      </c>
      <c r="C555" s="152" t="s">
        <v>619</v>
      </c>
      <c r="D555" s="149"/>
      <c r="E555" s="150">
        <f>E556</f>
        <v>1523.5</v>
      </c>
      <c r="F555" s="150">
        <f>F556</f>
        <v>1703.5</v>
      </c>
    </row>
    <row r="556" spans="1:6" s="7" customFormat="1" ht="23.25" outlineLevel="7">
      <c r="A556" s="165" t="s">
        <v>862</v>
      </c>
      <c r="B556" s="147" t="s">
        <v>124</v>
      </c>
      <c r="C556" s="152" t="s">
        <v>861</v>
      </c>
      <c r="D556" s="149"/>
      <c r="E556" s="150">
        <f>E557+E562</f>
        <v>1523.5</v>
      </c>
      <c r="F556" s="150">
        <f>F557+F562</f>
        <v>1703.5</v>
      </c>
    </row>
    <row r="557" spans="1:6" s="7" customFormat="1" ht="33.75" outlineLevel="7">
      <c r="A557" s="151" t="s">
        <v>847</v>
      </c>
      <c r="B557" s="147" t="s">
        <v>124</v>
      </c>
      <c r="C557" s="152" t="s">
        <v>861</v>
      </c>
      <c r="D557" s="158">
        <v>100</v>
      </c>
      <c r="E557" s="150">
        <f>E558</f>
        <v>1397.2</v>
      </c>
      <c r="F557" s="150">
        <f>F558</f>
        <v>1577.2</v>
      </c>
    </row>
    <row r="558" spans="1:6" s="7" customFormat="1" ht="15.75" outlineLevel="7">
      <c r="A558" s="151" t="s">
        <v>848</v>
      </c>
      <c r="B558" s="147" t="s">
        <v>124</v>
      </c>
      <c r="C558" s="152" t="s">
        <v>861</v>
      </c>
      <c r="D558" s="158" t="s">
        <v>18</v>
      </c>
      <c r="E558" s="150">
        <f>E559+E560+E561</f>
        <v>1397.2</v>
      </c>
      <c r="F558" s="150">
        <f>F559+F560+F561</f>
        <v>1577.2</v>
      </c>
    </row>
    <row r="559" spans="1:6" s="7" customFormat="1" ht="15.75" outlineLevel="7">
      <c r="A559" s="151" t="s">
        <v>620</v>
      </c>
      <c r="B559" s="147" t="s">
        <v>124</v>
      </c>
      <c r="C559" s="152" t="s">
        <v>861</v>
      </c>
      <c r="D559" s="158" t="s">
        <v>20</v>
      </c>
      <c r="E559" s="150">
        <v>1077.7</v>
      </c>
      <c r="F559" s="150">
        <v>1120.2</v>
      </c>
    </row>
    <row r="560" spans="1:6" s="7" customFormat="1" ht="22.5" outlineLevel="7">
      <c r="A560" s="151" t="s">
        <v>642</v>
      </c>
      <c r="B560" s="147" t="s">
        <v>124</v>
      </c>
      <c r="C560" s="152" t="s">
        <v>861</v>
      </c>
      <c r="D560" s="158" t="s">
        <v>25</v>
      </c>
      <c r="E560" s="150">
        <v>0</v>
      </c>
      <c r="F560" s="150">
        <v>124.8</v>
      </c>
    </row>
    <row r="561" spans="1:6" s="7" customFormat="1" ht="22.5" outlineLevel="7">
      <c r="A561" s="151" t="s">
        <v>621</v>
      </c>
      <c r="B561" s="147" t="s">
        <v>124</v>
      </c>
      <c r="C561" s="152" t="s">
        <v>861</v>
      </c>
      <c r="D561" s="158" t="s">
        <v>624</v>
      </c>
      <c r="E561" s="150">
        <v>319.5</v>
      </c>
      <c r="F561" s="150">
        <v>332.2</v>
      </c>
    </row>
    <row r="562" spans="1:6" s="7" customFormat="1" ht="15.75" outlineLevel="7">
      <c r="A562" s="151" t="s">
        <v>643</v>
      </c>
      <c r="B562" s="147" t="s">
        <v>124</v>
      </c>
      <c r="C562" s="152" t="s">
        <v>861</v>
      </c>
      <c r="D562" s="158" t="s">
        <v>27</v>
      </c>
      <c r="E562" s="150">
        <f>E563</f>
        <v>126.3</v>
      </c>
      <c r="F562" s="150">
        <f>F563</f>
        <v>126.3</v>
      </c>
    </row>
    <row r="563" spans="1:6" s="7" customFormat="1" ht="15.75" outlineLevel="7">
      <c r="A563" s="151" t="s">
        <v>644</v>
      </c>
      <c r="B563" s="147" t="s">
        <v>124</v>
      </c>
      <c r="C563" s="152" t="s">
        <v>861</v>
      </c>
      <c r="D563" s="158" t="s">
        <v>29</v>
      </c>
      <c r="E563" s="150">
        <f>E564+E565</f>
        <v>126.3</v>
      </c>
      <c r="F563" s="150">
        <f>F564+F565</f>
        <v>126.3</v>
      </c>
    </row>
    <row r="564" spans="1:6" s="7" customFormat="1" ht="15.75" outlineLevel="7">
      <c r="A564" s="151" t="s">
        <v>30</v>
      </c>
      <c r="B564" s="147" t="s">
        <v>124</v>
      </c>
      <c r="C564" s="152" t="s">
        <v>861</v>
      </c>
      <c r="D564" s="158" t="s">
        <v>31</v>
      </c>
      <c r="E564" s="150"/>
      <c r="F564" s="150"/>
    </row>
    <row r="565" spans="1:6" s="7" customFormat="1" ht="15.75" outlineLevel="7">
      <c r="A565" s="151" t="s">
        <v>851</v>
      </c>
      <c r="B565" s="147" t="s">
        <v>124</v>
      </c>
      <c r="C565" s="152" t="s">
        <v>861</v>
      </c>
      <c r="D565" s="158" t="s">
        <v>33</v>
      </c>
      <c r="E565" s="150">
        <v>126.3</v>
      </c>
      <c r="F565" s="150">
        <v>126.3</v>
      </c>
    </row>
    <row r="566" spans="1:6" s="7" customFormat="1" ht="15.75">
      <c r="A566" s="141" t="s">
        <v>130</v>
      </c>
      <c r="B566" s="144" t="s">
        <v>131</v>
      </c>
      <c r="C566" s="139"/>
      <c r="D566" s="145"/>
      <c r="E566" s="146">
        <f>E568</f>
        <v>1826</v>
      </c>
      <c r="F566" s="146">
        <f>F568</f>
        <v>1826</v>
      </c>
    </row>
    <row r="567" spans="1:6" s="7" customFormat="1" ht="21">
      <c r="A567" s="141" t="s">
        <v>132</v>
      </c>
      <c r="B567" s="144" t="s">
        <v>1008</v>
      </c>
      <c r="C567" s="139"/>
      <c r="D567" s="145"/>
      <c r="E567" s="146">
        <f>E568</f>
        <v>1826</v>
      </c>
      <c r="F567" s="146">
        <f>F568</f>
        <v>1826</v>
      </c>
    </row>
    <row r="568" spans="1:6" s="7" customFormat="1" ht="23.25">
      <c r="A568" s="165" t="s">
        <v>1089</v>
      </c>
      <c r="B568" s="144" t="s">
        <v>1008</v>
      </c>
      <c r="C568" s="161" t="s">
        <v>863</v>
      </c>
      <c r="D568" s="145"/>
      <c r="E568" s="146">
        <f>E569+E573+E572</f>
        <v>1826</v>
      </c>
      <c r="F568" s="146">
        <f>F569+F573+F572</f>
        <v>1826</v>
      </c>
    </row>
    <row r="569" spans="1:6" s="7" customFormat="1" ht="15.75" outlineLevel="7">
      <c r="A569" s="151" t="s">
        <v>643</v>
      </c>
      <c r="B569" s="147" t="s">
        <v>1008</v>
      </c>
      <c r="C569" s="152" t="s">
        <v>628</v>
      </c>
      <c r="D569" s="158">
        <v>200</v>
      </c>
      <c r="E569" s="150">
        <f>E570</f>
        <v>1826</v>
      </c>
      <c r="F569" s="150">
        <f>F570</f>
        <v>1826</v>
      </c>
    </row>
    <row r="570" spans="1:6" s="7" customFormat="1" ht="15.75" outlineLevel="7">
      <c r="A570" s="151" t="s">
        <v>644</v>
      </c>
      <c r="B570" s="147" t="s">
        <v>1008</v>
      </c>
      <c r="C570" s="152" t="s">
        <v>628</v>
      </c>
      <c r="D570" s="158" t="s">
        <v>29</v>
      </c>
      <c r="E570" s="150">
        <f>E571</f>
        <v>1826</v>
      </c>
      <c r="F570" s="150">
        <f>F571</f>
        <v>1826</v>
      </c>
    </row>
    <row r="571" spans="1:6" s="7" customFormat="1" ht="15.75" outlineLevel="7">
      <c r="A571" s="151" t="s">
        <v>851</v>
      </c>
      <c r="B571" s="147" t="s">
        <v>1008</v>
      </c>
      <c r="C571" s="152" t="s">
        <v>628</v>
      </c>
      <c r="D571" s="158" t="s">
        <v>33</v>
      </c>
      <c r="E571" s="150">
        <v>1826</v>
      </c>
      <c r="F571" s="150">
        <v>1826</v>
      </c>
    </row>
    <row r="572" spans="1:6" s="7" customFormat="1" ht="22.5" outlineLevel="7">
      <c r="A572" s="151" t="s">
        <v>1018</v>
      </c>
      <c r="B572" s="147" t="s">
        <v>1008</v>
      </c>
      <c r="C572" s="152" t="s">
        <v>628</v>
      </c>
      <c r="D572" s="158" t="s">
        <v>1017</v>
      </c>
      <c r="E572" s="150">
        <v>0</v>
      </c>
      <c r="F572" s="150">
        <v>0</v>
      </c>
    </row>
    <row r="573" spans="1:6" s="7" customFormat="1" ht="15.75" outlineLevel="7">
      <c r="A573" s="160" t="s">
        <v>45</v>
      </c>
      <c r="B573" s="147" t="s">
        <v>1008</v>
      </c>
      <c r="C573" s="152" t="s">
        <v>628</v>
      </c>
      <c r="D573" s="158" t="s">
        <v>46</v>
      </c>
      <c r="E573" s="150">
        <f>E574</f>
        <v>0</v>
      </c>
      <c r="F573" s="150">
        <f>F574</f>
        <v>0</v>
      </c>
    </row>
    <row r="574" spans="1:6" s="7" customFormat="1" ht="15.75" outlineLevel="7">
      <c r="A574" s="167" t="s">
        <v>47</v>
      </c>
      <c r="B574" s="147" t="s">
        <v>1008</v>
      </c>
      <c r="C574" s="152" t="s">
        <v>628</v>
      </c>
      <c r="D574" s="158" t="s">
        <v>48</v>
      </c>
      <c r="E574" s="150">
        <f>E575</f>
        <v>0</v>
      </c>
      <c r="F574" s="150">
        <f>F575</f>
        <v>0</v>
      </c>
    </row>
    <row r="575" spans="1:6" s="7" customFormat="1" ht="15.75" outlineLevel="7">
      <c r="A575" s="160" t="s">
        <v>772</v>
      </c>
      <c r="B575" s="147" t="s">
        <v>1008</v>
      </c>
      <c r="C575" s="152" t="s">
        <v>628</v>
      </c>
      <c r="D575" s="158" t="s">
        <v>651</v>
      </c>
      <c r="E575" s="150">
        <v>0</v>
      </c>
      <c r="F575" s="150">
        <v>0</v>
      </c>
    </row>
    <row r="576" spans="1:6" s="7" customFormat="1" ht="15.75">
      <c r="A576" s="141" t="s">
        <v>140</v>
      </c>
      <c r="B576" s="144" t="s">
        <v>141</v>
      </c>
      <c r="C576" s="139"/>
      <c r="D576" s="145"/>
      <c r="E576" s="146">
        <f>E577+E1022+E1244+E1261+E1019</f>
        <v>57217.2</v>
      </c>
      <c r="F576" s="146">
        <f>F577+F1022+F1244+F1261+F1019</f>
        <v>25541.699999999997</v>
      </c>
    </row>
    <row r="577" spans="1:6" s="7" customFormat="1" ht="15.75" outlineLevel="1">
      <c r="A577" s="141" t="s">
        <v>142</v>
      </c>
      <c r="B577" s="144" t="s">
        <v>143</v>
      </c>
      <c r="C577" s="139"/>
      <c r="D577" s="145"/>
      <c r="E577" s="146">
        <f>E1010</f>
        <v>304.10000000000002</v>
      </c>
      <c r="F577" s="146">
        <f>F1010</f>
        <v>304.10000000000002</v>
      </c>
    </row>
    <row r="578" spans="1:6" s="7" customFormat="1" ht="15.75" hidden="1" outlineLevel="2">
      <c r="A578" s="141" t="s">
        <v>142</v>
      </c>
      <c r="B578" s="144" t="s">
        <v>143</v>
      </c>
      <c r="C578" s="139">
        <v>335788</v>
      </c>
      <c r="D578" s="145">
        <f t="shared" ref="D578:D641" si="14">C578</f>
        <v>335788</v>
      </c>
      <c r="E578" s="146" t="e">
        <f>#REF!</f>
        <v>#REF!</v>
      </c>
      <c r="F578" s="146" t="e">
        <f>#REF!</f>
        <v>#REF!</v>
      </c>
    </row>
    <row r="579" spans="1:6" s="7" customFormat="1" ht="21" hidden="1" outlineLevel="3">
      <c r="A579" s="141" t="s">
        <v>12</v>
      </c>
      <c r="B579" s="144" t="s">
        <v>143</v>
      </c>
      <c r="C579" s="139">
        <v>9112.9</v>
      </c>
      <c r="D579" s="145">
        <f t="shared" si="14"/>
        <v>9112.9</v>
      </c>
      <c r="E579" s="146" t="e">
        <f>#REF!</f>
        <v>#REF!</v>
      </c>
      <c r="F579" s="146" t="e">
        <f>#REF!</f>
        <v>#REF!</v>
      </c>
    </row>
    <row r="580" spans="1:6" s="7" customFormat="1" ht="21" hidden="1" outlineLevel="5">
      <c r="A580" s="141" t="s">
        <v>53</v>
      </c>
      <c r="B580" s="144" t="s">
        <v>143</v>
      </c>
      <c r="C580" s="139">
        <v>9112.9</v>
      </c>
      <c r="D580" s="145">
        <f t="shared" si="14"/>
        <v>9112.9</v>
      </c>
      <c r="E580" s="146" t="e">
        <f>#REF!</f>
        <v>#REF!</v>
      </c>
      <c r="F580" s="146" t="e">
        <f>#REF!</f>
        <v>#REF!</v>
      </c>
    </row>
    <row r="581" spans="1:6" s="7" customFormat="1" ht="31.5" hidden="1" outlineLevel="6">
      <c r="A581" s="141" t="s">
        <v>15</v>
      </c>
      <c r="B581" s="144" t="s">
        <v>143</v>
      </c>
      <c r="C581" s="139">
        <v>9112.9</v>
      </c>
      <c r="D581" s="145">
        <f t="shared" si="14"/>
        <v>9112.9</v>
      </c>
      <c r="E581" s="146" t="e">
        <f>#REF!</f>
        <v>#REF!</v>
      </c>
      <c r="F581" s="146" t="e">
        <f>#REF!</f>
        <v>#REF!</v>
      </c>
    </row>
    <row r="582" spans="1:6" s="7" customFormat="1" ht="15.75" hidden="1" outlineLevel="7">
      <c r="A582" s="141" t="s">
        <v>17</v>
      </c>
      <c r="B582" s="147" t="s">
        <v>143</v>
      </c>
      <c r="C582" s="148">
        <v>9112.9</v>
      </c>
      <c r="D582" s="145">
        <f t="shared" si="14"/>
        <v>9112.9</v>
      </c>
      <c r="E582" s="146" t="e">
        <f>#REF!</f>
        <v>#REF!</v>
      </c>
      <c r="F582" s="146" t="e">
        <f>#REF!</f>
        <v>#REF!</v>
      </c>
    </row>
    <row r="583" spans="1:6" s="7" customFormat="1" ht="15.75" hidden="1" outlineLevel="3">
      <c r="A583" s="151" t="s">
        <v>19</v>
      </c>
      <c r="B583" s="144" t="s">
        <v>143</v>
      </c>
      <c r="C583" s="139">
        <v>312885.40000000002</v>
      </c>
      <c r="D583" s="145">
        <f t="shared" si="14"/>
        <v>312885.40000000002</v>
      </c>
      <c r="E583" s="146" t="e">
        <f>#REF!</f>
        <v>#REF!</v>
      </c>
      <c r="F583" s="146" t="e">
        <f>#REF!</f>
        <v>#REF!</v>
      </c>
    </row>
    <row r="584" spans="1:6" s="7" customFormat="1" ht="15.75" hidden="1" outlineLevel="5">
      <c r="A584" s="141" t="s">
        <v>23</v>
      </c>
      <c r="B584" s="144" t="s">
        <v>143</v>
      </c>
      <c r="C584" s="139">
        <v>287367.40000000002</v>
      </c>
      <c r="D584" s="145">
        <f t="shared" si="14"/>
        <v>287367.40000000002</v>
      </c>
      <c r="E584" s="146" t="e">
        <f>#REF!</f>
        <v>#REF!</v>
      </c>
      <c r="F584" s="146" t="e">
        <f>#REF!</f>
        <v>#REF!</v>
      </c>
    </row>
    <row r="585" spans="1:6" s="7" customFormat="1" ht="31.5" hidden="1" outlineLevel="6">
      <c r="A585" s="141" t="s">
        <v>15</v>
      </c>
      <c r="B585" s="144" t="s">
        <v>143</v>
      </c>
      <c r="C585" s="139">
        <v>287367.40000000002</v>
      </c>
      <c r="D585" s="145">
        <f t="shared" si="14"/>
        <v>287367.40000000002</v>
      </c>
      <c r="E585" s="146" t="e">
        <f>#REF!</f>
        <v>#REF!</v>
      </c>
      <c r="F585" s="146" t="e">
        <f>#REF!</f>
        <v>#REF!</v>
      </c>
    </row>
    <row r="586" spans="1:6" s="7" customFormat="1" ht="15.75" hidden="1" outlineLevel="7">
      <c r="A586" s="141" t="s">
        <v>17</v>
      </c>
      <c r="B586" s="147" t="s">
        <v>143</v>
      </c>
      <c r="C586" s="148">
        <v>287159.7</v>
      </c>
      <c r="D586" s="145">
        <f t="shared" si="14"/>
        <v>287159.7</v>
      </c>
      <c r="E586" s="146" t="e">
        <f>#REF!</f>
        <v>#REF!</v>
      </c>
      <c r="F586" s="146" t="e">
        <f>#REF!</f>
        <v>#REF!</v>
      </c>
    </row>
    <row r="587" spans="1:6" s="7" customFormat="1" ht="15.75" hidden="1" outlineLevel="7">
      <c r="A587" s="151" t="s">
        <v>19</v>
      </c>
      <c r="B587" s="147" t="s">
        <v>143</v>
      </c>
      <c r="C587" s="148">
        <v>207.7</v>
      </c>
      <c r="D587" s="145">
        <f t="shared" si="14"/>
        <v>207.7</v>
      </c>
      <c r="E587" s="146" t="e">
        <f>#REF!</f>
        <v>#REF!</v>
      </c>
      <c r="F587" s="146" t="e">
        <f>#REF!</f>
        <v>#REF!</v>
      </c>
    </row>
    <row r="588" spans="1:6" s="7" customFormat="1" ht="15.75" hidden="1" outlineLevel="5">
      <c r="A588" s="151" t="s">
        <v>24</v>
      </c>
      <c r="B588" s="144" t="s">
        <v>143</v>
      </c>
      <c r="C588" s="139">
        <v>25450.400000000001</v>
      </c>
      <c r="D588" s="145">
        <f t="shared" si="14"/>
        <v>25450.400000000001</v>
      </c>
      <c r="E588" s="146" t="e">
        <f>#REF!</f>
        <v>#REF!</v>
      </c>
      <c r="F588" s="146" t="e">
        <f>#REF!</f>
        <v>#REF!</v>
      </c>
    </row>
    <row r="589" spans="1:6" s="7" customFormat="1" ht="15.75" hidden="1" outlineLevel="6">
      <c r="A589" s="141" t="s">
        <v>26</v>
      </c>
      <c r="B589" s="144" t="s">
        <v>143</v>
      </c>
      <c r="C589" s="139">
        <v>25450.400000000001</v>
      </c>
      <c r="D589" s="145">
        <f t="shared" si="14"/>
        <v>25450.400000000001</v>
      </c>
      <c r="E589" s="146" t="e">
        <f>#REF!</f>
        <v>#REF!</v>
      </c>
      <c r="F589" s="146" t="e">
        <f>#REF!</f>
        <v>#REF!</v>
      </c>
    </row>
    <row r="590" spans="1:6" s="7" customFormat="1" ht="15.75" hidden="1" outlineLevel="7">
      <c r="A590" s="141" t="s">
        <v>28</v>
      </c>
      <c r="B590" s="147" t="s">
        <v>143</v>
      </c>
      <c r="C590" s="148">
        <v>6429.5</v>
      </c>
      <c r="D590" s="145">
        <f t="shared" si="14"/>
        <v>6429.5</v>
      </c>
      <c r="E590" s="146" t="e">
        <f>#REF!</f>
        <v>#REF!</v>
      </c>
      <c r="F590" s="146" t="e">
        <f>#REF!</f>
        <v>#REF!</v>
      </c>
    </row>
    <row r="591" spans="1:6" s="7" customFormat="1" ht="15.75" hidden="1" outlineLevel="7">
      <c r="A591" s="151" t="s">
        <v>30</v>
      </c>
      <c r="B591" s="147" t="s">
        <v>143</v>
      </c>
      <c r="C591" s="148">
        <v>19020.900000000001</v>
      </c>
      <c r="D591" s="145">
        <f t="shared" si="14"/>
        <v>19020.900000000001</v>
      </c>
      <c r="E591" s="146" t="e">
        <f>#REF!</f>
        <v>#REF!</v>
      </c>
      <c r="F591" s="146" t="e">
        <f>#REF!</f>
        <v>#REF!</v>
      </c>
    </row>
    <row r="592" spans="1:6" s="7" customFormat="1" ht="15.75" hidden="1" outlineLevel="5">
      <c r="A592" s="151" t="s">
        <v>32</v>
      </c>
      <c r="B592" s="144" t="s">
        <v>143</v>
      </c>
      <c r="C592" s="139">
        <v>67.599999999999994</v>
      </c>
      <c r="D592" s="145">
        <f t="shared" si="14"/>
        <v>67.599999999999994</v>
      </c>
      <c r="E592" s="146" t="e">
        <f>#REF!</f>
        <v>#REF!</v>
      </c>
      <c r="F592" s="146" t="e">
        <f>#REF!</f>
        <v>#REF!</v>
      </c>
    </row>
    <row r="593" spans="1:6" s="7" customFormat="1" ht="15.75" hidden="1" outlineLevel="6">
      <c r="A593" s="141" t="s">
        <v>45</v>
      </c>
      <c r="B593" s="144" t="s">
        <v>143</v>
      </c>
      <c r="C593" s="139">
        <v>67.599999999999994</v>
      </c>
      <c r="D593" s="145">
        <f t="shared" si="14"/>
        <v>67.599999999999994</v>
      </c>
      <c r="E593" s="146" t="e">
        <f>#REF!</f>
        <v>#REF!</v>
      </c>
      <c r="F593" s="146" t="e">
        <f>#REF!</f>
        <v>#REF!</v>
      </c>
    </row>
    <row r="594" spans="1:6" s="7" customFormat="1" ht="15.75" hidden="1" outlineLevel="7">
      <c r="A594" s="141" t="s">
        <v>47</v>
      </c>
      <c r="B594" s="147" t="s">
        <v>143</v>
      </c>
      <c r="C594" s="148">
        <v>31.4</v>
      </c>
      <c r="D594" s="145">
        <f t="shared" si="14"/>
        <v>31.4</v>
      </c>
      <c r="E594" s="146" t="e">
        <f>#REF!</f>
        <v>#REF!</v>
      </c>
      <c r="F594" s="146" t="e">
        <f>#REF!</f>
        <v>#REF!</v>
      </c>
    </row>
    <row r="595" spans="1:6" s="7" customFormat="1" ht="15.75" hidden="1" outlineLevel="7">
      <c r="A595" s="151" t="s">
        <v>54</v>
      </c>
      <c r="B595" s="147" t="s">
        <v>143</v>
      </c>
      <c r="C595" s="148">
        <v>36.200000000000003</v>
      </c>
      <c r="D595" s="145">
        <f t="shared" si="14"/>
        <v>36.200000000000003</v>
      </c>
      <c r="E595" s="146" t="e">
        <f>#REF!</f>
        <v>#REF!</v>
      </c>
      <c r="F595" s="146" t="e">
        <f>#REF!</f>
        <v>#REF!</v>
      </c>
    </row>
    <row r="596" spans="1:6" s="7" customFormat="1" ht="15.75" hidden="1" outlineLevel="3" collapsed="1">
      <c r="A596" s="151" t="s">
        <v>49</v>
      </c>
      <c r="B596" s="144" t="s">
        <v>143</v>
      </c>
      <c r="C596" s="139">
        <f>C597</f>
        <v>275.10000000000002</v>
      </c>
      <c r="D596" s="145">
        <f t="shared" si="14"/>
        <v>275.10000000000002</v>
      </c>
      <c r="E596" s="146" t="e">
        <f>#REF!</f>
        <v>#REF!</v>
      </c>
      <c r="F596" s="146" t="e">
        <f>#REF!</f>
        <v>#REF!</v>
      </c>
    </row>
    <row r="597" spans="1:6" s="7" customFormat="1" ht="21" hidden="1" outlineLevel="5">
      <c r="A597" s="141" t="s">
        <v>144</v>
      </c>
      <c r="B597" s="144" t="s">
        <v>143</v>
      </c>
      <c r="C597" s="139">
        <f>C598</f>
        <v>275.10000000000002</v>
      </c>
      <c r="D597" s="145">
        <f t="shared" si="14"/>
        <v>275.10000000000002</v>
      </c>
      <c r="E597" s="146" t="e">
        <f>#REF!</f>
        <v>#REF!</v>
      </c>
      <c r="F597" s="146" t="e">
        <f>#REF!</f>
        <v>#REF!</v>
      </c>
    </row>
    <row r="598" spans="1:6" s="7" customFormat="1" ht="15.75" hidden="1" outlineLevel="6">
      <c r="A598" s="141" t="s">
        <v>98</v>
      </c>
      <c r="B598" s="144" t="s">
        <v>143</v>
      </c>
      <c r="C598" s="139">
        <f>C599</f>
        <v>275.10000000000002</v>
      </c>
      <c r="D598" s="145">
        <f t="shared" si="14"/>
        <v>275.10000000000002</v>
      </c>
      <c r="E598" s="146" t="e">
        <f>#REF!</f>
        <v>#REF!</v>
      </c>
      <c r="F598" s="146" t="e">
        <f>#REF!</f>
        <v>#REF!</v>
      </c>
    </row>
    <row r="599" spans="1:6" s="7" customFormat="1" ht="15.75" hidden="1" outlineLevel="7">
      <c r="A599" s="141" t="s">
        <v>99</v>
      </c>
      <c r="B599" s="147" t="s">
        <v>143</v>
      </c>
      <c r="C599" s="148">
        <v>275.10000000000002</v>
      </c>
      <c r="D599" s="145">
        <f t="shared" si="14"/>
        <v>275.10000000000002</v>
      </c>
      <c r="E599" s="146" t="e">
        <f>#REF!</f>
        <v>#REF!</v>
      </c>
      <c r="F599" s="146" t="e">
        <f>#REF!</f>
        <v>#REF!</v>
      </c>
    </row>
    <row r="600" spans="1:6" s="7" customFormat="1" ht="15.75" hidden="1" outlineLevel="3">
      <c r="A600" s="151" t="s">
        <v>99</v>
      </c>
      <c r="B600" s="144" t="s">
        <v>143</v>
      </c>
      <c r="C600" s="139">
        <v>12932.1</v>
      </c>
      <c r="D600" s="145">
        <f t="shared" si="14"/>
        <v>12932.1</v>
      </c>
      <c r="E600" s="146" t="e">
        <f>#REF!</f>
        <v>#REF!</v>
      </c>
      <c r="F600" s="146" t="e">
        <f>#REF!</f>
        <v>#REF!</v>
      </c>
    </row>
    <row r="601" spans="1:6" s="7" customFormat="1" ht="21" hidden="1" outlineLevel="5">
      <c r="A601" s="141" t="s">
        <v>145</v>
      </c>
      <c r="B601" s="144" t="s">
        <v>143</v>
      </c>
      <c r="C601" s="139">
        <v>12932.1</v>
      </c>
      <c r="D601" s="145">
        <f t="shared" si="14"/>
        <v>12932.1</v>
      </c>
      <c r="E601" s="146" t="e">
        <f>#REF!</f>
        <v>#REF!</v>
      </c>
      <c r="F601" s="146" t="e">
        <f>#REF!</f>
        <v>#REF!</v>
      </c>
    </row>
    <row r="602" spans="1:6" s="7" customFormat="1" ht="15.75" hidden="1" outlineLevel="6">
      <c r="A602" s="141" t="s">
        <v>98</v>
      </c>
      <c r="B602" s="144" t="s">
        <v>143</v>
      </c>
      <c r="C602" s="139">
        <v>12932.1</v>
      </c>
      <c r="D602" s="145">
        <f t="shared" si="14"/>
        <v>12932.1</v>
      </c>
      <c r="E602" s="146" t="e">
        <f>#REF!</f>
        <v>#REF!</v>
      </c>
      <c r="F602" s="146" t="e">
        <f>#REF!</f>
        <v>#REF!</v>
      </c>
    </row>
    <row r="603" spans="1:6" s="7" customFormat="1" ht="15.75" hidden="1" outlineLevel="7">
      <c r="A603" s="141" t="s">
        <v>99</v>
      </c>
      <c r="B603" s="147" t="s">
        <v>143</v>
      </c>
      <c r="C603" s="148">
        <v>12932.1</v>
      </c>
      <c r="D603" s="145">
        <f t="shared" si="14"/>
        <v>12932.1</v>
      </c>
      <c r="E603" s="146" t="e">
        <f>#REF!</f>
        <v>#REF!</v>
      </c>
      <c r="F603" s="146" t="e">
        <f>#REF!</f>
        <v>#REF!</v>
      </c>
    </row>
    <row r="604" spans="1:6" s="7" customFormat="1" ht="15.75" hidden="1" outlineLevel="2">
      <c r="A604" s="151" t="s">
        <v>99</v>
      </c>
      <c r="B604" s="144" t="s">
        <v>143</v>
      </c>
      <c r="C604" s="139">
        <v>527377</v>
      </c>
      <c r="D604" s="145">
        <f t="shared" si="14"/>
        <v>527377</v>
      </c>
      <c r="E604" s="146" t="e">
        <f>#REF!</f>
        <v>#REF!</v>
      </c>
      <c r="F604" s="146" t="e">
        <f>#REF!</f>
        <v>#REF!</v>
      </c>
    </row>
    <row r="605" spans="1:6" s="7" customFormat="1" ht="15.75" hidden="1" outlineLevel="3">
      <c r="A605" s="141" t="s">
        <v>146</v>
      </c>
      <c r="B605" s="144" t="s">
        <v>143</v>
      </c>
      <c r="C605" s="139">
        <v>5329</v>
      </c>
      <c r="D605" s="145">
        <f t="shared" si="14"/>
        <v>5329</v>
      </c>
      <c r="E605" s="146" t="e">
        <f>#REF!</f>
        <v>#REF!</v>
      </c>
      <c r="F605" s="146" t="e">
        <f>#REF!</f>
        <v>#REF!</v>
      </c>
    </row>
    <row r="606" spans="1:6" s="7" customFormat="1" ht="21" hidden="1" outlineLevel="4">
      <c r="A606" s="141" t="s">
        <v>147</v>
      </c>
      <c r="B606" s="144" t="s">
        <v>143</v>
      </c>
      <c r="C606" s="139">
        <v>5329</v>
      </c>
      <c r="D606" s="145">
        <f t="shared" si="14"/>
        <v>5329</v>
      </c>
      <c r="E606" s="146" t="e">
        <f>#REF!</f>
        <v>#REF!</v>
      </c>
      <c r="F606" s="146" t="e">
        <f>#REF!</f>
        <v>#REF!</v>
      </c>
    </row>
    <row r="607" spans="1:6" s="7" customFormat="1" ht="21" hidden="1" outlineLevel="5">
      <c r="A607" s="141" t="s">
        <v>148</v>
      </c>
      <c r="B607" s="144" t="s">
        <v>143</v>
      </c>
      <c r="C607" s="139">
        <v>29</v>
      </c>
      <c r="D607" s="145">
        <f t="shared" si="14"/>
        <v>29</v>
      </c>
      <c r="E607" s="146" t="e">
        <f>#REF!</f>
        <v>#REF!</v>
      </c>
      <c r="F607" s="146" t="e">
        <f>#REF!</f>
        <v>#REF!</v>
      </c>
    </row>
    <row r="608" spans="1:6" s="7" customFormat="1" ht="15.75" hidden="1" outlineLevel="6">
      <c r="A608" s="141" t="s">
        <v>26</v>
      </c>
      <c r="B608" s="144" t="s">
        <v>143</v>
      </c>
      <c r="C608" s="139">
        <v>29</v>
      </c>
      <c r="D608" s="145">
        <f t="shared" si="14"/>
        <v>29</v>
      </c>
      <c r="E608" s="146" t="e">
        <f>#REF!</f>
        <v>#REF!</v>
      </c>
      <c r="F608" s="146" t="e">
        <f>#REF!</f>
        <v>#REF!</v>
      </c>
    </row>
    <row r="609" spans="1:6" s="7" customFormat="1" ht="15.75" hidden="1" outlineLevel="7">
      <c r="A609" s="141" t="s">
        <v>28</v>
      </c>
      <c r="B609" s="147" t="s">
        <v>143</v>
      </c>
      <c r="C609" s="148">
        <v>29</v>
      </c>
      <c r="D609" s="145">
        <f t="shared" si="14"/>
        <v>29</v>
      </c>
      <c r="E609" s="146" t="e">
        <f>#REF!</f>
        <v>#REF!</v>
      </c>
      <c r="F609" s="146" t="e">
        <f>#REF!</f>
        <v>#REF!</v>
      </c>
    </row>
    <row r="610" spans="1:6" s="7" customFormat="1" ht="15.75" hidden="1" outlineLevel="5">
      <c r="A610" s="151" t="s">
        <v>32</v>
      </c>
      <c r="B610" s="144" t="s">
        <v>143</v>
      </c>
      <c r="C610" s="139">
        <v>5300</v>
      </c>
      <c r="D610" s="145">
        <f t="shared" si="14"/>
        <v>5300</v>
      </c>
      <c r="E610" s="146" t="e">
        <f>#REF!</f>
        <v>#REF!</v>
      </c>
      <c r="F610" s="146" t="e">
        <f>#REF!</f>
        <v>#REF!</v>
      </c>
    </row>
    <row r="611" spans="1:6" s="7" customFormat="1" ht="15.75" hidden="1" outlineLevel="6">
      <c r="A611" s="141" t="s">
        <v>45</v>
      </c>
      <c r="B611" s="144" t="s">
        <v>143</v>
      </c>
      <c r="C611" s="139">
        <v>5300</v>
      </c>
      <c r="D611" s="145">
        <f t="shared" si="14"/>
        <v>5300</v>
      </c>
      <c r="E611" s="146" t="e">
        <f>#REF!</f>
        <v>#REF!</v>
      </c>
      <c r="F611" s="146" t="e">
        <f>#REF!</f>
        <v>#REF!</v>
      </c>
    </row>
    <row r="612" spans="1:6" s="7" customFormat="1" ht="21" hidden="1" outlineLevel="7">
      <c r="A612" s="141" t="s">
        <v>149</v>
      </c>
      <c r="B612" s="147" t="s">
        <v>143</v>
      </c>
      <c r="C612" s="148">
        <v>5300</v>
      </c>
      <c r="D612" s="145">
        <f t="shared" si="14"/>
        <v>5300</v>
      </c>
      <c r="E612" s="146" t="e">
        <f>#REF!</f>
        <v>#REF!</v>
      </c>
      <c r="F612" s="146" t="e">
        <f>#REF!</f>
        <v>#REF!</v>
      </c>
    </row>
    <row r="613" spans="1:6" s="7" customFormat="1" ht="22.5" hidden="1" outlineLevel="3">
      <c r="A613" s="151" t="s">
        <v>149</v>
      </c>
      <c r="B613" s="144" t="s">
        <v>143</v>
      </c>
      <c r="C613" s="139">
        <v>155784.79999999999</v>
      </c>
      <c r="D613" s="145">
        <f t="shared" si="14"/>
        <v>155784.79999999999</v>
      </c>
      <c r="E613" s="146" t="e">
        <f>#REF!</f>
        <v>#REF!</v>
      </c>
      <c r="F613" s="146" t="e">
        <f>#REF!</f>
        <v>#REF!</v>
      </c>
    </row>
    <row r="614" spans="1:6" s="7" customFormat="1" ht="21" hidden="1" outlineLevel="5">
      <c r="A614" s="141" t="s">
        <v>150</v>
      </c>
      <c r="B614" s="144" t="s">
        <v>143</v>
      </c>
      <c r="C614" s="139">
        <v>81427.5</v>
      </c>
      <c r="D614" s="145">
        <f t="shared" si="14"/>
        <v>81427.5</v>
      </c>
      <c r="E614" s="146" t="e">
        <f>#REF!</f>
        <v>#REF!</v>
      </c>
      <c r="F614" s="146" t="e">
        <f>#REF!</f>
        <v>#REF!</v>
      </c>
    </row>
    <row r="615" spans="1:6" s="7" customFormat="1" ht="15.75" hidden="1" outlineLevel="6">
      <c r="A615" s="141" t="s">
        <v>26</v>
      </c>
      <c r="B615" s="144" t="s">
        <v>143</v>
      </c>
      <c r="C615" s="139">
        <v>81427.5</v>
      </c>
      <c r="D615" s="145">
        <f t="shared" si="14"/>
        <v>81427.5</v>
      </c>
      <c r="E615" s="146" t="e">
        <f>#REF!</f>
        <v>#REF!</v>
      </c>
      <c r="F615" s="146" t="e">
        <f>#REF!</f>
        <v>#REF!</v>
      </c>
    </row>
    <row r="616" spans="1:6" s="7" customFormat="1" ht="15.75" hidden="1" outlineLevel="7">
      <c r="A616" s="141" t="s">
        <v>28</v>
      </c>
      <c r="B616" s="147" t="s">
        <v>143</v>
      </c>
      <c r="C616" s="148">
        <v>81427.5</v>
      </c>
      <c r="D616" s="145">
        <f t="shared" si="14"/>
        <v>81427.5</v>
      </c>
      <c r="E616" s="146" t="e">
        <f>#REF!</f>
        <v>#REF!</v>
      </c>
      <c r="F616" s="146" t="e">
        <f>#REF!</f>
        <v>#REF!</v>
      </c>
    </row>
    <row r="617" spans="1:6" s="7" customFormat="1" ht="15.75" hidden="1" outlineLevel="5">
      <c r="A617" s="151" t="s">
        <v>32</v>
      </c>
      <c r="B617" s="144" t="s">
        <v>143</v>
      </c>
      <c r="C617" s="139">
        <v>34534.5</v>
      </c>
      <c r="D617" s="145">
        <f t="shared" si="14"/>
        <v>34534.5</v>
      </c>
      <c r="E617" s="146" t="e">
        <f>#REF!</f>
        <v>#REF!</v>
      </c>
      <c r="F617" s="146" t="e">
        <f>#REF!</f>
        <v>#REF!</v>
      </c>
    </row>
    <row r="618" spans="1:6" s="7" customFormat="1" ht="15.75" hidden="1" outlineLevel="6">
      <c r="A618" s="141" t="s">
        <v>34</v>
      </c>
      <c r="B618" s="144" t="s">
        <v>143</v>
      </c>
      <c r="C618" s="139">
        <v>34534.5</v>
      </c>
      <c r="D618" s="145">
        <f t="shared" si="14"/>
        <v>34534.5</v>
      </c>
      <c r="E618" s="146" t="e">
        <f>#REF!</f>
        <v>#REF!</v>
      </c>
      <c r="F618" s="146" t="e">
        <f>#REF!</f>
        <v>#REF!</v>
      </c>
    </row>
    <row r="619" spans="1:6" s="7" customFormat="1" ht="15.75" hidden="1" outlineLevel="7">
      <c r="A619" s="141" t="s">
        <v>66</v>
      </c>
      <c r="B619" s="147" t="s">
        <v>143</v>
      </c>
      <c r="C619" s="148">
        <v>34534.5</v>
      </c>
      <c r="D619" s="145">
        <f t="shared" si="14"/>
        <v>34534.5</v>
      </c>
      <c r="E619" s="146" t="e">
        <f>#REF!</f>
        <v>#REF!</v>
      </c>
      <c r="F619" s="146" t="e">
        <f>#REF!</f>
        <v>#REF!</v>
      </c>
    </row>
    <row r="620" spans="1:6" s="7" customFormat="1" ht="15.75" hidden="1" outlineLevel="5">
      <c r="A620" s="151" t="s">
        <v>66</v>
      </c>
      <c r="B620" s="144" t="s">
        <v>143</v>
      </c>
      <c r="C620" s="139">
        <v>20160</v>
      </c>
      <c r="D620" s="145">
        <f t="shared" si="14"/>
        <v>20160</v>
      </c>
      <c r="E620" s="146" t="e">
        <f>#REF!</f>
        <v>#REF!</v>
      </c>
      <c r="F620" s="146" t="e">
        <f>#REF!</f>
        <v>#REF!</v>
      </c>
    </row>
    <row r="621" spans="1:6" s="7" customFormat="1" ht="21" hidden="1" outlineLevel="6">
      <c r="A621" s="141" t="s">
        <v>103</v>
      </c>
      <c r="B621" s="144" t="s">
        <v>143</v>
      </c>
      <c r="C621" s="139">
        <v>20160</v>
      </c>
      <c r="D621" s="145">
        <f t="shared" si="14"/>
        <v>20160</v>
      </c>
      <c r="E621" s="146" t="e">
        <f>#REF!</f>
        <v>#REF!</v>
      </c>
      <c r="F621" s="146" t="e">
        <f>#REF!</f>
        <v>#REF!</v>
      </c>
    </row>
    <row r="622" spans="1:6" s="7" customFormat="1" ht="15.75" hidden="1" outlineLevel="7">
      <c r="A622" s="141" t="s">
        <v>104</v>
      </c>
      <c r="B622" s="147" t="s">
        <v>143</v>
      </c>
      <c r="C622" s="148">
        <v>20160</v>
      </c>
      <c r="D622" s="145">
        <f t="shared" si="14"/>
        <v>20160</v>
      </c>
      <c r="E622" s="146" t="e">
        <f>#REF!</f>
        <v>#REF!</v>
      </c>
      <c r="F622" s="146" t="e">
        <f>#REF!</f>
        <v>#REF!</v>
      </c>
    </row>
    <row r="623" spans="1:6" s="7" customFormat="1" ht="22.5" hidden="1" outlineLevel="5">
      <c r="A623" s="151" t="s">
        <v>105</v>
      </c>
      <c r="B623" s="144" t="s">
        <v>143</v>
      </c>
      <c r="C623" s="139">
        <v>19662.8</v>
      </c>
      <c r="D623" s="145">
        <f t="shared" si="14"/>
        <v>19662.8</v>
      </c>
      <c r="E623" s="146" t="e">
        <f>#REF!</f>
        <v>#REF!</v>
      </c>
      <c r="F623" s="146" t="e">
        <f>#REF!</f>
        <v>#REF!</v>
      </c>
    </row>
    <row r="624" spans="1:6" s="7" customFormat="1" ht="15.75" hidden="1" outlineLevel="6">
      <c r="A624" s="141" t="s">
        <v>45</v>
      </c>
      <c r="B624" s="144" t="s">
        <v>143</v>
      </c>
      <c r="C624" s="139">
        <v>19662.8</v>
      </c>
      <c r="D624" s="145">
        <f t="shared" si="14"/>
        <v>19662.8</v>
      </c>
      <c r="E624" s="146" t="e">
        <f>#REF!</f>
        <v>#REF!</v>
      </c>
      <c r="F624" s="146" t="e">
        <f>#REF!</f>
        <v>#REF!</v>
      </c>
    </row>
    <row r="625" spans="1:6" s="7" customFormat="1" ht="21" hidden="1" outlineLevel="7">
      <c r="A625" s="141" t="s">
        <v>149</v>
      </c>
      <c r="B625" s="147" t="s">
        <v>143</v>
      </c>
      <c r="C625" s="148">
        <v>19662.8</v>
      </c>
      <c r="D625" s="145">
        <f t="shared" si="14"/>
        <v>19662.8</v>
      </c>
      <c r="E625" s="146" t="e">
        <f>#REF!</f>
        <v>#REF!</v>
      </c>
      <c r="F625" s="146" t="e">
        <f>#REF!</f>
        <v>#REF!</v>
      </c>
    </row>
    <row r="626" spans="1:6" s="7" customFormat="1" ht="22.5" hidden="1" outlineLevel="3">
      <c r="A626" s="151" t="s">
        <v>149</v>
      </c>
      <c r="B626" s="144" t="s">
        <v>143</v>
      </c>
      <c r="C626" s="139">
        <v>366263.2</v>
      </c>
      <c r="D626" s="145">
        <f t="shared" si="14"/>
        <v>366263.2</v>
      </c>
      <c r="E626" s="146" t="e">
        <f>#REF!</f>
        <v>#REF!</v>
      </c>
      <c r="F626" s="146" t="e">
        <f>#REF!</f>
        <v>#REF!</v>
      </c>
    </row>
    <row r="627" spans="1:6" s="7" customFormat="1" ht="15.75" hidden="1" outlineLevel="5">
      <c r="A627" s="141" t="s">
        <v>77</v>
      </c>
      <c r="B627" s="144" t="s">
        <v>143</v>
      </c>
      <c r="C627" s="139">
        <v>307933.5</v>
      </c>
      <c r="D627" s="145">
        <f t="shared" si="14"/>
        <v>307933.5</v>
      </c>
      <c r="E627" s="146" t="e">
        <f>#REF!</f>
        <v>#REF!</v>
      </c>
      <c r="F627" s="146" t="e">
        <f>#REF!</f>
        <v>#REF!</v>
      </c>
    </row>
    <row r="628" spans="1:6" s="7" customFormat="1" ht="31.5" hidden="1" outlineLevel="6">
      <c r="A628" s="141" t="s">
        <v>15</v>
      </c>
      <c r="B628" s="144" t="s">
        <v>143</v>
      </c>
      <c r="C628" s="139">
        <v>307933.5</v>
      </c>
      <c r="D628" s="145">
        <f t="shared" si="14"/>
        <v>307933.5</v>
      </c>
      <c r="E628" s="146" t="e">
        <f>#REF!</f>
        <v>#REF!</v>
      </c>
      <c r="F628" s="146" t="e">
        <f>#REF!</f>
        <v>#REF!</v>
      </c>
    </row>
    <row r="629" spans="1:6" s="7" customFormat="1" ht="15.75" hidden="1" outlineLevel="7">
      <c r="A629" s="141" t="s">
        <v>78</v>
      </c>
      <c r="B629" s="147" t="s">
        <v>143</v>
      </c>
      <c r="C629" s="148">
        <v>305362.7</v>
      </c>
      <c r="D629" s="145">
        <f t="shared" si="14"/>
        <v>305362.7</v>
      </c>
      <c r="E629" s="146" t="e">
        <f>#REF!</f>
        <v>#REF!</v>
      </c>
      <c r="F629" s="146" t="e">
        <f>#REF!</f>
        <v>#REF!</v>
      </c>
    </row>
    <row r="630" spans="1:6" s="7" customFormat="1" ht="15.75" hidden="1" outlineLevel="7">
      <c r="A630" s="151" t="s">
        <v>19</v>
      </c>
      <c r="B630" s="147" t="s">
        <v>143</v>
      </c>
      <c r="C630" s="148">
        <v>2570.8000000000002</v>
      </c>
      <c r="D630" s="145">
        <f t="shared" si="14"/>
        <v>2570.8000000000002</v>
      </c>
      <c r="E630" s="146" t="e">
        <f>#REF!</f>
        <v>#REF!</v>
      </c>
      <c r="F630" s="146" t="e">
        <f>#REF!</f>
        <v>#REF!</v>
      </c>
    </row>
    <row r="631" spans="1:6" s="7" customFormat="1" ht="15.75" hidden="1" outlineLevel="5">
      <c r="A631" s="151" t="s">
        <v>24</v>
      </c>
      <c r="B631" s="144" t="s">
        <v>143</v>
      </c>
      <c r="C631" s="139">
        <v>57534.1</v>
      </c>
      <c r="D631" s="145">
        <f t="shared" si="14"/>
        <v>57534.1</v>
      </c>
      <c r="E631" s="146" t="e">
        <f>#REF!</f>
        <v>#REF!</v>
      </c>
      <c r="F631" s="146" t="e">
        <f>#REF!</f>
        <v>#REF!</v>
      </c>
    </row>
    <row r="632" spans="1:6" s="7" customFormat="1" ht="15.75" hidden="1" outlineLevel="6">
      <c r="A632" s="141" t="s">
        <v>26</v>
      </c>
      <c r="B632" s="144" t="s">
        <v>143</v>
      </c>
      <c r="C632" s="139">
        <v>57534.1</v>
      </c>
      <c r="D632" s="145">
        <f t="shared" si="14"/>
        <v>57534.1</v>
      </c>
      <c r="E632" s="146" t="e">
        <f>#REF!</f>
        <v>#REF!</v>
      </c>
      <c r="F632" s="146" t="e">
        <f>#REF!</f>
        <v>#REF!</v>
      </c>
    </row>
    <row r="633" spans="1:6" s="7" customFormat="1" ht="15.75" hidden="1" outlineLevel="7">
      <c r="A633" s="141" t="s">
        <v>28</v>
      </c>
      <c r="B633" s="147" t="s">
        <v>143</v>
      </c>
      <c r="C633" s="148">
        <v>13970.6</v>
      </c>
      <c r="D633" s="145">
        <f t="shared" si="14"/>
        <v>13970.6</v>
      </c>
      <c r="E633" s="146" t="e">
        <f>#REF!</f>
        <v>#REF!</v>
      </c>
      <c r="F633" s="146" t="e">
        <f>#REF!</f>
        <v>#REF!</v>
      </c>
    </row>
    <row r="634" spans="1:6" s="7" customFormat="1" ht="15.75" hidden="1" outlineLevel="7">
      <c r="A634" s="151" t="s">
        <v>30</v>
      </c>
      <c r="B634" s="147" t="s">
        <v>143</v>
      </c>
      <c r="C634" s="148">
        <v>43563.5</v>
      </c>
      <c r="D634" s="145">
        <f t="shared" si="14"/>
        <v>43563.5</v>
      </c>
      <c r="E634" s="146" t="e">
        <f>#REF!</f>
        <v>#REF!</v>
      </c>
      <c r="F634" s="146" t="e">
        <f>#REF!</f>
        <v>#REF!</v>
      </c>
    </row>
    <row r="635" spans="1:6" s="7" customFormat="1" ht="15.75" hidden="1" outlineLevel="5">
      <c r="A635" s="151" t="s">
        <v>32</v>
      </c>
      <c r="B635" s="144" t="s">
        <v>143</v>
      </c>
      <c r="C635" s="139">
        <v>795.6</v>
      </c>
      <c r="D635" s="145">
        <f t="shared" si="14"/>
        <v>795.6</v>
      </c>
      <c r="E635" s="146" t="e">
        <f>#REF!</f>
        <v>#REF!</v>
      </c>
      <c r="F635" s="146" t="e">
        <f>#REF!</f>
        <v>#REF!</v>
      </c>
    </row>
    <row r="636" spans="1:6" s="7" customFormat="1" ht="15.75" hidden="1" outlineLevel="6">
      <c r="A636" s="141" t="s">
        <v>45</v>
      </c>
      <c r="B636" s="144" t="s">
        <v>143</v>
      </c>
      <c r="C636" s="139">
        <v>795.6</v>
      </c>
      <c r="D636" s="145">
        <f t="shared" si="14"/>
        <v>795.6</v>
      </c>
      <c r="E636" s="146" t="e">
        <f>#REF!</f>
        <v>#REF!</v>
      </c>
      <c r="F636" s="146" t="e">
        <f>#REF!</f>
        <v>#REF!</v>
      </c>
    </row>
    <row r="637" spans="1:6" s="7" customFormat="1" ht="15.75" hidden="1" outlineLevel="7">
      <c r="A637" s="141" t="s">
        <v>47</v>
      </c>
      <c r="B637" s="147" t="s">
        <v>143</v>
      </c>
      <c r="C637" s="148">
        <v>563.6</v>
      </c>
      <c r="D637" s="145">
        <f t="shared" si="14"/>
        <v>563.6</v>
      </c>
      <c r="E637" s="146" t="e">
        <f>#REF!</f>
        <v>#REF!</v>
      </c>
      <c r="F637" s="146" t="e">
        <f>#REF!</f>
        <v>#REF!</v>
      </c>
    </row>
    <row r="638" spans="1:6" s="7" customFormat="1" ht="15.75" hidden="1" outlineLevel="7">
      <c r="A638" s="151" t="s">
        <v>54</v>
      </c>
      <c r="B638" s="147" t="s">
        <v>143</v>
      </c>
      <c r="C638" s="148">
        <v>232</v>
      </c>
      <c r="D638" s="145">
        <f t="shared" si="14"/>
        <v>232</v>
      </c>
      <c r="E638" s="146" t="e">
        <f>#REF!</f>
        <v>#REF!</v>
      </c>
      <c r="F638" s="146" t="e">
        <f>#REF!</f>
        <v>#REF!</v>
      </c>
    </row>
    <row r="639" spans="1:6" s="7" customFormat="1" ht="15.75" hidden="1" outlineLevel="1">
      <c r="A639" s="151" t="s">
        <v>49</v>
      </c>
      <c r="B639" s="144" t="s">
        <v>152</v>
      </c>
      <c r="C639" s="139">
        <v>7000</v>
      </c>
      <c r="D639" s="145">
        <f t="shared" si="14"/>
        <v>7000</v>
      </c>
      <c r="E639" s="146" t="e">
        <f>#REF!</f>
        <v>#REF!</v>
      </c>
      <c r="F639" s="146" t="e">
        <f>#REF!</f>
        <v>#REF!</v>
      </c>
    </row>
    <row r="640" spans="1:6" s="7" customFormat="1" ht="15.75" hidden="1" outlineLevel="2">
      <c r="A640" s="141" t="s">
        <v>151</v>
      </c>
      <c r="B640" s="144" t="s">
        <v>152</v>
      </c>
      <c r="C640" s="139">
        <v>7000</v>
      </c>
      <c r="D640" s="145">
        <f t="shared" si="14"/>
        <v>7000</v>
      </c>
      <c r="E640" s="146" t="e">
        <f>#REF!</f>
        <v>#REF!</v>
      </c>
      <c r="F640" s="146" t="e">
        <f>#REF!</f>
        <v>#REF!</v>
      </c>
    </row>
    <row r="641" spans="1:6" s="7" customFormat="1" ht="15.75" hidden="1" outlineLevel="5">
      <c r="A641" s="141" t="s">
        <v>153</v>
      </c>
      <c r="B641" s="144" t="s">
        <v>152</v>
      </c>
      <c r="C641" s="139">
        <v>7000</v>
      </c>
      <c r="D641" s="145">
        <f t="shared" si="14"/>
        <v>7000</v>
      </c>
      <c r="E641" s="146" t="e">
        <f>#REF!</f>
        <v>#REF!</v>
      </c>
      <c r="F641" s="146" t="e">
        <f>#REF!</f>
        <v>#REF!</v>
      </c>
    </row>
    <row r="642" spans="1:6" s="7" customFormat="1" ht="15.75" hidden="1" outlineLevel="6">
      <c r="A642" s="141" t="s">
        <v>26</v>
      </c>
      <c r="B642" s="144" t="s">
        <v>152</v>
      </c>
      <c r="C642" s="139">
        <v>7000</v>
      </c>
      <c r="D642" s="145">
        <f t="shared" ref="D642:D714" si="15">C642</f>
        <v>7000</v>
      </c>
      <c r="E642" s="146" t="e">
        <f>#REF!</f>
        <v>#REF!</v>
      </c>
      <c r="F642" s="146" t="e">
        <f>#REF!</f>
        <v>#REF!</v>
      </c>
    </row>
    <row r="643" spans="1:6" s="7" customFormat="1" ht="15.75" hidden="1" outlineLevel="7">
      <c r="A643" s="141" t="s">
        <v>28</v>
      </c>
      <c r="B643" s="147" t="s">
        <v>152</v>
      </c>
      <c r="C643" s="148">
        <v>7000</v>
      </c>
      <c r="D643" s="145">
        <f t="shared" si="15"/>
        <v>7000</v>
      </c>
      <c r="E643" s="146" t="e">
        <f>#REF!</f>
        <v>#REF!</v>
      </c>
      <c r="F643" s="146" t="e">
        <f>#REF!</f>
        <v>#REF!</v>
      </c>
    </row>
    <row r="644" spans="1:6" s="7" customFormat="1" ht="15.75" hidden="1" outlineLevel="1">
      <c r="A644" s="151" t="s">
        <v>32</v>
      </c>
      <c r="B644" s="144" t="s">
        <v>155</v>
      </c>
      <c r="C644" s="139">
        <v>1902182.3</v>
      </c>
      <c r="D644" s="145">
        <f t="shared" si="15"/>
        <v>1902182.3</v>
      </c>
      <c r="E644" s="146" t="e">
        <f>#REF!</f>
        <v>#REF!</v>
      </c>
      <c r="F644" s="146" t="e">
        <f>#REF!</f>
        <v>#REF!</v>
      </c>
    </row>
    <row r="645" spans="1:6" s="7" customFormat="1" ht="15.75" hidden="1" outlineLevel="2">
      <c r="A645" s="141" t="s">
        <v>154</v>
      </c>
      <c r="B645" s="144" t="s">
        <v>155</v>
      </c>
      <c r="C645" s="139">
        <v>170476.3</v>
      </c>
      <c r="D645" s="145">
        <f t="shared" si="15"/>
        <v>170476.3</v>
      </c>
      <c r="E645" s="146" t="e">
        <f>#REF!</f>
        <v>#REF!</v>
      </c>
      <c r="F645" s="146" t="e">
        <f>#REF!</f>
        <v>#REF!</v>
      </c>
    </row>
    <row r="646" spans="1:6" s="7" customFormat="1" ht="21" hidden="1" outlineLevel="3">
      <c r="A646" s="141" t="s">
        <v>12</v>
      </c>
      <c r="B646" s="144" t="s">
        <v>155</v>
      </c>
      <c r="C646" s="139">
        <v>3487.8</v>
      </c>
      <c r="D646" s="145">
        <f t="shared" si="15"/>
        <v>3487.8</v>
      </c>
      <c r="E646" s="146" t="e">
        <f>#REF!</f>
        <v>#REF!</v>
      </c>
      <c r="F646" s="146" t="e">
        <f>#REF!</f>
        <v>#REF!</v>
      </c>
    </row>
    <row r="647" spans="1:6" s="7" customFormat="1" ht="21" hidden="1" outlineLevel="5">
      <c r="A647" s="141" t="s">
        <v>53</v>
      </c>
      <c r="B647" s="144" t="s">
        <v>155</v>
      </c>
      <c r="C647" s="139">
        <v>3487.8</v>
      </c>
      <c r="D647" s="145">
        <f t="shared" si="15"/>
        <v>3487.8</v>
      </c>
      <c r="E647" s="146" t="e">
        <f>#REF!</f>
        <v>#REF!</v>
      </c>
      <c r="F647" s="146" t="e">
        <f>#REF!</f>
        <v>#REF!</v>
      </c>
    </row>
    <row r="648" spans="1:6" s="7" customFormat="1" ht="31.5" hidden="1" outlineLevel="6">
      <c r="A648" s="141" t="s">
        <v>15</v>
      </c>
      <c r="B648" s="144" t="s">
        <v>155</v>
      </c>
      <c r="C648" s="139">
        <v>3487.8</v>
      </c>
      <c r="D648" s="145">
        <f t="shared" si="15"/>
        <v>3487.8</v>
      </c>
      <c r="E648" s="146" t="e">
        <f>#REF!</f>
        <v>#REF!</v>
      </c>
      <c r="F648" s="146" t="e">
        <f>#REF!</f>
        <v>#REF!</v>
      </c>
    </row>
    <row r="649" spans="1:6" s="7" customFormat="1" ht="15.75" hidden="1" outlineLevel="7">
      <c r="A649" s="141" t="s">
        <v>17</v>
      </c>
      <c r="B649" s="147" t="s">
        <v>155</v>
      </c>
      <c r="C649" s="148">
        <v>3487.8</v>
      </c>
      <c r="D649" s="145">
        <f t="shared" si="15"/>
        <v>3487.8</v>
      </c>
      <c r="E649" s="146" t="e">
        <f>#REF!</f>
        <v>#REF!</v>
      </c>
      <c r="F649" s="146" t="e">
        <f>#REF!</f>
        <v>#REF!</v>
      </c>
    </row>
    <row r="650" spans="1:6" s="7" customFormat="1" ht="15.75" hidden="1" outlineLevel="3">
      <c r="A650" s="151" t="s">
        <v>19</v>
      </c>
      <c r="B650" s="144" t="s">
        <v>155</v>
      </c>
      <c r="C650" s="139">
        <v>166988.5</v>
      </c>
      <c r="D650" s="145">
        <f t="shared" si="15"/>
        <v>166988.5</v>
      </c>
      <c r="E650" s="146" t="e">
        <f>#REF!</f>
        <v>#REF!</v>
      </c>
      <c r="F650" s="146" t="e">
        <f>#REF!</f>
        <v>#REF!</v>
      </c>
    </row>
    <row r="651" spans="1:6" s="7" customFormat="1" ht="15.75" hidden="1" outlineLevel="5">
      <c r="A651" s="141" t="s">
        <v>23</v>
      </c>
      <c r="B651" s="144" t="s">
        <v>155</v>
      </c>
      <c r="C651" s="139">
        <v>149931.79999999999</v>
      </c>
      <c r="D651" s="145">
        <f t="shared" si="15"/>
        <v>149931.79999999999</v>
      </c>
      <c r="E651" s="146" t="e">
        <f>#REF!</f>
        <v>#REF!</v>
      </c>
      <c r="F651" s="146" t="e">
        <f>#REF!</f>
        <v>#REF!</v>
      </c>
    </row>
    <row r="652" spans="1:6" s="7" customFormat="1" ht="31.5" hidden="1" outlineLevel="6">
      <c r="A652" s="141" t="s">
        <v>15</v>
      </c>
      <c r="B652" s="144" t="s">
        <v>155</v>
      </c>
      <c r="C652" s="139">
        <v>149931.79999999999</v>
      </c>
      <c r="D652" s="145">
        <f t="shared" si="15"/>
        <v>149931.79999999999</v>
      </c>
      <c r="E652" s="146" t="e">
        <f>#REF!</f>
        <v>#REF!</v>
      </c>
      <c r="F652" s="146" t="e">
        <f>#REF!</f>
        <v>#REF!</v>
      </c>
    </row>
    <row r="653" spans="1:6" s="7" customFormat="1" ht="15.75" hidden="1" outlineLevel="7">
      <c r="A653" s="141" t="s">
        <v>17</v>
      </c>
      <c r="B653" s="147" t="s">
        <v>155</v>
      </c>
      <c r="C653" s="148">
        <v>149758</v>
      </c>
      <c r="D653" s="145">
        <f t="shared" si="15"/>
        <v>149758</v>
      </c>
      <c r="E653" s="146" t="e">
        <f>#REF!</f>
        <v>#REF!</v>
      </c>
      <c r="F653" s="146" t="e">
        <f>#REF!</f>
        <v>#REF!</v>
      </c>
    </row>
    <row r="654" spans="1:6" s="7" customFormat="1" ht="15.75" hidden="1" outlineLevel="7">
      <c r="A654" s="151" t="s">
        <v>19</v>
      </c>
      <c r="B654" s="147" t="s">
        <v>155</v>
      </c>
      <c r="C654" s="148">
        <v>173.8</v>
      </c>
      <c r="D654" s="145">
        <f t="shared" si="15"/>
        <v>173.8</v>
      </c>
      <c r="E654" s="146" t="e">
        <f>#REF!</f>
        <v>#REF!</v>
      </c>
      <c r="F654" s="146" t="e">
        <f>#REF!</f>
        <v>#REF!</v>
      </c>
    </row>
    <row r="655" spans="1:6" s="7" customFormat="1" ht="15.75" hidden="1" outlineLevel="5">
      <c r="A655" s="151" t="s">
        <v>24</v>
      </c>
      <c r="B655" s="144" t="s">
        <v>155</v>
      </c>
      <c r="C655" s="139">
        <v>17005.7</v>
      </c>
      <c r="D655" s="145">
        <f t="shared" si="15"/>
        <v>17005.7</v>
      </c>
      <c r="E655" s="146" t="e">
        <f>#REF!</f>
        <v>#REF!</v>
      </c>
      <c r="F655" s="146" t="e">
        <f>#REF!</f>
        <v>#REF!</v>
      </c>
    </row>
    <row r="656" spans="1:6" s="7" customFormat="1" ht="15.75" hidden="1" outlineLevel="6">
      <c r="A656" s="141" t="s">
        <v>26</v>
      </c>
      <c r="B656" s="144" t="s">
        <v>155</v>
      </c>
      <c r="C656" s="139">
        <v>17005.7</v>
      </c>
      <c r="D656" s="145">
        <f t="shared" si="15"/>
        <v>17005.7</v>
      </c>
      <c r="E656" s="146" t="e">
        <f>#REF!</f>
        <v>#REF!</v>
      </c>
      <c r="F656" s="146" t="e">
        <f>#REF!</f>
        <v>#REF!</v>
      </c>
    </row>
    <row r="657" spans="1:6" s="7" customFormat="1" ht="15.75" hidden="1" outlineLevel="7">
      <c r="A657" s="141" t="s">
        <v>28</v>
      </c>
      <c r="B657" s="147" t="s">
        <v>155</v>
      </c>
      <c r="C657" s="148">
        <v>1782.4</v>
      </c>
      <c r="D657" s="145">
        <f t="shared" si="15"/>
        <v>1782.4</v>
      </c>
      <c r="E657" s="146" t="e">
        <f>#REF!</f>
        <v>#REF!</v>
      </c>
      <c r="F657" s="146" t="e">
        <f>#REF!</f>
        <v>#REF!</v>
      </c>
    </row>
    <row r="658" spans="1:6" s="7" customFormat="1" ht="15.75" hidden="1" outlineLevel="7">
      <c r="A658" s="151" t="s">
        <v>30</v>
      </c>
      <c r="B658" s="147" t="s">
        <v>155</v>
      </c>
      <c r="C658" s="148">
        <v>15223.3</v>
      </c>
      <c r="D658" s="145">
        <f t="shared" si="15"/>
        <v>15223.3</v>
      </c>
      <c r="E658" s="146" t="e">
        <f>#REF!</f>
        <v>#REF!</v>
      </c>
      <c r="F658" s="146" t="e">
        <f>#REF!</f>
        <v>#REF!</v>
      </c>
    </row>
    <row r="659" spans="1:6" s="7" customFormat="1" ht="15.75" hidden="1" outlineLevel="5">
      <c r="A659" s="151" t="s">
        <v>32</v>
      </c>
      <c r="B659" s="144" t="s">
        <v>155</v>
      </c>
      <c r="C659" s="139">
        <v>51</v>
      </c>
      <c r="D659" s="145">
        <f t="shared" si="15"/>
        <v>51</v>
      </c>
      <c r="E659" s="146" t="e">
        <f>#REF!</f>
        <v>#REF!</v>
      </c>
      <c r="F659" s="146" t="e">
        <f>#REF!</f>
        <v>#REF!</v>
      </c>
    </row>
    <row r="660" spans="1:6" s="7" customFormat="1" ht="15.75" hidden="1" outlineLevel="6">
      <c r="A660" s="141" t="s">
        <v>45</v>
      </c>
      <c r="B660" s="144" t="s">
        <v>155</v>
      </c>
      <c r="C660" s="139">
        <v>51</v>
      </c>
      <c r="D660" s="145">
        <f t="shared" si="15"/>
        <v>51</v>
      </c>
      <c r="E660" s="146" t="e">
        <f>#REF!</f>
        <v>#REF!</v>
      </c>
      <c r="F660" s="146" t="e">
        <f>#REF!</f>
        <v>#REF!</v>
      </c>
    </row>
    <row r="661" spans="1:6" s="7" customFormat="1" ht="15.75" hidden="1" outlineLevel="7">
      <c r="A661" s="141" t="s">
        <v>47</v>
      </c>
      <c r="B661" s="147" t="s">
        <v>155</v>
      </c>
      <c r="C661" s="148">
        <v>51</v>
      </c>
      <c r="D661" s="145">
        <f t="shared" si="15"/>
        <v>51</v>
      </c>
      <c r="E661" s="146" t="e">
        <f>#REF!</f>
        <v>#REF!</v>
      </c>
      <c r="F661" s="146" t="e">
        <f>#REF!</f>
        <v>#REF!</v>
      </c>
    </row>
    <row r="662" spans="1:6" s="7" customFormat="1" ht="15.75" hidden="1" outlineLevel="2">
      <c r="A662" s="151" t="s">
        <v>49</v>
      </c>
      <c r="B662" s="144" t="s">
        <v>155</v>
      </c>
      <c r="C662" s="139">
        <v>1475750</v>
      </c>
      <c r="D662" s="145">
        <f t="shared" si="15"/>
        <v>1475750</v>
      </c>
      <c r="E662" s="146" t="e">
        <f>#REF!</f>
        <v>#REF!</v>
      </c>
      <c r="F662" s="146" t="e">
        <f>#REF!</f>
        <v>#REF!</v>
      </c>
    </row>
    <row r="663" spans="1:6" s="7" customFormat="1" ht="15.75" hidden="1" outlineLevel="3">
      <c r="A663" s="141" t="s">
        <v>156</v>
      </c>
      <c r="B663" s="144" t="s">
        <v>155</v>
      </c>
      <c r="C663" s="139">
        <v>240240</v>
      </c>
      <c r="D663" s="145">
        <f t="shared" si="15"/>
        <v>240240</v>
      </c>
      <c r="E663" s="146" t="e">
        <f>#REF!</f>
        <v>#REF!</v>
      </c>
      <c r="F663" s="146" t="e">
        <f>#REF!</f>
        <v>#REF!</v>
      </c>
    </row>
    <row r="664" spans="1:6" s="7" customFormat="1" ht="15.75" hidden="1" outlineLevel="5">
      <c r="A664" s="141" t="s">
        <v>157</v>
      </c>
      <c r="B664" s="144" t="s">
        <v>155</v>
      </c>
      <c r="C664" s="139">
        <v>240240</v>
      </c>
      <c r="D664" s="145">
        <f t="shared" si="15"/>
        <v>240240</v>
      </c>
      <c r="E664" s="146" t="e">
        <f>#REF!</f>
        <v>#REF!</v>
      </c>
      <c r="F664" s="146" t="e">
        <f>#REF!</f>
        <v>#REF!</v>
      </c>
    </row>
    <row r="665" spans="1:6" s="7" customFormat="1" ht="15.75" hidden="1" outlineLevel="6">
      <c r="A665" s="141" t="s">
        <v>45</v>
      </c>
      <c r="B665" s="144" t="s">
        <v>155</v>
      </c>
      <c r="C665" s="139">
        <v>240240</v>
      </c>
      <c r="D665" s="145">
        <f t="shared" si="15"/>
        <v>240240</v>
      </c>
      <c r="E665" s="146" t="e">
        <f>#REF!</f>
        <v>#REF!</v>
      </c>
      <c r="F665" s="146" t="e">
        <f>#REF!</f>
        <v>#REF!</v>
      </c>
    </row>
    <row r="666" spans="1:6" s="7" customFormat="1" ht="21" hidden="1" outlineLevel="7">
      <c r="A666" s="141" t="s">
        <v>149</v>
      </c>
      <c r="B666" s="147" t="s">
        <v>155</v>
      </c>
      <c r="C666" s="148">
        <v>240240</v>
      </c>
      <c r="D666" s="145">
        <f t="shared" si="15"/>
        <v>240240</v>
      </c>
      <c r="E666" s="146" t="e">
        <f>#REF!</f>
        <v>#REF!</v>
      </c>
      <c r="F666" s="146" t="e">
        <f>#REF!</f>
        <v>#REF!</v>
      </c>
    </row>
    <row r="667" spans="1:6" s="7" customFormat="1" ht="22.5" hidden="1" outlineLevel="3">
      <c r="A667" s="151" t="s">
        <v>149</v>
      </c>
      <c r="B667" s="144" t="s">
        <v>155</v>
      </c>
      <c r="C667" s="139">
        <v>192793</v>
      </c>
      <c r="D667" s="145">
        <f t="shared" si="15"/>
        <v>192793</v>
      </c>
      <c r="E667" s="146" t="e">
        <f>#REF!</f>
        <v>#REF!</v>
      </c>
      <c r="F667" s="146" t="e">
        <f>#REF!</f>
        <v>#REF!</v>
      </c>
    </row>
    <row r="668" spans="1:6" s="7" customFormat="1" ht="15.75" hidden="1" outlineLevel="5">
      <c r="A668" s="141" t="s">
        <v>158</v>
      </c>
      <c r="B668" s="144" t="s">
        <v>155</v>
      </c>
      <c r="C668" s="139">
        <v>192793</v>
      </c>
      <c r="D668" s="145">
        <f t="shared" si="15"/>
        <v>192793</v>
      </c>
      <c r="E668" s="146" t="e">
        <f>#REF!</f>
        <v>#REF!</v>
      </c>
      <c r="F668" s="146" t="e">
        <f>#REF!</f>
        <v>#REF!</v>
      </c>
    </row>
    <row r="669" spans="1:6" s="7" customFormat="1" ht="15.75" hidden="1" outlineLevel="6">
      <c r="A669" s="141" t="s">
        <v>45</v>
      </c>
      <c r="B669" s="144" t="s">
        <v>155</v>
      </c>
      <c r="C669" s="139">
        <v>192793</v>
      </c>
      <c r="D669" s="145">
        <f t="shared" si="15"/>
        <v>192793</v>
      </c>
      <c r="E669" s="146" t="e">
        <f>#REF!</f>
        <v>#REF!</v>
      </c>
      <c r="F669" s="146" t="e">
        <f>#REF!</f>
        <v>#REF!</v>
      </c>
    </row>
    <row r="670" spans="1:6" s="7" customFormat="1" ht="21" hidden="1" outlineLevel="7">
      <c r="A670" s="141" t="s">
        <v>149</v>
      </c>
      <c r="B670" s="147" t="s">
        <v>155</v>
      </c>
      <c r="C670" s="148">
        <v>192793</v>
      </c>
      <c r="D670" s="145">
        <f t="shared" si="15"/>
        <v>192793</v>
      </c>
      <c r="E670" s="146" t="e">
        <f>#REF!</f>
        <v>#REF!</v>
      </c>
      <c r="F670" s="146" t="e">
        <f>#REF!</f>
        <v>#REF!</v>
      </c>
    </row>
    <row r="671" spans="1:6" s="7" customFormat="1" ht="22.5" hidden="1" outlineLevel="3">
      <c r="A671" s="151" t="s">
        <v>149</v>
      </c>
      <c r="B671" s="144" t="s">
        <v>155</v>
      </c>
      <c r="C671" s="139">
        <v>102800</v>
      </c>
      <c r="D671" s="145">
        <f t="shared" si="15"/>
        <v>102800</v>
      </c>
      <c r="E671" s="146" t="e">
        <f>#REF!</f>
        <v>#REF!</v>
      </c>
      <c r="F671" s="146" t="e">
        <f>#REF!</f>
        <v>#REF!</v>
      </c>
    </row>
    <row r="672" spans="1:6" s="7" customFormat="1" ht="15.75" hidden="1" outlineLevel="5">
      <c r="A672" s="141" t="s">
        <v>159</v>
      </c>
      <c r="B672" s="144" t="s">
        <v>155</v>
      </c>
      <c r="C672" s="139">
        <v>102800</v>
      </c>
      <c r="D672" s="145">
        <f t="shared" si="15"/>
        <v>102800</v>
      </c>
      <c r="E672" s="146" t="e">
        <f>#REF!</f>
        <v>#REF!</v>
      </c>
      <c r="F672" s="146" t="e">
        <f>#REF!</f>
        <v>#REF!</v>
      </c>
    </row>
    <row r="673" spans="1:6" s="7" customFormat="1" ht="15.75" hidden="1" outlineLevel="6">
      <c r="A673" s="141" t="s">
        <v>45</v>
      </c>
      <c r="B673" s="144" t="s">
        <v>155</v>
      </c>
      <c r="C673" s="139">
        <v>102800</v>
      </c>
      <c r="D673" s="145">
        <f t="shared" si="15"/>
        <v>102800</v>
      </c>
      <c r="E673" s="146" t="e">
        <f>#REF!</f>
        <v>#REF!</v>
      </c>
      <c r="F673" s="146" t="e">
        <f>#REF!</f>
        <v>#REF!</v>
      </c>
    </row>
    <row r="674" spans="1:6" s="7" customFormat="1" ht="21" hidden="1" outlineLevel="7">
      <c r="A674" s="141" t="s">
        <v>149</v>
      </c>
      <c r="B674" s="147" t="s">
        <v>155</v>
      </c>
      <c r="C674" s="148">
        <v>102800</v>
      </c>
      <c r="D674" s="145">
        <f t="shared" si="15"/>
        <v>102800</v>
      </c>
      <c r="E674" s="146" t="e">
        <f>#REF!</f>
        <v>#REF!</v>
      </c>
      <c r="F674" s="146" t="e">
        <f>#REF!</f>
        <v>#REF!</v>
      </c>
    </row>
    <row r="675" spans="1:6" s="7" customFormat="1" ht="22.5" hidden="1" outlineLevel="3">
      <c r="A675" s="151" t="s">
        <v>149</v>
      </c>
      <c r="B675" s="144" t="s">
        <v>155</v>
      </c>
      <c r="C675" s="139">
        <v>90500</v>
      </c>
      <c r="D675" s="145">
        <f t="shared" si="15"/>
        <v>90500</v>
      </c>
      <c r="E675" s="146" t="e">
        <f>#REF!</f>
        <v>#REF!</v>
      </c>
      <c r="F675" s="146" t="e">
        <f>#REF!</f>
        <v>#REF!</v>
      </c>
    </row>
    <row r="676" spans="1:6" s="7" customFormat="1" ht="15.75" hidden="1" outlineLevel="5">
      <c r="A676" s="141" t="s">
        <v>160</v>
      </c>
      <c r="B676" s="144" t="s">
        <v>155</v>
      </c>
      <c r="C676" s="139">
        <v>90500</v>
      </c>
      <c r="D676" s="145">
        <f t="shared" si="15"/>
        <v>90500</v>
      </c>
      <c r="E676" s="146" t="e">
        <f>#REF!</f>
        <v>#REF!</v>
      </c>
      <c r="F676" s="146" t="e">
        <f>#REF!</f>
        <v>#REF!</v>
      </c>
    </row>
    <row r="677" spans="1:6" s="7" customFormat="1" ht="15.75" hidden="1" outlineLevel="6">
      <c r="A677" s="141" t="s">
        <v>45</v>
      </c>
      <c r="B677" s="144" t="s">
        <v>155</v>
      </c>
      <c r="C677" s="139">
        <v>90500</v>
      </c>
      <c r="D677" s="145">
        <f t="shared" si="15"/>
        <v>90500</v>
      </c>
      <c r="E677" s="146" t="e">
        <f>#REF!</f>
        <v>#REF!</v>
      </c>
      <c r="F677" s="146" t="e">
        <f>#REF!</f>
        <v>#REF!</v>
      </c>
    </row>
    <row r="678" spans="1:6" s="7" customFormat="1" ht="21" hidden="1" outlineLevel="7">
      <c r="A678" s="141" t="s">
        <v>149</v>
      </c>
      <c r="B678" s="147" t="s">
        <v>155</v>
      </c>
      <c r="C678" s="148">
        <v>90500</v>
      </c>
      <c r="D678" s="145">
        <f t="shared" si="15"/>
        <v>90500</v>
      </c>
      <c r="E678" s="146" t="e">
        <f>#REF!</f>
        <v>#REF!</v>
      </c>
      <c r="F678" s="146" t="e">
        <f>#REF!</f>
        <v>#REF!</v>
      </c>
    </row>
    <row r="679" spans="1:6" s="7" customFormat="1" ht="22.5" hidden="1" outlineLevel="3">
      <c r="A679" s="151" t="s">
        <v>149</v>
      </c>
      <c r="B679" s="144" t="s">
        <v>155</v>
      </c>
      <c r="C679" s="139">
        <v>614851</v>
      </c>
      <c r="D679" s="145">
        <f t="shared" si="15"/>
        <v>614851</v>
      </c>
      <c r="E679" s="146" t="e">
        <f>#REF!</f>
        <v>#REF!</v>
      </c>
      <c r="F679" s="146" t="e">
        <f>#REF!</f>
        <v>#REF!</v>
      </c>
    </row>
    <row r="680" spans="1:6" s="7" customFormat="1" ht="15.75" hidden="1" outlineLevel="5">
      <c r="A680" s="141" t="s">
        <v>161</v>
      </c>
      <c r="B680" s="144" t="s">
        <v>155</v>
      </c>
      <c r="C680" s="139">
        <v>614851</v>
      </c>
      <c r="D680" s="145">
        <f t="shared" si="15"/>
        <v>614851</v>
      </c>
      <c r="E680" s="146" t="e">
        <f>#REF!</f>
        <v>#REF!</v>
      </c>
      <c r="F680" s="146" t="e">
        <f>#REF!</f>
        <v>#REF!</v>
      </c>
    </row>
    <row r="681" spans="1:6" s="7" customFormat="1" ht="15.75" hidden="1" outlineLevel="6">
      <c r="A681" s="141" t="s">
        <v>45</v>
      </c>
      <c r="B681" s="144" t="s">
        <v>155</v>
      </c>
      <c r="C681" s="139">
        <v>614851</v>
      </c>
      <c r="D681" s="145">
        <f t="shared" si="15"/>
        <v>614851</v>
      </c>
      <c r="E681" s="146" t="e">
        <f>#REF!</f>
        <v>#REF!</v>
      </c>
      <c r="F681" s="146" t="e">
        <f>#REF!</f>
        <v>#REF!</v>
      </c>
    </row>
    <row r="682" spans="1:6" s="7" customFormat="1" ht="21" hidden="1" outlineLevel="7">
      <c r="A682" s="141" t="s">
        <v>149</v>
      </c>
      <c r="B682" s="147" t="s">
        <v>155</v>
      </c>
      <c r="C682" s="148">
        <v>614851</v>
      </c>
      <c r="D682" s="145">
        <f t="shared" si="15"/>
        <v>614851</v>
      </c>
      <c r="E682" s="146" t="e">
        <f>#REF!</f>
        <v>#REF!</v>
      </c>
      <c r="F682" s="146" t="e">
        <f>#REF!</f>
        <v>#REF!</v>
      </c>
    </row>
    <row r="683" spans="1:6" s="7" customFormat="1" ht="22.5" hidden="1" outlineLevel="3">
      <c r="A683" s="151" t="s">
        <v>149</v>
      </c>
      <c r="B683" s="144" t="s">
        <v>155</v>
      </c>
      <c r="C683" s="139">
        <v>60759</v>
      </c>
      <c r="D683" s="145">
        <f t="shared" si="15"/>
        <v>60759</v>
      </c>
      <c r="E683" s="146" t="e">
        <f>#REF!</f>
        <v>#REF!</v>
      </c>
      <c r="F683" s="146" t="e">
        <f>#REF!</f>
        <v>#REF!</v>
      </c>
    </row>
    <row r="684" spans="1:6" s="7" customFormat="1" ht="63" hidden="1" outlineLevel="5">
      <c r="A684" s="159" t="s">
        <v>162</v>
      </c>
      <c r="B684" s="144" t="s">
        <v>155</v>
      </c>
      <c r="C684" s="139">
        <v>60759</v>
      </c>
      <c r="D684" s="145">
        <f t="shared" si="15"/>
        <v>60759</v>
      </c>
      <c r="E684" s="146" t="e">
        <f>#REF!</f>
        <v>#REF!</v>
      </c>
      <c r="F684" s="146" t="e">
        <f>#REF!</f>
        <v>#REF!</v>
      </c>
    </row>
    <row r="685" spans="1:6" s="7" customFormat="1" ht="15.75" hidden="1" outlineLevel="6">
      <c r="A685" s="141" t="s">
        <v>45</v>
      </c>
      <c r="B685" s="144" t="s">
        <v>155</v>
      </c>
      <c r="C685" s="139">
        <v>60759</v>
      </c>
      <c r="D685" s="145">
        <f t="shared" si="15"/>
        <v>60759</v>
      </c>
      <c r="E685" s="146" t="e">
        <f>#REF!</f>
        <v>#REF!</v>
      </c>
      <c r="F685" s="146" t="e">
        <f>#REF!</f>
        <v>#REF!</v>
      </c>
    </row>
    <row r="686" spans="1:6" s="7" customFormat="1" ht="21" hidden="1" outlineLevel="7">
      <c r="A686" s="141" t="s">
        <v>149</v>
      </c>
      <c r="B686" s="147" t="s">
        <v>155</v>
      </c>
      <c r="C686" s="148">
        <v>60759</v>
      </c>
      <c r="D686" s="145">
        <f t="shared" si="15"/>
        <v>60759</v>
      </c>
      <c r="E686" s="146" t="e">
        <f>#REF!</f>
        <v>#REF!</v>
      </c>
      <c r="F686" s="146" t="e">
        <f>#REF!</f>
        <v>#REF!</v>
      </c>
    </row>
    <row r="687" spans="1:6" s="7" customFormat="1" ht="22.5" hidden="1" outlineLevel="3">
      <c r="A687" s="151" t="s">
        <v>149</v>
      </c>
      <c r="B687" s="144" t="s">
        <v>155</v>
      </c>
      <c r="C687" s="139">
        <v>35001</v>
      </c>
      <c r="D687" s="145">
        <f t="shared" si="15"/>
        <v>35001</v>
      </c>
      <c r="E687" s="146" t="e">
        <f>#REF!</f>
        <v>#REF!</v>
      </c>
      <c r="F687" s="146" t="e">
        <f>#REF!</f>
        <v>#REF!</v>
      </c>
    </row>
    <row r="688" spans="1:6" s="7" customFormat="1" ht="73.5" hidden="1" outlineLevel="5">
      <c r="A688" s="159" t="s">
        <v>163</v>
      </c>
      <c r="B688" s="144" t="s">
        <v>155</v>
      </c>
      <c r="C688" s="139">
        <v>35001</v>
      </c>
      <c r="D688" s="145">
        <f t="shared" si="15"/>
        <v>35001</v>
      </c>
      <c r="E688" s="146" t="e">
        <f>#REF!</f>
        <v>#REF!</v>
      </c>
      <c r="F688" s="146" t="e">
        <f>#REF!</f>
        <v>#REF!</v>
      </c>
    </row>
    <row r="689" spans="1:6" s="7" customFormat="1" ht="15.75" hidden="1" outlineLevel="6">
      <c r="A689" s="141" t="s">
        <v>45</v>
      </c>
      <c r="B689" s="144" t="s">
        <v>155</v>
      </c>
      <c r="C689" s="139">
        <v>35001</v>
      </c>
      <c r="D689" s="145">
        <f t="shared" si="15"/>
        <v>35001</v>
      </c>
      <c r="E689" s="146" t="e">
        <f>#REF!</f>
        <v>#REF!</v>
      </c>
      <c r="F689" s="146" t="e">
        <f>#REF!</f>
        <v>#REF!</v>
      </c>
    </row>
    <row r="690" spans="1:6" s="7" customFormat="1" ht="21" hidden="1" outlineLevel="7">
      <c r="A690" s="141" t="s">
        <v>149</v>
      </c>
      <c r="B690" s="147" t="s">
        <v>155</v>
      </c>
      <c r="C690" s="148">
        <v>35001</v>
      </c>
      <c r="D690" s="145">
        <f t="shared" si="15"/>
        <v>35001</v>
      </c>
      <c r="E690" s="146" t="e">
        <f>#REF!</f>
        <v>#REF!</v>
      </c>
      <c r="F690" s="146" t="e">
        <f>#REF!</f>
        <v>#REF!</v>
      </c>
    </row>
    <row r="691" spans="1:6" s="7" customFormat="1" ht="22.5" hidden="1" outlineLevel="3">
      <c r="A691" s="151" t="s">
        <v>149</v>
      </c>
      <c r="B691" s="144" t="s">
        <v>155</v>
      </c>
      <c r="C691" s="139">
        <v>5618</v>
      </c>
      <c r="D691" s="145">
        <f t="shared" si="15"/>
        <v>5618</v>
      </c>
      <c r="E691" s="146" t="e">
        <f>#REF!</f>
        <v>#REF!</v>
      </c>
      <c r="F691" s="146" t="e">
        <f>#REF!</f>
        <v>#REF!</v>
      </c>
    </row>
    <row r="692" spans="1:6" s="7" customFormat="1" ht="52.5" hidden="1" outlineLevel="5">
      <c r="A692" s="159" t="s">
        <v>164</v>
      </c>
      <c r="B692" s="144" t="s">
        <v>155</v>
      </c>
      <c r="C692" s="139">
        <v>5618</v>
      </c>
      <c r="D692" s="145">
        <f t="shared" si="15"/>
        <v>5618</v>
      </c>
      <c r="E692" s="146" t="e">
        <f>#REF!</f>
        <v>#REF!</v>
      </c>
      <c r="F692" s="146" t="e">
        <f>#REF!</f>
        <v>#REF!</v>
      </c>
    </row>
    <row r="693" spans="1:6" s="7" customFormat="1" ht="15.75" hidden="1" outlineLevel="6">
      <c r="A693" s="141" t="s">
        <v>45</v>
      </c>
      <c r="B693" s="144" t="s">
        <v>155</v>
      </c>
      <c r="C693" s="139">
        <v>5618</v>
      </c>
      <c r="D693" s="145">
        <f t="shared" si="15"/>
        <v>5618</v>
      </c>
      <c r="E693" s="146" t="e">
        <f>#REF!</f>
        <v>#REF!</v>
      </c>
      <c r="F693" s="146" t="e">
        <f>#REF!</f>
        <v>#REF!</v>
      </c>
    </row>
    <row r="694" spans="1:6" s="7" customFormat="1" ht="21" hidden="1" outlineLevel="7">
      <c r="A694" s="141" t="s">
        <v>149</v>
      </c>
      <c r="B694" s="147" t="s">
        <v>155</v>
      </c>
      <c r="C694" s="148">
        <v>5618</v>
      </c>
      <c r="D694" s="145">
        <f t="shared" si="15"/>
        <v>5618</v>
      </c>
      <c r="E694" s="146" t="e">
        <f>#REF!</f>
        <v>#REF!</v>
      </c>
      <c r="F694" s="146" t="e">
        <f>#REF!</f>
        <v>#REF!</v>
      </c>
    </row>
    <row r="695" spans="1:6" s="7" customFormat="1" ht="22.5" hidden="1" outlineLevel="3">
      <c r="A695" s="151" t="s">
        <v>149</v>
      </c>
      <c r="B695" s="144" t="s">
        <v>155</v>
      </c>
      <c r="C695" s="139">
        <v>68788</v>
      </c>
      <c r="D695" s="145">
        <f t="shared" si="15"/>
        <v>68788</v>
      </c>
      <c r="E695" s="146" t="e">
        <f>#REF!</f>
        <v>#REF!</v>
      </c>
      <c r="F695" s="146" t="e">
        <f>#REF!</f>
        <v>#REF!</v>
      </c>
    </row>
    <row r="696" spans="1:6" s="7" customFormat="1" ht="15.75" hidden="1" outlineLevel="5">
      <c r="A696" s="141" t="s">
        <v>165</v>
      </c>
      <c r="B696" s="144" t="s">
        <v>155</v>
      </c>
      <c r="C696" s="139">
        <v>68788</v>
      </c>
      <c r="D696" s="145">
        <f t="shared" si="15"/>
        <v>68788</v>
      </c>
      <c r="E696" s="146" t="e">
        <f>#REF!</f>
        <v>#REF!</v>
      </c>
      <c r="F696" s="146" t="e">
        <f>#REF!</f>
        <v>#REF!</v>
      </c>
    </row>
    <row r="697" spans="1:6" s="7" customFormat="1" ht="15.75" hidden="1" outlineLevel="6">
      <c r="A697" s="141" t="s">
        <v>45</v>
      </c>
      <c r="B697" s="144" t="s">
        <v>155</v>
      </c>
      <c r="C697" s="139">
        <v>68788</v>
      </c>
      <c r="D697" s="145">
        <f t="shared" si="15"/>
        <v>68788</v>
      </c>
      <c r="E697" s="146" t="e">
        <f>#REF!</f>
        <v>#REF!</v>
      </c>
      <c r="F697" s="146" t="e">
        <f>#REF!</f>
        <v>#REF!</v>
      </c>
    </row>
    <row r="698" spans="1:6" s="7" customFormat="1" ht="21" hidden="1" outlineLevel="7">
      <c r="A698" s="141" t="s">
        <v>149</v>
      </c>
      <c r="B698" s="147" t="s">
        <v>155</v>
      </c>
      <c r="C698" s="148">
        <v>68788</v>
      </c>
      <c r="D698" s="145">
        <f t="shared" si="15"/>
        <v>68788</v>
      </c>
      <c r="E698" s="146" t="e">
        <f>#REF!</f>
        <v>#REF!</v>
      </c>
      <c r="F698" s="146" t="e">
        <f>#REF!</f>
        <v>#REF!</v>
      </c>
    </row>
    <row r="699" spans="1:6" s="7" customFormat="1" ht="22.5" hidden="1" outlineLevel="3">
      <c r="A699" s="151" t="s">
        <v>149</v>
      </c>
      <c r="B699" s="144" t="s">
        <v>155</v>
      </c>
      <c r="C699" s="139">
        <v>64400</v>
      </c>
      <c r="D699" s="145">
        <f t="shared" si="15"/>
        <v>64400</v>
      </c>
      <c r="E699" s="146" t="e">
        <f>#REF!</f>
        <v>#REF!</v>
      </c>
      <c r="F699" s="146" t="e">
        <f>#REF!</f>
        <v>#REF!</v>
      </c>
    </row>
    <row r="700" spans="1:6" s="7" customFormat="1" ht="15.75" hidden="1" outlineLevel="5">
      <c r="A700" s="141" t="s">
        <v>166</v>
      </c>
      <c r="B700" s="144" t="s">
        <v>155</v>
      </c>
      <c r="C700" s="139">
        <v>64400</v>
      </c>
      <c r="D700" s="145">
        <f t="shared" si="15"/>
        <v>64400</v>
      </c>
      <c r="E700" s="146" t="e">
        <f>#REF!</f>
        <v>#REF!</v>
      </c>
      <c r="F700" s="146" t="e">
        <f>#REF!</f>
        <v>#REF!</v>
      </c>
    </row>
    <row r="701" spans="1:6" s="7" customFormat="1" ht="15.75" hidden="1" outlineLevel="6">
      <c r="A701" s="141" t="s">
        <v>45</v>
      </c>
      <c r="B701" s="144" t="s">
        <v>155</v>
      </c>
      <c r="C701" s="139">
        <v>64400</v>
      </c>
      <c r="D701" s="145">
        <f t="shared" si="15"/>
        <v>64400</v>
      </c>
      <c r="E701" s="146" t="e">
        <f>#REF!</f>
        <v>#REF!</v>
      </c>
      <c r="F701" s="146" t="e">
        <f>#REF!</f>
        <v>#REF!</v>
      </c>
    </row>
    <row r="702" spans="1:6" s="7" customFormat="1" ht="21" hidden="1" outlineLevel="7">
      <c r="A702" s="141" t="s">
        <v>149</v>
      </c>
      <c r="B702" s="147" t="s">
        <v>155</v>
      </c>
      <c r="C702" s="148">
        <v>64400</v>
      </c>
      <c r="D702" s="145">
        <f t="shared" si="15"/>
        <v>64400</v>
      </c>
      <c r="E702" s="146" t="e">
        <f>#REF!</f>
        <v>#REF!</v>
      </c>
      <c r="F702" s="146" t="e">
        <f>#REF!</f>
        <v>#REF!</v>
      </c>
    </row>
    <row r="703" spans="1:6" s="7" customFormat="1" ht="22.5" hidden="1" outlineLevel="2">
      <c r="A703" s="151" t="s">
        <v>149</v>
      </c>
      <c r="B703" s="144" t="s">
        <v>155</v>
      </c>
      <c r="C703" s="139">
        <v>245915.9</v>
      </c>
      <c r="D703" s="145">
        <f t="shared" si="15"/>
        <v>245915.9</v>
      </c>
      <c r="E703" s="146" t="e">
        <f>#REF!</f>
        <v>#REF!</v>
      </c>
      <c r="F703" s="146" t="e">
        <f>#REF!</f>
        <v>#REF!</v>
      </c>
    </row>
    <row r="704" spans="1:6" s="7" customFormat="1" ht="21" hidden="1" outlineLevel="3">
      <c r="A704" s="141" t="s">
        <v>167</v>
      </c>
      <c r="B704" s="144" t="s">
        <v>155</v>
      </c>
      <c r="C704" s="139">
        <v>245915.9</v>
      </c>
      <c r="D704" s="145">
        <f t="shared" si="15"/>
        <v>245915.9</v>
      </c>
      <c r="E704" s="146" t="e">
        <f>#REF!</f>
        <v>#REF!</v>
      </c>
      <c r="F704" s="146" t="e">
        <f>#REF!</f>
        <v>#REF!</v>
      </c>
    </row>
    <row r="705" spans="1:6" s="7" customFormat="1" ht="15.75" hidden="1" outlineLevel="5">
      <c r="A705" s="141" t="s">
        <v>77</v>
      </c>
      <c r="B705" s="144" t="s">
        <v>155</v>
      </c>
      <c r="C705" s="139">
        <v>245915.9</v>
      </c>
      <c r="D705" s="145">
        <f t="shared" si="15"/>
        <v>245915.9</v>
      </c>
      <c r="E705" s="146" t="e">
        <f>#REF!</f>
        <v>#REF!</v>
      </c>
      <c r="F705" s="146" t="e">
        <f>#REF!</f>
        <v>#REF!</v>
      </c>
    </row>
    <row r="706" spans="1:6" s="7" customFormat="1" ht="21" hidden="1" outlineLevel="6">
      <c r="A706" s="141" t="s">
        <v>103</v>
      </c>
      <c r="B706" s="144" t="s">
        <v>155</v>
      </c>
      <c r="C706" s="139">
        <v>245915.9</v>
      </c>
      <c r="D706" s="145">
        <f t="shared" si="15"/>
        <v>245915.9</v>
      </c>
      <c r="E706" s="146" t="e">
        <f>#REF!</f>
        <v>#REF!</v>
      </c>
      <c r="F706" s="146" t="e">
        <f>#REF!</f>
        <v>#REF!</v>
      </c>
    </row>
    <row r="707" spans="1:6" s="7" customFormat="1" ht="15.75" hidden="1" outlineLevel="7">
      <c r="A707" s="141" t="s">
        <v>133</v>
      </c>
      <c r="B707" s="147" t="s">
        <v>155</v>
      </c>
      <c r="C707" s="148">
        <v>238915.9</v>
      </c>
      <c r="D707" s="145">
        <f t="shared" si="15"/>
        <v>238915.9</v>
      </c>
      <c r="E707" s="146" t="e">
        <f>#REF!</f>
        <v>#REF!</v>
      </c>
      <c r="F707" s="146" t="e">
        <f>#REF!</f>
        <v>#REF!</v>
      </c>
    </row>
    <row r="708" spans="1:6" s="7" customFormat="1" ht="22.5" hidden="1" outlineLevel="7">
      <c r="A708" s="151" t="s">
        <v>134</v>
      </c>
      <c r="B708" s="147" t="s">
        <v>155</v>
      </c>
      <c r="C708" s="148">
        <v>7000</v>
      </c>
      <c r="D708" s="145">
        <f t="shared" si="15"/>
        <v>7000</v>
      </c>
      <c r="E708" s="146" t="e">
        <f>#REF!</f>
        <v>#REF!</v>
      </c>
      <c r="F708" s="146" t="e">
        <f>#REF!</f>
        <v>#REF!</v>
      </c>
    </row>
    <row r="709" spans="1:6" s="7" customFormat="1" ht="15.75" hidden="1" outlineLevel="2">
      <c r="A709" s="151" t="s">
        <v>135</v>
      </c>
      <c r="B709" s="144" t="s">
        <v>155</v>
      </c>
      <c r="C709" s="139">
        <v>7941.4</v>
      </c>
      <c r="D709" s="145">
        <f t="shared" si="15"/>
        <v>7941.4</v>
      </c>
      <c r="E709" s="146" t="e">
        <f>#REF!</f>
        <v>#REF!</v>
      </c>
      <c r="F709" s="146" t="e">
        <f>#REF!</f>
        <v>#REF!</v>
      </c>
    </row>
    <row r="710" spans="1:6" s="7" customFormat="1" ht="15.75" hidden="1" outlineLevel="3">
      <c r="A710" s="141" t="s">
        <v>168</v>
      </c>
      <c r="B710" s="144" t="s">
        <v>155</v>
      </c>
      <c r="C710" s="139">
        <v>7941.4</v>
      </c>
      <c r="D710" s="145">
        <f t="shared" si="15"/>
        <v>7941.4</v>
      </c>
      <c r="E710" s="146" t="e">
        <f>#REF!</f>
        <v>#REF!</v>
      </c>
      <c r="F710" s="146" t="e">
        <f>#REF!</f>
        <v>#REF!</v>
      </c>
    </row>
    <row r="711" spans="1:6" s="7" customFormat="1" ht="15.75" hidden="1" outlineLevel="5">
      <c r="A711" s="141" t="s">
        <v>169</v>
      </c>
      <c r="B711" s="144" t="s">
        <v>155</v>
      </c>
      <c r="C711" s="139">
        <v>7941.4</v>
      </c>
      <c r="D711" s="145">
        <f t="shared" si="15"/>
        <v>7941.4</v>
      </c>
      <c r="E711" s="146" t="e">
        <f>#REF!</f>
        <v>#REF!</v>
      </c>
      <c r="F711" s="146" t="e">
        <f>#REF!</f>
        <v>#REF!</v>
      </c>
    </row>
    <row r="712" spans="1:6" s="7" customFormat="1" ht="15.75" hidden="1" outlineLevel="6">
      <c r="A712" s="141" t="s">
        <v>26</v>
      </c>
      <c r="B712" s="144" t="s">
        <v>155</v>
      </c>
      <c r="C712" s="139">
        <v>7941.4</v>
      </c>
      <c r="D712" s="145">
        <f t="shared" si="15"/>
        <v>7941.4</v>
      </c>
      <c r="E712" s="146" t="e">
        <f>#REF!</f>
        <v>#REF!</v>
      </c>
      <c r="F712" s="146" t="e">
        <f>#REF!</f>
        <v>#REF!</v>
      </c>
    </row>
    <row r="713" spans="1:6" s="7" customFormat="1" ht="15.75" hidden="1" outlineLevel="7">
      <c r="A713" s="141" t="s">
        <v>28</v>
      </c>
      <c r="B713" s="147" t="s">
        <v>155</v>
      </c>
      <c r="C713" s="148">
        <v>7941.4</v>
      </c>
      <c r="D713" s="145">
        <f t="shared" si="15"/>
        <v>7941.4</v>
      </c>
      <c r="E713" s="146" t="e">
        <f>#REF!</f>
        <v>#REF!</v>
      </c>
      <c r="F713" s="146" t="e">
        <f>#REF!</f>
        <v>#REF!</v>
      </c>
    </row>
    <row r="714" spans="1:6" s="7" customFormat="1" ht="15.75" hidden="1" outlineLevel="2">
      <c r="A714" s="151" t="s">
        <v>32</v>
      </c>
      <c r="B714" s="144" t="s">
        <v>155</v>
      </c>
      <c r="C714" s="139">
        <v>2098.6999999999998</v>
      </c>
      <c r="D714" s="145">
        <f t="shared" si="15"/>
        <v>2098.6999999999998</v>
      </c>
      <c r="E714" s="146" t="e">
        <f>#REF!</f>
        <v>#REF!</v>
      </c>
      <c r="F714" s="146" t="e">
        <f>#REF!</f>
        <v>#REF!</v>
      </c>
    </row>
    <row r="715" spans="1:6" s="7" customFormat="1" ht="15.75" hidden="1" outlineLevel="3">
      <c r="A715" s="141" t="s">
        <v>170</v>
      </c>
      <c r="B715" s="144" t="s">
        <v>155</v>
      </c>
      <c r="C715" s="139">
        <v>2098.6999999999998</v>
      </c>
      <c r="D715" s="145">
        <f t="shared" ref="D715:D778" si="16">C715</f>
        <v>2098.6999999999998</v>
      </c>
      <c r="E715" s="146" t="e">
        <f>#REF!</f>
        <v>#REF!</v>
      </c>
      <c r="F715" s="146" t="e">
        <f>#REF!</f>
        <v>#REF!</v>
      </c>
    </row>
    <row r="716" spans="1:6" s="7" customFormat="1" ht="15.75" hidden="1" outlineLevel="5">
      <c r="A716" s="141" t="s">
        <v>171</v>
      </c>
      <c r="B716" s="144" t="s">
        <v>155</v>
      </c>
      <c r="C716" s="139">
        <v>2098.6999999999998</v>
      </c>
      <c r="D716" s="145">
        <f t="shared" si="16"/>
        <v>2098.6999999999998</v>
      </c>
      <c r="E716" s="146" t="e">
        <f>#REF!</f>
        <v>#REF!</v>
      </c>
      <c r="F716" s="146" t="e">
        <f>#REF!</f>
        <v>#REF!</v>
      </c>
    </row>
    <row r="717" spans="1:6" s="7" customFormat="1" ht="15.75" hidden="1" outlineLevel="6">
      <c r="A717" s="141" t="s">
        <v>26</v>
      </c>
      <c r="B717" s="144" t="s">
        <v>155</v>
      </c>
      <c r="C717" s="139">
        <v>2098.6999999999998</v>
      </c>
      <c r="D717" s="145">
        <f t="shared" si="16"/>
        <v>2098.6999999999998</v>
      </c>
      <c r="E717" s="146" t="e">
        <f>#REF!</f>
        <v>#REF!</v>
      </c>
      <c r="F717" s="146" t="e">
        <f>#REF!</f>
        <v>#REF!</v>
      </c>
    </row>
    <row r="718" spans="1:6" s="7" customFormat="1" ht="15.75" hidden="1" outlineLevel="7">
      <c r="A718" s="141" t="s">
        <v>28</v>
      </c>
      <c r="B718" s="147" t="s">
        <v>155</v>
      </c>
      <c r="C718" s="148">
        <v>2098.6999999999998</v>
      </c>
      <c r="D718" s="145">
        <f t="shared" si="16"/>
        <v>2098.6999999999998</v>
      </c>
      <c r="E718" s="146" t="e">
        <f>#REF!</f>
        <v>#REF!</v>
      </c>
      <c r="F718" s="146" t="e">
        <f>#REF!</f>
        <v>#REF!</v>
      </c>
    </row>
    <row r="719" spans="1:6" s="7" customFormat="1" ht="15.75" hidden="1" outlineLevel="1">
      <c r="A719" s="151" t="s">
        <v>32</v>
      </c>
      <c r="B719" s="144" t="s">
        <v>173</v>
      </c>
      <c r="C719" s="139">
        <v>114453</v>
      </c>
      <c r="D719" s="145">
        <f t="shared" si="16"/>
        <v>114453</v>
      </c>
      <c r="E719" s="146" t="e">
        <f>#REF!</f>
        <v>#REF!</v>
      </c>
      <c r="F719" s="146" t="e">
        <f>#REF!</f>
        <v>#REF!</v>
      </c>
    </row>
    <row r="720" spans="1:6" s="7" customFormat="1" ht="15.75" hidden="1" outlineLevel="2">
      <c r="A720" s="141" t="s">
        <v>172</v>
      </c>
      <c r="B720" s="144" t="s">
        <v>173</v>
      </c>
      <c r="C720" s="139">
        <v>41507.199999999997</v>
      </c>
      <c r="D720" s="145">
        <f t="shared" si="16"/>
        <v>41507.199999999997</v>
      </c>
      <c r="E720" s="146" t="e">
        <f>#REF!</f>
        <v>#REF!</v>
      </c>
      <c r="F720" s="146" t="e">
        <f>#REF!</f>
        <v>#REF!</v>
      </c>
    </row>
    <row r="721" spans="1:6" s="7" customFormat="1" ht="15.75" hidden="1" outlineLevel="3">
      <c r="A721" s="141" t="s">
        <v>174</v>
      </c>
      <c r="B721" s="144" t="s">
        <v>173</v>
      </c>
      <c r="C721" s="139">
        <v>41507.199999999997</v>
      </c>
      <c r="D721" s="145">
        <f t="shared" si="16"/>
        <v>41507.199999999997</v>
      </c>
      <c r="E721" s="146" t="e">
        <f>#REF!</f>
        <v>#REF!</v>
      </c>
      <c r="F721" s="146" t="e">
        <f>#REF!</f>
        <v>#REF!</v>
      </c>
    </row>
    <row r="722" spans="1:6" s="7" customFormat="1" ht="15.75" hidden="1" outlineLevel="5">
      <c r="A722" s="141" t="s">
        <v>175</v>
      </c>
      <c r="B722" s="144" t="s">
        <v>173</v>
      </c>
      <c r="C722" s="139">
        <v>41507.199999999997</v>
      </c>
      <c r="D722" s="145">
        <f t="shared" si="16"/>
        <v>41507.199999999997</v>
      </c>
      <c r="E722" s="146" t="e">
        <f>#REF!</f>
        <v>#REF!</v>
      </c>
      <c r="F722" s="146" t="e">
        <f>#REF!</f>
        <v>#REF!</v>
      </c>
    </row>
    <row r="723" spans="1:6" s="7" customFormat="1" ht="15.75" hidden="1" outlineLevel="6">
      <c r="A723" s="141" t="s">
        <v>26</v>
      </c>
      <c r="B723" s="144" t="s">
        <v>173</v>
      </c>
      <c r="C723" s="139">
        <v>41507.199999999997</v>
      </c>
      <c r="D723" s="145">
        <f t="shared" si="16"/>
        <v>41507.199999999997</v>
      </c>
      <c r="E723" s="146" t="e">
        <f>#REF!</f>
        <v>#REF!</v>
      </c>
      <c r="F723" s="146" t="e">
        <f>#REF!</f>
        <v>#REF!</v>
      </c>
    </row>
    <row r="724" spans="1:6" s="7" customFormat="1" ht="15.75" hidden="1" outlineLevel="7">
      <c r="A724" s="141" t="s">
        <v>28</v>
      </c>
      <c r="B724" s="147" t="s">
        <v>173</v>
      </c>
      <c r="C724" s="148">
        <v>41507.199999999997</v>
      </c>
      <c r="D724" s="145">
        <f t="shared" si="16"/>
        <v>41507.199999999997</v>
      </c>
      <c r="E724" s="146" t="e">
        <f>#REF!</f>
        <v>#REF!</v>
      </c>
      <c r="F724" s="146" t="e">
        <f>#REF!</f>
        <v>#REF!</v>
      </c>
    </row>
    <row r="725" spans="1:6" s="7" customFormat="1" ht="15.75" hidden="1" outlineLevel="2">
      <c r="A725" s="151" t="s">
        <v>32</v>
      </c>
      <c r="B725" s="144" t="s">
        <v>173</v>
      </c>
      <c r="C725" s="139">
        <v>72945.8</v>
      </c>
      <c r="D725" s="145">
        <f t="shared" si="16"/>
        <v>72945.8</v>
      </c>
      <c r="E725" s="146" t="e">
        <f>#REF!</f>
        <v>#REF!</v>
      </c>
      <c r="F725" s="146" t="e">
        <f>#REF!</f>
        <v>#REF!</v>
      </c>
    </row>
    <row r="726" spans="1:6" s="7" customFormat="1" ht="15.75" hidden="1" outlineLevel="3">
      <c r="A726" s="141" t="s">
        <v>116</v>
      </c>
      <c r="B726" s="144" t="s">
        <v>173</v>
      </c>
      <c r="C726" s="139">
        <v>47319.8</v>
      </c>
      <c r="D726" s="145">
        <f t="shared" si="16"/>
        <v>47319.8</v>
      </c>
      <c r="E726" s="146" t="e">
        <f>#REF!</f>
        <v>#REF!</v>
      </c>
      <c r="F726" s="146" t="e">
        <f>#REF!</f>
        <v>#REF!</v>
      </c>
    </row>
    <row r="727" spans="1:6" s="7" customFormat="1" ht="21" hidden="1" outlineLevel="4">
      <c r="A727" s="141" t="s">
        <v>176</v>
      </c>
      <c r="B727" s="144" t="s">
        <v>173</v>
      </c>
      <c r="C727" s="139">
        <v>2000</v>
      </c>
      <c r="D727" s="145">
        <f t="shared" si="16"/>
        <v>2000</v>
      </c>
      <c r="E727" s="146" t="e">
        <f>#REF!</f>
        <v>#REF!</v>
      </c>
      <c r="F727" s="146" t="e">
        <f>#REF!</f>
        <v>#REF!</v>
      </c>
    </row>
    <row r="728" spans="1:6" s="7" customFormat="1" ht="21" hidden="1" outlineLevel="5">
      <c r="A728" s="141" t="s">
        <v>177</v>
      </c>
      <c r="B728" s="144" t="s">
        <v>173</v>
      </c>
      <c r="C728" s="139">
        <v>2000</v>
      </c>
      <c r="D728" s="145">
        <f t="shared" si="16"/>
        <v>2000</v>
      </c>
      <c r="E728" s="146" t="e">
        <f>#REF!</f>
        <v>#REF!</v>
      </c>
      <c r="F728" s="146" t="e">
        <f>#REF!</f>
        <v>#REF!</v>
      </c>
    </row>
    <row r="729" spans="1:6" s="7" customFormat="1" ht="15.75" hidden="1" outlineLevel="6">
      <c r="A729" s="141" t="s">
        <v>98</v>
      </c>
      <c r="B729" s="144" t="s">
        <v>173</v>
      </c>
      <c r="C729" s="139">
        <v>2000</v>
      </c>
      <c r="D729" s="145">
        <f t="shared" si="16"/>
        <v>2000</v>
      </c>
      <c r="E729" s="146" t="e">
        <f>#REF!</f>
        <v>#REF!</v>
      </c>
      <c r="F729" s="146" t="e">
        <f>#REF!</f>
        <v>#REF!</v>
      </c>
    </row>
    <row r="730" spans="1:6" s="7" customFormat="1" ht="15.75" hidden="1" outlineLevel="7">
      <c r="A730" s="141" t="s">
        <v>178</v>
      </c>
      <c r="B730" s="147" t="s">
        <v>173</v>
      </c>
      <c r="C730" s="148">
        <v>2000</v>
      </c>
      <c r="D730" s="145">
        <f t="shared" si="16"/>
        <v>2000</v>
      </c>
      <c r="E730" s="146" t="e">
        <f>#REF!</f>
        <v>#REF!</v>
      </c>
      <c r="F730" s="146" t="e">
        <f>#REF!</f>
        <v>#REF!</v>
      </c>
    </row>
    <row r="731" spans="1:6" s="7" customFormat="1" ht="22.5" hidden="1" outlineLevel="4">
      <c r="A731" s="151" t="s">
        <v>179</v>
      </c>
      <c r="B731" s="144" t="s">
        <v>173</v>
      </c>
      <c r="C731" s="139">
        <v>45319.8</v>
      </c>
      <c r="D731" s="145">
        <f t="shared" si="16"/>
        <v>45319.8</v>
      </c>
      <c r="E731" s="146" t="e">
        <f>#REF!</f>
        <v>#REF!</v>
      </c>
      <c r="F731" s="146" t="e">
        <f>#REF!</f>
        <v>#REF!</v>
      </c>
    </row>
    <row r="732" spans="1:6" s="7" customFormat="1" ht="21" hidden="1" outlineLevel="5">
      <c r="A732" s="141" t="s">
        <v>180</v>
      </c>
      <c r="B732" s="144" t="s">
        <v>173</v>
      </c>
      <c r="C732" s="139">
        <v>45319.8</v>
      </c>
      <c r="D732" s="145">
        <f t="shared" si="16"/>
        <v>45319.8</v>
      </c>
      <c r="E732" s="146" t="e">
        <f>#REF!</f>
        <v>#REF!</v>
      </c>
      <c r="F732" s="146" t="e">
        <f>#REF!</f>
        <v>#REF!</v>
      </c>
    </row>
    <row r="733" spans="1:6" s="7" customFormat="1" ht="15.75" hidden="1" outlineLevel="6">
      <c r="A733" s="141" t="s">
        <v>98</v>
      </c>
      <c r="B733" s="144" t="s">
        <v>173</v>
      </c>
      <c r="C733" s="139">
        <v>45319.8</v>
      </c>
      <c r="D733" s="145">
        <f t="shared" si="16"/>
        <v>45319.8</v>
      </c>
      <c r="E733" s="146" t="e">
        <f>#REF!</f>
        <v>#REF!</v>
      </c>
      <c r="F733" s="146" t="e">
        <f>#REF!</f>
        <v>#REF!</v>
      </c>
    </row>
    <row r="734" spans="1:6" s="7" customFormat="1" ht="15.75" hidden="1" outlineLevel="7">
      <c r="A734" s="141" t="s">
        <v>178</v>
      </c>
      <c r="B734" s="147" t="s">
        <v>173</v>
      </c>
      <c r="C734" s="148">
        <v>45319.8</v>
      </c>
      <c r="D734" s="145">
        <f t="shared" si="16"/>
        <v>45319.8</v>
      </c>
      <c r="E734" s="146" t="e">
        <f>#REF!</f>
        <v>#REF!</v>
      </c>
      <c r="F734" s="146" t="e">
        <f>#REF!</f>
        <v>#REF!</v>
      </c>
    </row>
    <row r="735" spans="1:6" s="7" customFormat="1" ht="22.5" hidden="1" outlineLevel="3">
      <c r="A735" s="151" t="s">
        <v>179</v>
      </c>
      <c r="B735" s="144" t="s">
        <v>173</v>
      </c>
      <c r="C735" s="139">
        <v>25626</v>
      </c>
      <c r="D735" s="145">
        <f t="shared" si="16"/>
        <v>25626</v>
      </c>
      <c r="E735" s="146" t="e">
        <f>#REF!</f>
        <v>#REF!</v>
      </c>
      <c r="F735" s="146" t="e">
        <f>#REF!</f>
        <v>#REF!</v>
      </c>
    </row>
    <row r="736" spans="1:6" s="7" customFormat="1" ht="21" hidden="1" outlineLevel="5">
      <c r="A736" s="141" t="s">
        <v>181</v>
      </c>
      <c r="B736" s="144" t="s">
        <v>173</v>
      </c>
      <c r="C736" s="139">
        <v>20000</v>
      </c>
      <c r="D736" s="145">
        <f t="shared" si="16"/>
        <v>20000</v>
      </c>
      <c r="E736" s="146" t="e">
        <f>#REF!</f>
        <v>#REF!</v>
      </c>
      <c r="F736" s="146" t="e">
        <f>#REF!</f>
        <v>#REF!</v>
      </c>
    </row>
    <row r="737" spans="1:6" s="7" customFormat="1" ht="15.75" hidden="1" outlineLevel="6">
      <c r="A737" s="141" t="s">
        <v>182</v>
      </c>
      <c r="B737" s="144" t="s">
        <v>173</v>
      </c>
      <c r="C737" s="139">
        <v>20000</v>
      </c>
      <c r="D737" s="145">
        <f t="shared" si="16"/>
        <v>20000</v>
      </c>
      <c r="E737" s="146" t="e">
        <f>#REF!</f>
        <v>#REF!</v>
      </c>
      <c r="F737" s="146" t="e">
        <f>#REF!</f>
        <v>#REF!</v>
      </c>
    </row>
    <row r="738" spans="1:6" s="7" customFormat="1" ht="21" hidden="1" outlineLevel="7">
      <c r="A738" s="141" t="s">
        <v>183</v>
      </c>
      <c r="B738" s="147" t="s">
        <v>173</v>
      </c>
      <c r="C738" s="148">
        <v>20000</v>
      </c>
      <c r="D738" s="145">
        <f t="shared" si="16"/>
        <v>20000</v>
      </c>
      <c r="E738" s="146" t="e">
        <f>#REF!</f>
        <v>#REF!</v>
      </c>
      <c r="F738" s="146" t="e">
        <f>#REF!</f>
        <v>#REF!</v>
      </c>
    </row>
    <row r="739" spans="1:6" s="7" customFormat="1" ht="22.5" hidden="1" outlineLevel="5">
      <c r="A739" s="151" t="s">
        <v>184</v>
      </c>
      <c r="B739" s="144" t="s">
        <v>173</v>
      </c>
      <c r="C739" s="139">
        <v>5626</v>
      </c>
      <c r="D739" s="145">
        <f t="shared" si="16"/>
        <v>5626</v>
      </c>
      <c r="E739" s="146" t="e">
        <f>#REF!</f>
        <v>#REF!</v>
      </c>
      <c r="F739" s="146" t="e">
        <f>#REF!</f>
        <v>#REF!</v>
      </c>
    </row>
    <row r="740" spans="1:6" s="7" customFormat="1" ht="15.75" hidden="1" outlineLevel="6">
      <c r="A740" s="141" t="s">
        <v>98</v>
      </c>
      <c r="B740" s="144" t="s">
        <v>173</v>
      </c>
      <c r="C740" s="139">
        <v>5626</v>
      </c>
      <c r="D740" s="145">
        <f t="shared" si="16"/>
        <v>5626</v>
      </c>
      <c r="E740" s="146" t="e">
        <f>#REF!</f>
        <v>#REF!</v>
      </c>
      <c r="F740" s="146" t="e">
        <f>#REF!</f>
        <v>#REF!</v>
      </c>
    </row>
    <row r="741" spans="1:6" s="7" customFormat="1" ht="15.75" hidden="1" outlineLevel="7">
      <c r="A741" s="141" t="s">
        <v>178</v>
      </c>
      <c r="B741" s="147" t="s">
        <v>173</v>
      </c>
      <c r="C741" s="148">
        <v>5626</v>
      </c>
      <c r="D741" s="145">
        <f t="shared" si="16"/>
        <v>5626</v>
      </c>
      <c r="E741" s="146" t="e">
        <f>#REF!</f>
        <v>#REF!</v>
      </c>
      <c r="F741" s="146" t="e">
        <f>#REF!</f>
        <v>#REF!</v>
      </c>
    </row>
    <row r="742" spans="1:6" s="7" customFormat="1" ht="22.5" hidden="1" outlineLevel="1">
      <c r="A742" s="151" t="s">
        <v>179</v>
      </c>
      <c r="B742" s="144" t="s">
        <v>186</v>
      </c>
      <c r="C742" s="139">
        <v>1164864.2</v>
      </c>
      <c r="D742" s="145">
        <f t="shared" si="16"/>
        <v>1164864.2</v>
      </c>
      <c r="E742" s="146" t="e">
        <f>#REF!</f>
        <v>#REF!</v>
      </c>
      <c r="F742" s="146" t="e">
        <f>#REF!</f>
        <v>#REF!</v>
      </c>
    </row>
    <row r="743" spans="1:6" s="7" customFormat="1" ht="15.75" hidden="1" outlineLevel="2">
      <c r="A743" s="141" t="s">
        <v>185</v>
      </c>
      <c r="B743" s="144" t="s">
        <v>186</v>
      </c>
      <c r="C743" s="139">
        <v>30049.200000000001</v>
      </c>
      <c r="D743" s="145">
        <f t="shared" si="16"/>
        <v>30049.200000000001</v>
      </c>
      <c r="E743" s="146" t="e">
        <f>#REF!</f>
        <v>#REF!</v>
      </c>
      <c r="F743" s="146" t="e">
        <f>#REF!</f>
        <v>#REF!</v>
      </c>
    </row>
    <row r="744" spans="1:6" s="7" customFormat="1" ht="21" hidden="1" outlineLevel="3">
      <c r="A744" s="141" t="s">
        <v>12</v>
      </c>
      <c r="B744" s="144" t="s">
        <v>186</v>
      </c>
      <c r="C744" s="139">
        <v>3698.1</v>
      </c>
      <c r="D744" s="145">
        <f t="shared" si="16"/>
        <v>3698.1</v>
      </c>
      <c r="E744" s="146" t="e">
        <f>#REF!</f>
        <v>#REF!</v>
      </c>
      <c r="F744" s="146" t="e">
        <f>#REF!</f>
        <v>#REF!</v>
      </c>
    </row>
    <row r="745" spans="1:6" s="7" customFormat="1" ht="21" hidden="1" outlineLevel="5">
      <c r="A745" s="141" t="s">
        <v>53</v>
      </c>
      <c r="B745" s="144" t="s">
        <v>186</v>
      </c>
      <c r="C745" s="139">
        <v>3698.1</v>
      </c>
      <c r="D745" s="145">
        <f t="shared" si="16"/>
        <v>3698.1</v>
      </c>
      <c r="E745" s="146" t="e">
        <f>#REF!</f>
        <v>#REF!</v>
      </c>
      <c r="F745" s="146" t="e">
        <f>#REF!</f>
        <v>#REF!</v>
      </c>
    </row>
    <row r="746" spans="1:6" s="7" customFormat="1" ht="31.5" hidden="1" outlineLevel="6">
      <c r="A746" s="141" t="s">
        <v>15</v>
      </c>
      <c r="B746" s="144" t="s">
        <v>186</v>
      </c>
      <c r="C746" s="139">
        <v>3698.1</v>
      </c>
      <c r="D746" s="145">
        <f t="shared" si="16"/>
        <v>3698.1</v>
      </c>
      <c r="E746" s="146" t="e">
        <f>#REF!</f>
        <v>#REF!</v>
      </c>
      <c r="F746" s="146" t="e">
        <f>#REF!</f>
        <v>#REF!</v>
      </c>
    </row>
    <row r="747" spans="1:6" s="7" customFormat="1" ht="15.75" hidden="1" outlineLevel="7">
      <c r="A747" s="141" t="s">
        <v>17</v>
      </c>
      <c r="B747" s="147" t="s">
        <v>186</v>
      </c>
      <c r="C747" s="148">
        <v>3698.1</v>
      </c>
      <c r="D747" s="145">
        <f t="shared" si="16"/>
        <v>3698.1</v>
      </c>
      <c r="E747" s="146" t="e">
        <f>#REF!</f>
        <v>#REF!</v>
      </c>
      <c r="F747" s="146" t="e">
        <f>#REF!</f>
        <v>#REF!</v>
      </c>
    </row>
    <row r="748" spans="1:6" s="7" customFormat="1" ht="15.75" hidden="1" outlineLevel="3">
      <c r="A748" s="151" t="s">
        <v>19</v>
      </c>
      <c r="B748" s="144" t="s">
        <v>186</v>
      </c>
      <c r="C748" s="139">
        <v>26351.1</v>
      </c>
      <c r="D748" s="145">
        <f t="shared" si="16"/>
        <v>26351.1</v>
      </c>
      <c r="E748" s="146" t="e">
        <f>#REF!</f>
        <v>#REF!</v>
      </c>
      <c r="F748" s="146" t="e">
        <f>#REF!</f>
        <v>#REF!</v>
      </c>
    </row>
    <row r="749" spans="1:6" s="7" customFormat="1" ht="15.75" hidden="1" outlineLevel="5">
      <c r="A749" s="141" t="s">
        <v>23</v>
      </c>
      <c r="B749" s="144" t="s">
        <v>186</v>
      </c>
      <c r="C749" s="139">
        <v>24748.799999999999</v>
      </c>
      <c r="D749" s="145">
        <f t="shared" si="16"/>
        <v>24748.799999999999</v>
      </c>
      <c r="E749" s="146" t="e">
        <f>#REF!</f>
        <v>#REF!</v>
      </c>
      <c r="F749" s="146" t="e">
        <f>#REF!</f>
        <v>#REF!</v>
      </c>
    </row>
    <row r="750" spans="1:6" s="7" customFormat="1" ht="31.5" hidden="1" outlineLevel="6">
      <c r="A750" s="141" t="s">
        <v>15</v>
      </c>
      <c r="B750" s="144" t="s">
        <v>186</v>
      </c>
      <c r="C750" s="139">
        <v>24748.799999999999</v>
      </c>
      <c r="D750" s="145">
        <f t="shared" si="16"/>
        <v>24748.799999999999</v>
      </c>
      <c r="E750" s="146" t="e">
        <f>#REF!</f>
        <v>#REF!</v>
      </c>
      <c r="F750" s="146" t="e">
        <f>#REF!</f>
        <v>#REF!</v>
      </c>
    </row>
    <row r="751" spans="1:6" s="7" customFormat="1" ht="15.75" hidden="1" outlineLevel="7">
      <c r="A751" s="141" t="s">
        <v>17</v>
      </c>
      <c r="B751" s="147" t="s">
        <v>186</v>
      </c>
      <c r="C751" s="148">
        <v>24739.200000000001</v>
      </c>
      <c r="D751" s="145">
        <f t="shared" si="16"/>
        <v>24739.200000000001</v>
      </c>
      <c r="E751" s="146" t="e">
        <f>#REF!</f>
        <v>#REF!</v>
      </c>
      <c r="F751" s="146" t="e">
        <f>#REF!</f>
        <v>#REF!</v>
      </c>
    </row>
    <row r="752" spans="1:6" s="7" customFormat="1" ht="15.75" hidden="1" outlineLevel="7">
      <c r="A752" s="151" t="s">
        <v>19</v>
      </c>
      <c r="B752" s="147" t="s">
        <v>186</v>
      </c>
      <c r="C752" s="148">
        <v>9.6</v>
      </c>
      <c r="D752" s="145">
        <f t="shared" si="16"/>
        <v>9.6</v>
      </c>
      <c r="E752" s="146" t="e">
        <f>#REF!</f>
        <v>#REF!</v>
      </c>
      <c r="F752" s="146" t="e">
        <f>#REF!</f>
        <v>#REF!</v>
      </c>
    </row>
    <row r="753" spans="1:6" s="7" customFormat="1" ht="15.75" hidden="1" outlineLevel="5">
      <c r="A753" s="151" t="s">
        <v>24</v>
      </c>
      <c r="B753" s="144" t="s">
        <v>186</v>
      </c>
      <c r="C753" s="139">
        <v>1599.4</v>
      </c>
      <c r="D753" s="145">
        <f t="shared" si="16"/>
        <v>1599.4</v>
      </c>
      <c r="E753" s="146" t="e">
        <f>#REF!</f>
        <v>#REF!</v>
      </c>
      <c r="F753" s="146" t="e">
        <f>#REF!</f>
        <v>#REF!</v>
      </c>
    </row>
    <row r="754" spans="1:6" s="7" customFormat="1" ht="15.75" hidden="1" outlineLevel="6">
      <c r="A754" s="141" t="s">
        <v>26</v>
      </c>
      <c r="B754" s="144" t="s">
        <v>186</v>
      </c>
      <c r="C754" s="139">
        <v>1599.4</v>
      </c>
      <c r="D754" s="145">
        <f t="shared" si="16"/>
        <v>1599.4</v>
      </c>
      <c r="E754" s="146" t="e">
        <f>#REF!</f>
        <v>#REF!</v>
      </c>
      <c r="F754" s="146" t="e">
        <f>#REF!</f>
        <v>#REF!</v>
      </c>
    </row>
    <row r="755" spans="1:6" s="7" customFormat="1" ht="15.75" hidden="1" outlineLevel="7">
      <c r="A755" s="141" t="s">
        <v>28</v>
      </c>
      <c r="B755" s="147" t="s">
        <v>186</v>
      </c>
      <c r="C755" s="148">
        <v>844.8</v>
      </c>
      <c r="D755" s="145">
        <f t="shared" si="16"/>
        <v>844.8</v>
      </c>
      <c r="E755" s="146" t="e">
        <f>#REF!</f>
        <v>#REF!</v>
      </c>
      <c r="F755" s="146" t="e">
        <f>#REF!</f>
        <v>#REF!</v>
      </c>
    </row>
    <row r="756" spans="1:6" s="7" customFormat="1" ht="15.75" hidden="1" outlineLevel="7">
      <c r="A756" s="151" t="s">
        <v>30</v>
      </c>
      <c r="B756" s="147" t="s">
        <v>186</v>
      </c>
      <c r="C756" s="148">
        <v>754.6</v>
      </c>
      <c r="D756" s="145">
        <f t="shared" si="16"/>
        <v>754.6</v>
      </c>
      <c r="E756" s="146" t="e">
        <f>#REF!</f>
        <v>#REF!</v>
      </c>
      <c r="F756" s="146" t="e">
        <f>#REF!</f>
        <v>#REF!</v>
      </c>
    </row>
    <row r="757" spans="1:6" s="7" customFormat="1" ht="15.75" hidden="1" outlineLevel="5">
      <c r="A757" s="151" t="s">
        <v>32</v>
      </c>
      <c r="B757" s="144" t="s">
        <v>186</v>
      </c>
      <c r="C757" s="139">
        <v>2.9</v>
      </c>
      <c r="D757" s="145">
        <f t="shared" si="16"/>
        <v>2.9</v>
      </c>
      <c r="E757" s="146" t="e">
        <f>#REF!</f>
        <v>#REF!</v>
      </c>
      <c r="F757" s="146" t="e">
        <f>#REF!</f>
        <v>#REF!</v>
      </c>
    </row>
    <row r="758" spans="1:6" s="7" customFormat="1" ht="15.75" hidden="1" outlineLevel="6">
      <c r="A758" s="141" t="s">
        <v>45</v>
      </c>
      <c r="B758" s="144" t="s">
        <v>186</v>
      </c>
      <c r="C758" s="139">
        <v>2.9</v>
      </c>
      <c r="D758" s="145">
        <f t="shared" si="16"/>
        <v>2.9</v>
      </c>
      <c r="E758" s="146" t="e">
        <f>#REF!</f>
        <v>#REF!</v>
      </c>
      <c r="F758" s="146" t="e">
        <f>#REF!</f>
        <v>#REF!</v>
      </c>
    </row>
    <row r="759" spans="1:6" s="7" customFormat="1" ht="15.75" hidden="1" outlineLevel="7">
      <c r="A759" s="141" t="s">
        <v>47</v>
      </c>
      <c r="B759" s="147" t="s">
        <v>186</v>
      </c>
      <c r="C759" s="148">
        <v>2.9</v>
      </c>
      <c r="D759" s="145">
        <f t="shared" si="16"/>
        <v>2.9</v>
      </c>
      <c r="E759" s="146" t="e">
        <f>#REF!</f>
        <v>#REF!</v>
      </c>
      <c r="F759" s="146" t="e">
        <f>#REF!</f>
        <v>#REF!</v>
      </c>
    </row>
    <row r="760" spans="1:6" s="7" customFormat="1" ht="15.75" hidden="1" outlineLevel="2">
      <c r="A760" s="151" t="s">
        <v>49</v>
      </c>
      <c r="B760" s="144" t="s">
        <v>186</v>
      </c>
      <c r="C760" s="139">
        <v>800303.2</v>
      </c>
      <c r="D760" s="145">
        <f t="shared" si="16"/>
        <v>800303.2</v>
      </c>
      <c r="E760" s="146" t="e">
        <f>#REF!</f>
        <v>#REF!</v>
      </c>
      <c r="F760" s="146" t="e">
        <f>#REF!</f>
        <v>#REF!</v>
      </c>
    </row>
    <row r="761" spans="1:6" s="7" customFormat="1" ht="15.75" hidden="1" outlineLevel="3">
      <c r="A761" s="141" t="s">
        <v>187</v>
      </c>
      <c r="B761" s="144" t="s">
        <v>186</v>
      </c>
      <c r="C761" s="139">
        <v>800303.2</v>
      </c>
      <c r="D761" s="145">
        <f t="shared" si="16"/>
        <v>800303.2</v>
      </c>
      <c r="E761" s="146" t="e">
        <f>#REF!</f>
        <v>#REF!</v>
      </c>
      <c r="F761" s="146" t="e">
        <f>#REF!</f>
        <v>#REF!</v>
      </c>
    </row>
    <row r="762" spans="1:6" s="7" customFormat="1" ht="15.75" hidden="1" outlineLevel="4">
      <c r="A762" s="141" t="s">
        <v>188</v>
      </c>
      <c r="B762" s="144" t="s">
        <v>186</v>
      </c>
      <c r="C762" s="139">
        <v>759493.1</v>
      </c>
      <c r="D762" s="145">
        <f t="shared" si="16"/>
        <v>759493.1</v>
      </c>
      <c r="E762" s="146" t="e">
        <f>#REF!</f>
        <v>#REF!</v>
      </c>
      <c r="F762" s="146" t="e">
        <f>#REF!</f>
        <v>#REF!</v>
      </c>
    </row>
    <row r="763" spans="1:6" s="7" customFormat="1" ht="21" hidden="1" outlineLevel="5">
      <c r="A763" s="141" t="s">
        <v>189</v>
      </c>
      <c r="B763" s="144" t="s">
        <v>186</v>
      </c>
      <c r="C763" s="139">
        <v>463005.3</v>
      </c>
      <c r="D763" s="145">
        <f t="shared" si="16"/>
        <v>463005.3</v>
      </c>
      <c r="E763" s="146" t="e">
        <f>#REF!</f>
        <v>#REF!</v>
      </c>
      <c r="F763" s="146" t="e">
        <f>#REF!</f>
        <v>#REF!</v>
      </c>
    </row>
    <row r="764" spans="1:6" s="7" customFormat="1" ht="31.5" hidden="1" outlineLevel="6">
      <c r="A764" s="141" t="s">
        <v>15</v>
      </c>
      <c r="B764" s="144" t="s">
        <v>186</v>
      </c>
      <c r="C764" s="139">
        <v>463005.3</v>
      </c>
      <c r="D764" s="145">
        <f t="shared" si="16"/>
        <v>463005.3</v>
      </c>
      <c r="E764" s="146" t="e">
        <f>#REF!</f>
        <v>#REF!</v>
      </c>
      <c r="F764" s="146" t="e">
        <f>#REF!</f>
        <v>#REF!</v>
      </c>
    </row>
    <row r="765" spans="1:6" s="7" customFormat="1" ht="15.75" hidden="1" outlineLevel="7">
      <c r="A765" s="141" t="s">
        <v>17</v>
      </c>
      <c r="B765" s="147" t="s">
        <v>186</v>
      </c>
      <c r="C765" s="148">
        <v>460444.3</v>
      </c>
      <c r="D765" s="145">
        <f t="shared" si="16"/>
        <v>460444.3</v>
      </c>
      <c r="E765" s="146" t="e">
        <f>#REF!</f>
        <v>#REF!</v>
      </c>
      <c r="F765" s="146" t="e">
        <f>#REF!</f>
        <v>#REF!</v>
      </c>
    </row>
    <row r="766" spans="1:6" s="7" customFormat="1" ht="15.75" hidden="1" outlineLevel="7">
      <c r="A766" s="151" t="s">
        <v>19</v>
      </c>
      <c r="B766" s="147" t="s">
        <v>186</v>
      </c>
      <c r="C766" s="148">
        <v>2561</v>
      </c>
      <c r="D766" s="145">
        <f t="shared" si="16"/>
        <v>2561</v>
      </c>
      <c r="E766" s="146" t="e">
        <f>#REF!</f>
        <v>#REF!</v>
      </c>
      <c r="F766" s="146" t="e">
        <f>#REF!</f>
        <v>#REF!</v>
      </c>
    </row>
    <row r="767" spans="1:6" s="7" customFormat="1" ht="15.75" hidden="1" outlineLevel="5">
      <c r="A767" s="151" t="s">
        <v>24</v>
      </c>
      <c r="B767" s="144" t="s">
        <v>186</v>
      </c>
      <c r="C767" s="139">
        <v>83949</v>
      </c>
      <c r="D767" s="145">
        <f t="shared" si="16"/>
        <v>83949</v>
      </c>
      <c r="E767" s="146" t="e">
        <f>#REF!</f>
        <v>#REF!</v>
      </c>
      <c r="F767" s="146" t="e">
        <f>#REF!</f>
        <v>#REF!</v>
      </c>
    </row>
    <row r="768" spans="1:6" s="7" customFormat="1" ht="15.75" hidden="1" outlineLevel="6">
      <c r="A768" s="141" t="s">
        <v>26</v>
      </c>
      <c r="B768" s="144" t="s">
        <v>186</v>
      </c>
      <c r="C768" s="139">
        <v>83949</v>
      </c>
      <c r="D768" s="145">
        <f t="shared" si="16"/>
        <v>83949</v>
      </c>
      <c r="E768" s="146" t="e">
        <f>#REF!</f>
        <v>#REF!</v>
      </c>
      <c r="F768" s="146" t="e">
        <f>#REF!</f>
        <v>#REF!</v>
      </c>
    </row>
    <row r="769" spans="1:6" s="7" customFormat="1" ht="15.75" hidden="1" outlineLevel="7">
      <c r="A769" s="141" t="s">
        <v>28</v>
      </c>
      <c r="B769" s="147" t="s">
        <v>186</v>
      </c>
      <c r="C769" s="148">
        <v>11251.3</v>
      </c>
      <c r="D769" s="145">
        <f t="shared" si="16"/>
        <v>11251.3</v>
      </c>
      <c r="E769" s="146" t="e">
        <f>#REF!</f>
        <v>#REF!</v>
      </c>
      <c r="F769" s="146" t="e">
        <f>#REF!</f>
        <v>#REF!</v>
      </c>
    </row>
    <row r="770" spans="1:6" s="7" customFormat="1" ht="15.75" hidden="1" outlineLevel="7">
      <c r="A770" s="151" t="s">
        <v>30</v>
      </c>
      <c r="B770" s="147" t="s">
        <v>186</v>
      </c>
      <c r="C770" s="148">
        <v>72697.7</v>
      </c>
      <c r="D770" s="145">
        <f t="shared" si="16"/>
        <v>72697.7</v>
      </c>
      <c r="E770" s="146" t="e">
        <f>#REF!</f>
        <v>#REF!</v>
      </c>
      <c r="F770" s="146" t="e">
        <f>#REF!</f>
        <v>#REF!</v>
      </c>
    </row>
    <row r="771" spans="1:6" s="7" customFormat="1" ht="15.75" hidden="1" outlineLevel="5">
      <c r="A771" s="151" t="s">
        <v>32</v>
      </c>
      <c r="B771" s="144" t="s">
        <v>186</v>
      </c>
      <c r="C771" s="139">
        <v>211861.6</v>
      </c>
      <c r="D771" s="145">
        <f t="shared" si="16"/>
        <v>211861.6</v>
      </c>
      <c r="E771" s="146" t="e">
        <f>#REF!</f>
        <v>#REF!</v>
      </c>
      <c r="F771" s="146" t="e">
        <f>#REF!</f>
        <v>#REF!</v>
      </c>
    </row>
    <row r="772" spans="1:6" s="7" customFormat="1" ht="21" hidden="1" outlineLevel="6">
      <c r="A772" s="141" t="s">
        <v>103</v>
      </c>
      <c r="B772" s="144" t="s">
        <v>186</v>
      </c>
      <c r="C772" s="139">
        <v>154129.60000000001</v>
      </c>
      <c r="D772" s="145">
        <f t="shared" si="16"/>
        <v>154129.60000000001</v>
      </c>
      <c r="E772" s="146" t="e">
        <f>#REF!</f>
        <v>#REF!</v>
      </c>
      <c r="F772" s="146" t="e">
        <f>#REF!</f>
        <v>#REF!</v>
      </c>
    </row>
    <row r="773" spans="1:6" s="7" customFormat="1" ht="15.75" hidden="1" outlineLevel="7">
      <c r="A773" s="141" t="s">
        <v>133</v>
      </c>
      <c r="B773" s="147" t="s">
        <v>186</v>
      </c>
      <c r="C773" s="148">
        <v>154129.60000000001</v>
      </c>
      <c r="D773" s="145">
        <f t="shared" si="16"/>
        <v>154129.60000000001</v>
      </c>
      <c r="E773" s="146" t="e">
        <f>#REF!</f>
        <v>#REF!</v>
      </c>
      <c r="F773" s="146" t="e">
        <f>#REF!</f>
        <v>#REF!</v>
      </c>
    </row>
    <row r="774" spans="1:6" s="7" customFormat="1" ht="22.5" hidden="1" outlineLevel="6">
      <c r="A774" s="151" t="s">
        <v>134</v>
      </c>
      <c r="B774" s="144" t="s">
        <v>186</v>
      </c>
      <c r="C774" s="139">
        <v>57732</v>
      </c>
      <c r="D774" s="145">
        <f t="shared" si="16"/>
        <v>57732</v>
      </c>
      <c r="E774" s="146" t="e">
        <f>#REF!</f>
        <v>#REF!</v>
      </c>
      <c r="F774" s="146" t="e">
        <f>#REF!</f>
        <v>#REF!</v>
      </c>
    </row>
    <row r="775" spans="1:6" s="7" customFormat="1" ht="15.75" hidden="1" outlineLevel="7">
      <c r="A775" s="141" t="s">
        <v>104</v>
      </c>
      <c r="B775" s="147" t="s">
        <v>186</v>
      </c>
      <c r="C775" s="148">
        <v>57732</v>
      </c>
      <c r="D775" s="145">
        <f t="shared" si="16"/>
        <v>57732</v>
      </c>
      <c r="E775" s="146" t="e">
        <f>#REF!</f>
        <v>#REF!</v>
      </c>
      <c r="F775" s="146" t="e">
        <f>#REF!</f>
        <v>#REF!</v>
      </c>
    </row>
    <row r="776" spans="1:6" s="7" customFormat="1" ht="22.5" hidden="1" outlineLevel="5">
      <c r="A776" s="151" t="s">
        <v>105</v>
      </c>
      <c r="B776" s="144" t="s">
        <v>186</v>
      </c>
      <c r="C776" s="139">
        <v>677.2</v>
      </c>
      <c r="D776" s="145">
        <f t="shared" si="16"/>
        <v>677.2</v>
      </c>
      <c r="E776" s="146" t="e">
        <f>#REF!</f>
        <v>#REF!</v>
      </c>
      <c r="F776" s="146" t="e">
        <f>#REF!</f>
        <v>#REF!</v>
      </c>
    </row>
    <row r="777" spans="1:6" s="7" customFormat="1" ht="15.75" hidden="1" outlineLevel="6">
      <c r="A777" s="141" t="s">
        <v>45</v>
      </c>
      <c r="B777" s="144" t="s">
        <v>186</v>
      </c>
      <c r="C777" s="139">
        <v>677.2</v>
      </c>
      <c r="D777" s="145">
        <f t="shared" si="16"/>
        <v>677.2</v>
      </c>
      <c r="E777" s="146" t="e">
        <f>#REF!</f>
        <v>#REF!</v>
      </c>
      <c r="F777" s="146" t="e">
        <f>#REF!</f>
        <v>#REF!</v>
      </c>
    </row>
    <row r="778" spans="1:6" s="7" customFormat="1" ht="15.75" hidden="1" outlineLevel="7">
      <c r="A778" s="141" t="s">
        <v>47</v>
      </c>
      <c r="B778" s="147" t="s">
        <v>186</v>
      </c>
      <c r="C778" s="148">
        <v>677.2</v>
      </c>
      <c r="D778" s="145">
        <f t="shared" si="16"/>
        <v>677.2</v>
      </c>
      <c r="E778" s="146" t="e">
        <f>#REF!</f>
        <v>#REF!</v>
      </c>
      <c r="F778" s="146" t="e">
        <f>#REF!</f>
        <v>#REF!</v>
      </c>
    </row>
    <row r="779" spans="1:6" s="7" customFormat="1" ht="15.75" hidden="1" outlineLevel="4">
      <c r="A779" s="151" t="s">
        <v>49</v>
      </c>
      <c r="B779" s="144" t="s">
        <v>186</v>
      </c>
      <c r="C779" s="139">
        <v>40810.1</v>
      </c>
      <c r="D779" s="145">
        <f t="shared" ref="D779:D842" si="17">C779</f>
        <v>40810.1</v>
      </c>
      <c r="E779" s="146" t="e">
        <f>#REF!</f>
        <v>#REF!</v>
      </c>
      <c r="F779" s="146" t="e">
        <f>#REF!</f>
        <v>#REF!</v>
      </c>
    </row>
    <row r="780" spans="1:6" s="7" customFormat="1" ht="21" hidden="1" outlineLevel="5">
      <c r="A780" s="141" t="s">
        <v>190</v>
      </c>
      <c r="B780" s="144" t="s">
        <v>186</v>
      </c>
      <c r="C780" s="139">
        <v>40810.1</v>
      </c>
      <c r="D780" s="145">
        <f t="shared" si="17"/>
        <v>40810.1</v>
      </c>
      <c r="E780" s="146" t="e">
        <f>#REF!</f>
        <v>#REF!</v>
      </c>
      <c r="F780" s="146" t="e">
        <f>#REF!</f>
        <v>#REF!</v>
      </c>
    </row>
    <row r="781" spans="1:6" s="7" customFormat="1" ht="31.5" hidden="1" outlineLevel="6">
      <c r="A781" s="141" t="s">
        <v>15</v>
      </c>
      <c r="B781" s="144" t="s">
        <v>186</v>
      </c>
      <c r="C781" s="139">
        <v>40810.1</v>
      </c>
      <c r="D781" s="145">
        <f t="shared" si="17"/>
        <v>40810.1</v>
      </c>
      <c r="E781" s="146" t="e">
        <f>#REF!</f>
        <v>#REF!</v>
      </c>
      <c r="F781" s="146" t="e">
        <f>#REF!</f>
        <v>#REF!</v>
      </c>
    </row>
    <row r="782" spans="1:6" s="7" customFormat="1" ht="15.75" hidden="1" outlineLevel="7">
      <c r="A782" s="141" t="s">
        <v>17</v>
      </c>
      <c r="B782" s="147" t="s">
        <v>186</v>
      </c>
      <c r="C782" s="148">
        <v>40810.1</v>
      </c>
      <c r="D782" s="145">
        <f t="shared" si="17"/>
        <v>40810.1</v>
      </c>
      <c r="E782" s="146" t="e">
        <f>#REF!</f>
        <v>#REF!</v>
      </c>
      <c r="F782" s="146" t="e">
        <f>#REF!</f>
        <v>#REF!</v>
      </c>
    </row>
    <row r="783" spans="1:6" s="7" customFormat="1" ht="15.75" hidden="1" outlineLevel="2">
      <c r="A783" s="151" t="s">
        <v>19</v>
      </c>
      <c r="B783" s="144" t="s">
        <v>186</v>
      </c>
      <c r="C783" s="139">
        <v>334511.8</v>
      </c>
      <c r="D783" s="145">
        <f t="shared" si="17"/>
        <v>334511.8</v>
      </c>
      <c r="E783" s="146" t="e">
        <f>#REF!</f>
        <v>#REF!</v>
      </c>
      <c r="F783" s="146" t="e">
        <f>#REF!</f>
        <v>#REF!</v>
      </c>
    </row>
    <row r="784" spans="1:6" s="7" customFormat="1" ht="15.75" hidden="1" outlineLevel="3">
      <c r="A784" s="141" t="s">
        <v>116</v>
      </c>
      <c r="B784" s="144" t="s">
        <v>186</v>
      </c>
      <c r="C784" s="139">
        <v>334511.8</v>
      </c>
      <c r="D784" s="145">
        <f t="shared" si="17"/>
        <v>334511.8</v>
      </c>
      <c r="E784" s="146" t="e">
        <f>#REF!</f>
        <v>#REF!</v>
      </c>
      <c r="F784" s="146" t="e">
        <f>#REF!</f>
        <v>#REF!</v>
      </c>
    </row>
    <row r="785" spans="1:6" s="7" customFormat="1" ht="21" hidden="1" outlineLevel="5">
      <c r="A785" s="141" t="s">
        <v>191</v>
      </c>
      <c r="B785" s="144" t="s">
        <v>186</v>
      </c>
      <c r="C785" s="139">
        <v>115382.8</v>
      </c>
      <c r="D785" s="145">
        <f t="shared" si="17"/>
        <v>115382.8</v>
      </c>
      <c r="E785" s="146" t="e">
        <f>#REF!</f>
        <v>#REF!</v>
      </c>
      <c r="F785" s="146" t="e">
        <f>#REF!</f>
        <v>#REF!</v>
      </c>
    </row>
    <row r="786" spans="1:6" s="7" customFormat="1" ht="15.75" hidden="1" outlineLevel="6">
      <c r="A786" s="141" t="s">
        <v>26</v>
      </c>
      <c r="B786" s="144" t="s">
        <v>186</v>
      </c>
      <c r="C786" s="139">
        <v>115382.8</v>
      </c>
      <c r="D786" s="145">
        <f t="shared" si="17"/>
        <v>115382.8</v>
      </c>
      <c r="E786" s="146" t="e">
        <f>#REF!</f>
        <v>#REF!</v>
      </c>
      <c r="F786" s="146" t="e">
        <f>#REF!</f>
        <v>#REF!</v>
      </c>
    </row>
    <row r="787" spans="1:6" s="7" customFormat="1" ht="15.75" hidden="1" outlineLevel="7">
      <c r="A787" s="141" t="s">
        <v>28</v>
      </c>
      <c r="B787" s="147" t="s">
        <v>186</v>
      </c>
      <c r="C787" s="148">
        <v>989</v>
      </c>
      <c r="D787" s="145">
        <f t="shared" si="17"/>
        <v>989</v>
      </c>
      <c r="E787" s="146" t="e">
        <f>#REF!</f>
        <v>#REF!</v>
      </c>
      <c r="F787" s="146" t="e">
        <f>#REF!</f>
        <v>#REF!</v>
      </c>
    </row>
    <row r="788" spans="1:6" s="7" customFormat="1" ht="15.75" hidden="1" outlineLevel="7">
      <c r="A788" s="151" t="s">
        <v>30</v>
      </c>
      <c r="B788" s="147" t="s">
        <v>186</v>
      </c>
      <c r="C788" s="148">
        <v>114393.8</v>
      </c>
      <c r="D788" s="145">
        <f t="shared" si="17"/>
        <v>114393.8</v>
      </c>
      <c r="E788" s="146" t="e">
        <f>#REF!</f>
        <v>#REF!</v>
      </c>
      <c r="F788" s="146" t="e">
        <f>#REF!</f>
        <v>#REF!</v>
      </c>
    </row>
    <row r="789" spans="1:6" s="7" customFormat="1" ht="15.75" hidden="1" outlineLevel="5">
      <c r="A789" s="151" t="s">
        <v>32</v>
      </c>
      <c r="B789" s="144" t="s">
        <v>186</v>
      </c>
      <c r="C789" s="139">
        <v>219129</v>
      </c>
      <c r="D789" s="145">
        <f t="shared" si="17"/>
        <v>219129</v>
      </c>
      <c r="E789" s="146" t="e">
        <f>#REF!</f>
        <v>#REF!</v>
      </c>
      <c r="F789" s="146" t="e">
        <f>#REF!</f>
        <v>#REF!</v>
      </c>
    </row>
    <row r="790" spans="1:6" s="7" customFormat="1" ht="21" hidden="1" outlineLevel="6">
      <c r="A790" s="141" t="s">
        <v>103</v>
      </c>
      <c r="B790" s="144" t="s">
        <v>186</v>
      </c>
      <c r="C790" s="139">
        <v>154053</v>
      </c>
      <c r="D790" s="145">
        <f t="shared" si="17"/>
        <v>154053</v>
      </c>
      <c r="E790" s="146" t="e">
        <f>#REF!</f>
        <v>#REF!</v>
      </c>
      <c r="F790" s="146" t="e">
        <f>#REF!</f>
        <v>#REF!</v>
      </c>
    </row>
    <row r="791" spans="1:6" s="7" customFormat="1" ht="15.75" hidden="1" outlineLevel="7">
      <c r="A791" s="141" t="s">
        <v>133</v>
      </c>
      <c r="B791" s="147" t="s">
        <v>186</v>
      </c>
      <c r="C791" s="148">
        <v>154053</v>
      </c>
      <c r="D791" s="145">
        <f t="shared" si="17"/>
        <v>154053</v>
      </c>
      <c r="E791" s="146" t="e">
        <f>#REF!</f>
        <v>#REF!</v>
      </c>
      <c r="F791" s="146" t="e">
        <f>#REF!</f>
        <v>#REF!</v>
      </c>
    </row>
    <row r="792" spans="1:6" s="7" customFormat="1" ht="22.5" hidden="1" outlineLevel="6">
      <c r="A792" s="151" t="s">
        <v>134</v>
      </c>
      <c r="B792" s="144" t="s">
        <v>186</v>
      </c>
      <c r="C792" s="139">
        <v>65076</v>
      </c>
      <c r="D792" s="145">
        <f t="shared" si="17"/>
        <v>65076</v>
      </c>
      <c r="E792" s="146" t="e">
        <f>#REF!</f>
        <v>#REF!</v>
      </c>
      <c r="F792" s="146" t="e">
        <f>#REF!</f>
        <v>#REF!</v>
      </c>
    </row>
    <row r="793" spans="1:6" s="7" customFormat="1" ht="15.75" hidden="1" outlineLevel="7">
      <c r="A793" s="141" t="s">
        <v>104</v>
      </c>
      <c r="B793" s="147" t="s">
        <v>186</v>
      </c>
      <c r="C793" s="148">
        <v>65076</v>
      </c>
      <c r="D793" s="145">
        <f t="shared" si="17"/>
        <v>65076</v>
      </c>
      <c r="E793" s="146" t="e">
        <f>#REF!</f>
        <v>#REF!</v>
      </c>
      <c r="F793" s="146" t="e">
        <f>#REF!</f>
        <v>#REF!</v>
      </c>
    </row>
    <row r="794" spans="1:6" s="7" customFormat="1" ht="15.75" hidden="1" outlineLevel="2">
      <c r="A794" s="141" t="s">
        <v>75</v>
      </c>
      <c r="B794" s="144" t="s">
        <v>143</v>
      </c>
      <c r="C794" s="139">
        <v>335788</v>
      </c>
      <c r="D794" s="145">
        <f t="shared" si="17"/>
        <v>335788</v>
      </c>
      <c r="E794" s="146" t="e">
        <f>#REF!</f>
        <v>#REF!</v>
      </c>
      <c r="F794" s="146" t="e">
        <f>#REF!</f>
        <v>#REF!</v>
      </c>
    </row>
    <row r="795" spans="1:6" s="7" customFormat="1" ht="21" hidden="1" outlineLevel="3">
      <c r="A795" s="141" t="s">
        <v>12</v>
      </c>
      <c r="B795" s="144" t="s">
        <v>143</v>
      </c>
      <c r="C795" s="139">
        <v>9112.9</v>
      </c>
      <c r="D795" s="145">
        <f t="shared" si="17"/>
        <v>9112.9</v>
      </c>
      <c r="E795" s="146" t="e">
        <f>#REF!</f>
        <v>#REF!</v>
      </c>
      <c r="F795" s="146" t="e">
        <f>#REF!</f>
        <v>#REF!</v>
      </c>
    </row>
    <row r="796" spans="1:6" s="7" customFormat="1" ht="15.75" hidden="1" outlineLevel="5">
      <c r="A796" s="141" t="s">
        <v>77</v>
      </c>
      <c r="B796" s="144" t="s">
        <v>143</v>
      </c>
      <c r="C796" s="139">
        <v>9112.9</v>
      </c>
      <c r="D796" s="145">
        <f t="shared" si="17"/>
        <v>9112.9</v>
      </c>
      <c r="E796" s="146" t="e">
        <f>#REF!</f>
        <v>#REF!</v>
      </c>
      <c r="F796" s="146" t="e">
        <f>#REF!</f>
        <v>#REF!</v>
      </c>
    </row>
    <row r="797" spans="1:6" s="7" customFormat="1" ht="31.5" hidden="1" outlineLevel="6">
      <c r="A797" s="141" t="s">
        <v>15</v>
      </c>
      <c r="B797" s="144" t="s">
        <v>143</v>
      </c>
      <c r="C797" s="139">
        <v>9112.9</v>
      </c>
      <c r="D797" s="145">
        <f t="shared" si="17"/>
        <v>9112.9</v>
      </c>
      <c r="E797" s="146" t="e">
        <f>#REF!</f>
        <v>#REF!</v>
      </c>
      <c r="F797" s="146" t="e">
        <f>#REF!</f>
        <v>#REF!</v>
      </c>
    </row>
    <row r="798" spans="1:6" s="7" customFormat="1" ht="15.75" hidden="1" outlineLevel="7">
      <c r="A798" s="141" t="s">
        <v>78</v>
      </c>
      <c r="B798" s="147" t="s">
        <v>143</v>
      </c>
      <c r="C798" s="148">
        <v>9112.9</v>
      </c>
      <c r="D798" s="145">
        <f t="shared" si="17"/>
        <v>9112.9</v>
      </c>
      <c r="E798" s="146" t="e">
        <f>#REF!</f>
        <v>#REF!</v>
      </c>
      <c r="F798" s="146" t="e">
        <f>#REF!</f>
        <v>#REF!</v>
      </c>
    </row>
    <row r="799" spans="1:6" s="7" customFormat="1" ht="15.75" hidden="1" outlineLevel="3">
      <c r="A799" s="151" t="s">
        <v>19</v>
      </c>
      <c r="B799" s="144" t="s">
        <v>143</v>
      </c>
      <c r="C799" s="139">
        <v>312885.40000000002</v>
      </c>
      <c r="D799" s="145">
        <f t="shared" si="17"/>
        <v>312885.40000000002</v>
      </c>
      <c r="E799" s="146" t="e">
        <f>#REF!</f>
        <v>#REF!</v>
      </c>
      <c r="F799" s="146" t="e">
        <f>#REF!</f>
        <v>#REF!</v>
      </c>
    </row>
    <row r="800" spans="1:6" s="7" customFormat="1" ht="15.75" hidden="1" outlineLevel="5">
      <c r="A800" s="151" t="s">
        <v>24</v>
      </c>
      <c r="B800" s="144" t="s">
        <v>143</v>
      </c>
      <c r="C800" s="139">
        <v>287367.40000000002</v>
      </c>
      <c r="D800" s="145">
        <f t="shared" si="17"/>
        <v>287367.40000000002</v>
      </c>
      <c r="E800" s="146" t="e">
        <f>#REF!</f>
        <v>#REF!</v>
      </c>
      <c r="F800" s="146" t="e">
        <f>#REF!</f>
        <v>#REF!</v>
      </c>
    </row>
    <row r="801" spans="1:6" s="7" customFormat="1" ht="15.75" hidden="1" outlineLevel="6">
      <c r="A801" s="141" t="s">
        <v>26</v>
      </c>
      <c r="B801" s="144" t="s">
        <v>143</v>
      </c>
      <c r="C801" s="139">
        <v>287367.40000000002</v>
      </c>
      <c r="D801" s="145">
        <f t="shared" si="17"/>
        <v>287367.40000000002</v>
      </c>
      <c r="E801" s="146" t="e">
        <f>#REF!</f>
        <v>#REF!</v>
      </c>
      <c r="F801" s="146" t="e">
        <f>#REF!</f>
        <v>#REF!</v>
      </c>
    </row>
    <row r="802" spans="1:6" s="7" customFormat="1" ht="15.75" hidden="1" outlineLevel="7">
      <c r="A802" s="141" t="s">
        <v>28</v>
      </c>
      <c r="B802" s="147" t="s">
        <v>143</v>
      </c>
      <c r="C802" s="148">
        <v>287159.7</v>
      </c>
      <c r="D802" s="145">
        <f t="shared" si="17"/>
        <v>287159.7</v>
      </c>
      <c r="E802" s="146" t="e">
        <f>#REF!</f>
        <v>#REF!</v>
      </c>
      <c r="F802" s="146" t="e">
        <f>#REF!</f>
        <v>#REF!</v>
      </c>
    </row>
    <row r="803" spans="1:6" s="7" customFormat="1" ht="15.75" hidden="1" outlineLevel="7">
      <c r="A803" s="151" t="s">
        <v>30</v>
      </c>
      <c r="B803" s="147" t="s">
        <v>143</v>
      </c>
      <c r="C803" s="148">
        <v>207.7</v>
      </c>
      <c r="D803" s="145">
        <f t="shared" si="17"/>
        <v>207.7</v>
      </c>
      <c r="E803" s="146" t="e">
        <f>#REF!</f>
        <v>#REF!</v>
      </c>
      <c r="F803" s="146" t="e">
        <f>#REF!</f>
        <v>#REF!</v>
      </c>
    </row>
    <row r="804" spans="1:6" s="7" customFormat="1" ht="15.75" hidden="1" outlineLevel="5">
      <c r="A804" s="151" t="s">
        <v>32</v>
      </c>
      <c r="B804" s="144" t="s">
        <v>143</v>
      </c>
      <c r="C804" s="139">
        <v>25450.400000000001</v>
      </c>
      <c r="D804" s="145">
        <f t="shared" si="17"/>
        <v>25450.400000000001</v>
      </c>
      <c r="E804" s="146" t="e">
        <f>#REF!</f>
        <v>#REF!</v>
      </c>
      <c r="F804" s="146" t="e">
        <f>#REF!</f>
        <v>#REF!</v>
      </c>
    </row>
    <row r="805" spans="1:6" s="7" customFormat="1" ht="15.75" hidden="1" outlineLevel="6">
      <c r="A805" s="151" t="s">
        <v>620</v>
      </c>
      <c r="B805" s="144" t="s">
        <v>143</v>
      </c>
      <c r="C805" s="139">
        <v>25450.400000000001</v>
      </c>
      <c r="D805" s="145">
        <f t="shared" si="17"/>
        <v>25450.400000000001</v>
      </c>
      <c r="E805" s="146" t="e">
        <f>#REF!</f>
        <v>#REF!</v>
      </c>
      <c r="F805" s="146" t="e">
        <f>#REF!</f>
        <v>#REF!</v>
      </c>
    </row>
    <row r="806" spans="1:6" s="7" customFormat="1" ht="22.5" hidden="1" outlineLevel="7">
      <c r="A806" s="151" t="s">
        <v>621</v>
      </c>
      <c r="B806" s="147" t="s">
        <v>143</v>
      </c>
      <c r="C806" s="148">
        <v>6429.5</v>
      </c>
      <c r="D806" s="145">
        <f t="shared" si="17"/>
        <v>6429.5</v>
      </c>
      <c r="E806" s="146" t="e">
        <f>#REF!</f>
        <v>#REF!</v>
      </c>
      <c r="F806" s="146" t="e">
        <f>#REF!</f>
        <v>#REF!</v>
      </c>
    </row>
    <row r="807" spans="1:6" s="7" customFormat="1" ht="15.75" hidden="1" outlineLevel="7">
      <c r="A807" s="151" t="s">
        <v>30</v>
      </c>
      <c r="B807" s="147" t="s">
        <v>143</v>
      </c>
      <c r="C807" s="148">
        <v>19020.900000000001</v>
      </c>
      <c r="D807" s="145">
        <f t="shared" si="17"/>
        <v>19020.900000000001</v>
      </c>
      <c r="E807" s="146" t="e">
        <f>#REF!</f>
        <v>#REF!</v>
      </c>
      <c r="F807" s="146" t="e">
        <f>#REF!</f>
        <v>#REF!</v>
      </c>
    </row>
    <row r="808" spans="1:6" s="7" customFormat="1" ht="15.75" hidden="1" outlineLevel="5">
      <c r="A808" s="151" t="s">
        <v>32</v>
      </c>
      <c r="B808" s="144" t="s">
        <v>143</v>
      </c>
      <c r="C808" s="139">
        <v>67.599999999999994</v>
      </c>
      <c r="D808" s="145">
        <f t="shared" si="17"/>
        <v>67.599999999999994</v>
      </c>
      <c r="E808" s="146" t="e">
        <f>#REF!</f>
        <v>#REF!</v>
      </c>
      <c r="F808" s="146" t="e">
        <f>#REF!</f>
        <v>#REF!</v>
      </c>
    </row>
    <row r="809" spans="1:6" s="7" customFormat="1" ht="15.75" hidden="1" outlineLevel="6">
      <c r="A809" s="141" t="s">
        <v>45</v>
      </c>
      <c r="B809" s="144" t="s">
        <v>143</v>
      </c>
      <c r="C809" s="139">
        <v>67.599999999999994</v>
      </c>
      <c r="D809" s="145">
        <f t="shared" si="17"/>
        <v>67.599999999999994</v>
      </c>
      <c r="E809" s="146" t="e">
        <f>#REF!</f>
        <v>#REF!</v>
      </c>
      <c r="F809" s="146" t="e">
        <f>#REF!</f>
        <v>#REF!</v>
      </c>
    </row>
    <row r="810" spans="1:6" s="7" customFormat="1" ht="15.75" hidden="1" outlineLevel="7">
      <c r="A810" s="141" t="s">
        <v>47</v>
      </c>
      <c r="B810" s="147" t="s">
        <v>143</v>
      </c>
      <c r="C810" s="148">
        <v>31.4</v>
      </c>
      <c r="D810" s="145">
        <f t="shared" si="17"/>
        <v>31.4</v>
      </c>
      <c r="E810" s="146" t="e">
        <f>#REF!</f>
        <v>#REF!</v>
      </c>
      <c r="F810" s="146" t="e">
        <f>#REF!</f>
        <v>#REF!</v>
      </c>
    </row>
    <row r="811" spans="1:6" s="7" customFormat="1" ht="15.75" hidden="1" outlineLevel="7">
      <c r="A811" s="151" t="s">
        <v>54</v>
      </c>
      <c r="B811" s="147" t="s">
        <v>143</v>
      </c>
      <c r="C811" s="148">
        <v>36.200000000000003</v>
      </c>
      <c r="D811" s="145">
        <f t="shared" si="17"/>
        <v>36.200000000000003</v>
      </c>
      <c r="E811" s="146" t="e">
        <f>#REF!</f>
        <v>#REF!</v>
      </c>
      <c r="F811" s="146" t="e">
        <f>#REF!</f>
        <v>#REF!</v>
      </c>
    </row>
    <row r="812" spans="1:6" s="7" customFormat="1" ht="15.75" hidden="1" outlineLevel="3" collapsed="1">
      <c r="A812" s="151" t="s">
        <v>49</v>
      </c>
      <c r="B812" s="144" t="s">
        <v>143</v>
      </c>
      <c r="C812" s="139">
        <f>C813</f>
        <v>275.10000000000002</v>
      </c>
      <c r="D812" s="145">
        <f t="shared" si="17"/>
        <v>275.10000000000002</v>
      </c>
      <c r="E812" s="146" t="e">
        <f>#REF!</f>
        <v>#REF!</v>
      </c>
      <c r="F812" s="146" t="e">
        <f>#REF!</f>
        <v>#REF!</v>
      </c>
    </row>
    <row r="813" spans="1:6" s="7" customFormat="1" ht="21" hidden="1" outlineLevel="5">
      <c r="A813" s="141" t="s">
        <v>144</v>
      </c>
      <c r="B813" s="144" t="s">
        <v>143</v>
      </c>
      <c r="C813" s="139">
        <f>C814</f>
        <v>275.10000000000002</v>
      </c>
      <c r="D813" s="145">
        <f t="shared" si="17"/>
        <v>275.10000000000002</v>
      </c>
      <c r="E813" s="146" t="e">
        <f>#REF!</f>
        <v>#REF!</v>
      </c>
      <c r="F813" s="146" t="e">
        <f>#REF!</f>
        <v>#REF!</v>
      </c>
    </row>
    <row r="814" spans="1:6" s="7" customFormat="1" ht="15.75" hidden="1" outlineLevel="6">
      <c r="A814" s="141" t="s">
        <v>98</v>
      </c>
      <c r="B814" s="144" t="s">
        <v>143</v>
      </c>
      <c r="C814" s="139">
        <f>C815</f>
        <v>275.10000000000002</v>
      </c>
      <c r="D814" s="145">
        <f t="shared" si="17"/>
        <v>275.10000000000002</v>
      </c>
      <c r="E814" s="146" t="e">
        <f>#REF!</f>
        <v>#REF!</v>
      </c>
      <c r="F814" s="146" t="e">
        <f>#REF!</f>
        <v>#REF!</v>
      </c>
    </row>
    <row r="815" spans="1:6" s="7" customFormat="1" ht="15.75" hidden="1" outlineLevel="7">
      <c r="A815" s="141" t="s">
        <v>99</v>
      </c>
      <c r="B815" s="147" t="s">
        <v>143</v>
      </c>
      <c r="C815" s="148">
        <v>275.10000000000002</v>
      </c>
      <c r="D815" s="145">
        <f t="shared" si="17"/>
        <v>275.10000000000002</v>
      </c>
      <c r="E815" s="146" t="e">
        <f>#REF!</f>
        <v>#REF!</v>
      </c>
      <c r="F815" s="146" t="e">
        <f>#REF!</f>
        <v>#REF!</v>
      </c>
    </row>
    <row r="816" spans="1:6" s="7" customFormat="1" ht="15.75" hidden="1" outlineLevel="3">
      <c r="A816" s="151" t="s">
        <v>99</v>
      </c>
      <c r="B816" s="144" t="s">
        <v>143</v>
      </c>
      <c r="C816" s="139">
        <v>12932.1</v>
      </c>
      <c r="D816" s="145">
        <f t="shared" si="17"/>
        <v>12932.1</v>
      </c>
      <c r="E816" s="146" t="e">
        <f>#REF!</f>
        <v>#REF!</v>
      </c>
      <c r="F816" s="146" t="e">
        <f>#REF!</f>
        <v>#REF!</v>
      </c>
    </row>
    <row r="817" spans="1:6" s="7" customFormat="1" ht="21" hidden="1" outlineLevel="5">
      <c r="A817" s="141" t="s">
        <v>145</v>
      </c>
      <c r="B817" s="144" t="s">
        <v>143</v>
      </c>
      <c r="C817" s="139">
        <v>12932.1</v>
      </c>
      <c r="D817" s="145">
        <f t="shared" si="17"/>
        <v>12932.1</v>
      </c>
      <c r="E817" s="146" t="e">
        <f>#REF!</f>
        <v>#REF!</v>
      </c>
      <c r="F817" s="146" t="e">
        <f>#REF!</f>
        <v>#REF!</v>
      </c>
    </row>
    <row r="818" spans="1:6" s="7" customFormat="1" ht="15.75" hidden="1" outlineLevel="6">
      <c r="A818" s="141" t="s">
        <v>98</v>
      </c>
      <c r="B818" s="144" t="s">
        <v>143</v>
      </c>
      <c r="C818" s="139">
        <v>12932.1</v>
      </c>
      <c r="D818" s="145">
        <f t="shared" si="17"/>
        <v>12932.1</v>
      </c>
      <c r="E818" s="146" t="e">
        <f>#REF!</f>
        <v>#REF!</v>
      </c>
      <c r="F818" s="146" t="e">
        <f>#REF!</f>
        <v>#REF!</v>
      </c>
    </row>
    <row r="819" spans="1:6" s="7" customFormat="1" ht="15.75" hidden="1" outlineLevel="7">
      <c r="A819" s="141" t="s">
        <v>99</v>
      </c>
      <c r="B819" s="147" t="s">
        <v>143</v>
      </c>
      <c r="C819" s="148">
        <v>12932.1</v>
      </c>
      <c r="D819" s="145">
        <f t="shared" si="17"/>
        <v>12932.1</v>
      </c>
      <c r="E819" s="146" t="e">
        <f>#REF!</f>
        <v>#REF!</v>
      </c>
      <c r="F819" s="146" t="e">
        <f>#REF!</f>
        <v>#REF!</v>
      </c>
    </row>
    <row r="820" spans="1:6" s="7" customFormat="1" ht="15.75" hidden="1" outlineLevel="2">
      <c r="A820" s="151" t="s">
        <v>99</v>
      </c>
      <c r="B820" s="144" t="s">
        <v>143</v>
      </c>
      <c r="C820" s="139">
        <v>527377</v>
      </c>
      <c r="D820" s="145">
        <f t="shared" si="17"/>
        <v>527377</v>
      </c>
      <c r="E820" s="146" t="e">
        <f>#REF!</f>
        <v>#REF!</v>
      </c>
      <c r="F820" s="146" t="e">
        <f>#REF!</f>
        <v>#REF!</v>
      </c>
    </row>
    <row r="821" spans="1:6" s="7" customFormat="1" ht="15.75" hidden="1" outlineLevel="3">
      <c r="A821" s="141" t="s">
        <v>146</v>
      </c>
      <c r="B821" s="144" t="s">
        <v>143</v>
      </c>
      <c r="C821" s="139">
        <v>5329</v>
      </c>
      <c r="D821" s="145">
        <f t="shared" si="17"/>
        <v>5329</v>
      </c>
      <c r="E821" s="146" t="e">
        <f>#REF!</f>
        <v>#REF!</v>
      </c>
      <c r="F821" s="146" t="e">
        <f>#REF!</f>
        <v>#REF!</v>
      </c>
    </row>
    <row r="822" spans="1:6" s="7" customFormat="1" ht="21" hidden="1" outlineLevel="4">
      <c r="A822" s="141" t="s">
        <v>147</v>
      </c>
      <c r="B822" s="144" t="s">
        <v>143</v>
      </c>
      <c r="C822" s="139">
        <v>5329</v>
      </c>
      <c r="D822" s="145">
        <f t="shared" si="17"/>
        <v>5329</v>
      </c>
      <c r="E822" s="146" t="e">
        <f>#REF!</f>
        <v>#REF!</v>
      </c>
      <c r="F822" s="146" t="e">
        <f>#REF!</f>
        <v>#REF!</v>
      </c>
    </row>
    <row r="823" spans="1:6" s="7" customFormat="1" ht="21" hidden="1" outlineLevel="5">
      <c r="A823" s="141" t="s">
        <v>148</v>
      </c>
      <c r="B823" s="144" t="s">
        <v>143</v>
      </c>
      <c r="C823" s="139">
        <v>29</v>
      </c>
      <c r="D823" s="145">
        <f t="shared" si="17"/>
        <v>29</v>
      </c>
      <c r="E823" s="146" t="e">
        <f>#REF!</f>
        <v>#REF!</v>
      </c>
      <c r="F823" s="146" t="e">
        <f>#REF!</f>
        <v>#REF!</v>
      </c>
    </row>
    <row r="824" spans="1:6" s="7" customFormat="1" ht="15.75" hidden="1" outlineLevel="6">
      <c r="A824" s="141" t="s">
        <v>26</v>
      </c>
      <c r="B824" s="144" t="s">
        <v>143</v>
      </c>
      <c r="C824" s="139">
        <v>29</v>
      </c>
      <c r="D824" s="145">
        <f t="shared" si="17"/>
        <v>29</v>
      </c>
      <c r="E824" s="146" t="e">
        <f>#REF!</f>
        <v>#REF!</v>
      </c>
      <c r="F824" s="146" t="e">
        <f>#REF!</f>
        <v>#REF!</v>
      </c>
    </row>
    <row r="825" spans="1:6" s="7" customFormat="1" ht="15.75" hidden="1" outlineLevel="7">
      <c r="A825" s="141" t="s">
        <v>28</v>
      </c>
      <c r="B825" s="147" t="s">
        <v>143</v>
      </c>
      <c r="C825" s="148">
        <v>29</v>
      </c>
      <c r="D825" s="145">
        <f t="shared" si="17"/>
        <v>29</v>
      </c>
      <c r="E825" s="146" t="e">
        <f>#REF!</f>
        <v>#REF!</v>
      </c>
      <c r="F825" s="146" t="e">
        <f>#REF!</f>
        <v>#REF!</v>
      </c>
    </row>
    <row r="826" spans="1:6" s="7" customFormat="1" ht="15.75" hidden="1" outlineLevel="5">
      <c r="A826" s="151" t="s">
        <v>32</v>
      </c>
      <c r="B826" s="144" t="s">
        <v>143</v>
      </c>
      <c r="C826" s="139">
        <v>5300</v>
      </c>
      <c r="D826" s="145">
        <f t="shared" si="17"/>
        <v>5300</v>
      </c>
      <c r="E826" s="146" t="e">
        <f>#REF!</f>
        <v>#REF!</v>
      </c>
      <c r="F826" s="146" t="e">
        <f>#REF!</f>
        <v>#REF!</v>
      </c>
    </row>
    <row r="827" spans="1:6" s="7" customFormat="1" ht="15.75" hidden="1" outlineLevel="6">
      <c r="A827" s="141" t="s">
        <v>45</v>
      </c>
      <c r="B827" s="144" t="s">
        <v>143</v>
      </c>
      <c r="C827" s="139">
        <v>5300</v>
      </c>
      <c r="D827" s="145">
        <f t="shared" si="17"/>
        <v>5300</v>
      </c>
      <c r="E827" s="146" t="e">
        <f>#REF!</f>
        <v>#REF!</v>
      </c>
      <c r="F827" s="146" t="e">
        <f>#REF!</f>
        <v>#REF!</v>
      </c>
    </row>
    <row r="828" spans="1:6" s="7" customFormat="1" ht="21" hidden="1" outlineLevel="7">
      <c r="A828" s="141" t="s">
        <v>149</v>
      </c>
      <c r="B828" s="147" t="s">
        <v>143</v>
      </c>
      <c r="C828" s="148">
        <v>5300</v>
      </c>
      <c r="D828" s="145">
        <f t="shared" si="17"/>
        <v>5300</v>
      </c>
      <c r="E828" s="146" t="e">
        <f>#REF!</f>
        <v>#REF!</v>
      </c>
      <c r="F828" s="146" t="e">
        <f>#REF!</f>
        <v>#REF!</v>
      </c>
    </row>
    <row r="829" spans="1:6" s="7" customFormat="1" ht="22.5" hidden="1" outlineLevel="3">
      <c r="A829" s="151" t="s">
        <v>149</v>
      </c>
      <c r="B829" s="144" t="s">
        <v>143</v>
      </c>
      <c r="C829" s="139">
        <v>155784.79999999999</v>
      </c>
      <c r="D829" s="145">
        <f t="shared" si="17"/>
        <v>155784.79999999999</v>
      </c>
      <c r="E829" s="146" t="e">
        <f>#REF!</f>
        <v>#REF!</v>
      </c>
      <c r="F829" s="146" t="e">
        <f>#REF!</f>
        <v>#REF!</v>
      </c>
    </row>
    <row r="830" spans="1:6" s="7" customFormat="1" ht="21" hidden="1" outlineLevel="5">
      <c r="A830" s="141" t="s">
        <v>150</v>
      </c>
      <c r="B830" s="144" t="s">
        <v>143</v>
      </c>
      <c r="C830" s="139">
        <v>81427.5</v>
      </c>
      <c r="D830" s="145">
        <f t="shared" si="17"/>
        <v>81427.5</v>
      </c>
      <c r="E830" s="146" t="e">
        <f>#REF!</f>
        <v>#REF!</v>
      </c>
      <c r="F830" s="146" t="e">
        <f>#REF!</f>
        <v>#REF!</v>
      </c>
    </row>
    <row r="831" spans="1:6" s="7" customFormat="1" ht="15.75" hidden="1" outlineLevel="6">
      <c r="A831" s="141" t="s">
        <v>26</v>
      </c>
      <c r="B831" s="144" t="s">
        <v>143</v>
      </c>
      <c r="C831" s="139">
        <v>81427.5</v>
      </c>
      <c r="D831" s="145">
        <f t="shared" si="17"/>
        <v>81427.5</v>
      </c>
      <c r="E831" s="146" t="e">
        <f>#REF!</f>
        <v>#REF!</v>
      </c>
      <c r="F831" s="146" t="e">
        <f>#REF!</f>
        <v>#REF!</v>
      </c>
    </row>
    <row r="832" spans="1:6" s="7" customFormat="1" ht="15.75" hidden="1" outlineLevel="7">
      <c r="A832" s="141" t="s">
        <v>28</v>
      </c>
      <c r="B832" s="147" t="s">
        <v>143</v>
      </c>
      <c r="C832" s="148">
        <v>81427.5</v>
      </c>
      <c r="D832" s="145">
        <f t="shared" si="17"/>
        <v>81427.5</v>
      </c>
      <c r="E832" s="146" t="e">
        <f>#REF!</f>
        <v>#REF!</v>
      </c>
      <c r="F832" s="146" t="e">
        <f>#REF!</f>
        <v>#REF!</v>
      </c>
    </row>
    <row r="833" spans="1:6" s="7" customFormat="1" ht="15.75" hidden="1" outlineLevel="5">
      <c r="A833" s="151" t="s">
        <v>32</v>
      </c>
      <c r="B833" s="144" t="s">
        <v>143</v>
      </c>
      <c r="C833" s="139">
        <v>34534.5</v>
      </c>
      <c r="D833" s="145">
        <f t="shared" si="17"/>
        <v>34534.5</v>
      </c>
      <c r="E833" s="146" t="e">
        <f>#REF!</f>
        <v>#REF!</v>
      </c>
      <c r="F833" s="146" t="e">
        <f>#REF!</f>
        <v>#REF!</v>
      </c>
    </row>
    <row r="834" spans="1:6" s="7" customFormat="1" ht="15.75" hidden="1" outlineLevel="6">
      <c r="A834" s="141" t="s">
        <v>34</v>
      </c>
      <c r="B834" s="144" t="s">
        <v>143</v>
      </c>
      <c r="C834" s="139">
        <v>34534.5</v>
      </c>
      <c r="D834" s="145">
        <f t="shared" si="17"/>
        <v>34534.5</v>
      </c>
      <c r="E834" s="146" t="e">
        <f>#REF!</f>
        <v>#REF!</v>
      </c>
      <c r="F834" s="146" t="e">
        <f>#REF!</f>
        <v>#REF!</v>
      </c>
    </row>
    <row r="835" spans="1:6" s="7" customFormat="1" ht="15.75" hidden="1" outlineLevel="7">
      <c r="A835" s="141" t="s">
        <v>66</v>
      </c>
      <c r="B835" s="147" t="s">
        <v>143</v>
      </c>
      <c r="C835" s="148">
        <v>34534.5</v>
      </c>
      <c r="D835" s="145">
        <f t="shared" si="17"/>
        <v>34534.5</v>
      </c>
      <c r="E835" s="146" t="e">
        <f>#REF!</f>
        <v>#REF!</v>
      </c>
      <c r="F835" s="146" t="e">
        <f>#REF!</f>
        <v>#REF!</v>
      </c>
    </row>
    <row r="836" spans="1:6" s="7" customFormat="1" ht="15.75" hidden="1" outlineLevel="5">
      <c r="A836" s="151" t="s">
        <v>66</v>
      </c>
      <c r="B836" s="144" t="s">
        <v>143</v>
      </c>
      <c r="C836" s="139">
        <v>20160</v>
      </c>
      <c r="D836" s="145">
        <f t="shared" si="17"/>
        <v>20160</v>
      </c>
      <c r="E836" s="146" t="e">
        <f>#REF!</f>
        <v>#REF!</v>
      </c>
      <c r="F836" s="146" t="e">
        <f>#REF!</f>
        <v>#REF!</v>
      </c>
    </row>
    <row r="837" spans="1:6" s="7" customFormat="1" ht="21" hidden="1" outlineLevel="6">
      <c r="A837" s="141" t="s">
        <v>103</v>
      </c>
      <c r="B837" s="144" t="s">
        <v>143</v>
      </c>
      <c r="C837" s="139">
        <v>20160</v>
      </c>
      <c r="D837" s="145">
        <f t="shared" si="17"/>
        <v>20160</v>
      </c>
      <c r="E837" s="146" t="e">
        <f>#REF!</f>
        <v>#REF!</v>
      </c>
      <c r="F837" s="146" t="e">
        <f>#REF!</f>
        <v>#REF!</v>
      </c>
    </row>
    <row r="838" spans="1:6" s="7" customFormat="1" ht="15.75" hidden="1" outlineLevel="7">
      <c r="A838" s="141" t="s">
        <v>104</v>
      </c>
      <c r="B838" s="147" t="s">
        <v>143</v>
      </c>
      <c r="C838" s="148">
        <v>20160</v>
      </c>
      <c r="D838" s="145">
        <f t="shared" si="17"/>
        <v>20160</v>
      </c>
      <c r="E838" s="146" t="e">
        <f>#REF!</f>
        <v>#REF!</v>
      </c>
      <c r="F838" s="146" t="e">
        <f>#REF!</f>
        <v>#REF!</v>
      </c>
    </row>
    <row r="839" spans="1:6" s="7" customFormat="1" ht="22.5" hidden="1" outlineLevel="5">
      <c r="A839" s="151" t="s">
        <v>105</v>
      </c>
      <c r="B839" s="144" t="s">
        <v>143</v>
      </c>
      <c r="C839" s="139">
        <v>19662.8</v>
      </c>
      <c r="D839" s="145">
        <f t="shared" si="17"/>
        <v>19662.8</v>
      </c>
      <c r="E839" s="146" t="e">
        <f>#REF!</f>
        <v>#REF!</v>
      </c>
      <c r="F839" s="146" t="e">
        <f>#REF!</f>
        <v>#REF!</v>
      </c>
    </row>
    <row r="840" spans="1:6" s="7" customFormat="1" ht="15.75" hidden="1" outlineLevel="6">
      <c r="A840" s="141" t="s">
        <v>45</v>
      </c>
      <c r="B840" s="144" t="s">
        <v>143</v>
      </c>
      <c r="C840" s="139">
        <v>19662.8</v>
      </c>
      <c r="D840" s="145">
        <f t="shared" si="17"/>
        <v>19662.8</v>
      </c>
      <c r="E840" s="146" t="e">
        <f>#REF!</f>
        <v>#REF!</v>
      </c>
      <c r="F840" s="146" t="e">
        <f>#REF!</f>
        <v>#REF!</v>
      </c>
    </row>
    <row r="841" spans="1:6" s="7" customFormat="1" ht="21" hidden="1" outlineLevel="7">
      <c r="A841" s="141" t="s">
        <v>149</v>
      </c>
      <c r="B841" s="147" t="s">
        <v>143</v>
      </c>
      <c r="C841" s="148">
        <v>19662.8</v>
      </c>
      <c r="D841" s="145">
        <f t="shared" si="17"/>
        <v>19662.8</v>
      </c>
      <c r="E841" s="146" t="e">
        <f>#REF!</f>
        <v>#REF!</v>
      </c>
      <c r="F841" s="146" t="e">
        <f>#REF!</f>
        <v>#REF!</v>
      </c>
    </row>
    <row r="842" spans="1:6" s="7" customFormat="1" ht="22.5" hidden="1" outlineLevel="3">
      <c r="A842" s="151" t="s">
        <v>149</v>
      </c>
      <c r="B842" s="144" t="s">
        <v>143</v>
      </c>
      <c r="C842" s="139">
        <v>366263.2</v>
      </c>
      <c r="D842" s="145">
        <f t="shared" si="17"/>
        <v>366263.2</v>
      </c>
      <c r="E842" s="146" t="e">
        <f>#REF!</f>
        <v>#REF!</v>
      </c>
      <c r="F842" s="146" t="e">
        <f>#REF!</f>
        <v>#REF!</v>
      </c>
    </row>
    <row r="843" spans="1:6" s="7" customFormat="1" ht="15.75" hidden="1" outlineLevel="5">
      <c r="A843" s="141" t="s">
        <v>77</v>
      </c>
      <c r="B843" s="144" t="s">
        <v>143</v>
      </c>
      <c r="C843" s="139">
        <v>307933.5</v>
      </c>
      <c r="D843" s="145">
        <f t="shared" ref="D843:D914" si="18">C843</f>
        <v>307933.5</v>
      </c>
      <c r="E843" s="146" t="e">
        <f>#REF!</f>
        <v>#REF!</v>
      </c>
      <c r="F843" s="146" t="e">
        <f>#REF!</f>
        <v>#REF!</v>
      </c>
    </row>
    <row r="844" spans="1:6" s="7" customFormat="1" ht="31.5" hidden="1" outlineLevel="6">
      <c r="A844" s="141" t="s">
        <v>15</v>
      </c>
      <c r="B844" s="144" t="s">
        <v>143</v>
      </c>
      <c r="C844" s="139">
        <v>307933.5</v>
      </c>
      <c r="D844" s="145">
        <f t="shared" si="18"/>
        <v>307933.5</v>
      </c>
      <c r="E844" s="146" t="e">
        <f>#REF!</f>
        <v>#REF!</v>
      </c>
      <c r="F844" s="146" t="e">
        <f>#REF!</f>
        <v>#REF!</v>
      </c>
    </row>
    <row r="845" spans="1:6" s="7" customFormat="1" ht="15.75" hidden="1" outlineLevel="7">
      <c r="A845" s="141" t="s">
        <v>78</v>
      </c>
      <c r="B845" s="147" t="s">
        <v>143</v>
      </c>
      <c r="C845" s="148">
        <v>305362.7</v>
      </c>
      <c r="D845" s="145">
        <f t="shared" si="18"/>
        <v>305362.7</v>
      </c>
      <c r="E845" s="146" t="e">
        <f>#REF!</f>
        <v>#REF!</v>
      </c>
      <c r="F845" s="146" t="e">
        <f>#REF!</f>
        <v>#REF!</v>
      </c>
    </row>
    <row r="846" spans="1:6" s="7" customFormat="1" ht="15.75" hidden="1" outlineLevel="7">
      <c r="A846" s="151" t="s">
        <v>19</v>
      </c>
      <c r="B846" s="147" t="s">
        <v>143</v>
      </c>
      <c r="C846" s="148">
        <v>2570.8000000000002</v>
      </c>
      <c r="D846" s="145">
        <f t="shared" si="18"/>
        <v>2570.8000000000002</v>
      </c>
      <c r="E846" s="146" t="e">
        <f>#REF!</f>
        <v>#REF!</v>
      </c>
      <c r="F846" s="146" t="e">
        <f>#REF!</f>
        <v>#REF!</v>
      </c>
    </row>
    <row r="847" spans="1:6" s="7" customFormat="1" ht="15.75" hidden="1" outlineLevel="5">
      <c r="A847" s="151" t="s">
        <v>24</v>
      </c>
      <c r="B847" s="144" t="s">
        <v>143</v>
      </c>
      <c r="C847" s="139">
        <v>57534.1</v>
      </c>
      <c r="D847" s="145">
        <f t="shared" si="18"/>
        <v>57534.1</v>
      </c>
      <c r="E847" s="146" t="e">
        <f>#REF!</f>
        <v>#REF!</v>
      </c>
      <c r="F847" s="146" t="e">
        <f>#REF!</f>
        <v>#REF!</v>
      </c>
    </row>
    <row r="848" spans="1:6" s="7" customFormat="1" ht="15.75" hidden="1" outlineLevel="6">
      <c r="A848" s="141" t="s">
        <v>26</v>
      </c>
      <c r="B848" s="144" t="s">
        <v>143</v>
      </c>
      <c r="C848" s="139">
        <v>57534.1</v>
      </c>
      <c r="D848" s="145">
        <f t="shared" si="18"/>
        <v>57534.1</v>
      </c>
      <c r="E848" s="146" t="e">
        <f>#REF!</f>
        <v>#REF!</v>
      </c>
      <c r="F848" s="146" t="e">
        <f>#REF!</f>
        <v>#REF!</v>
      </c>
    </row>
    <row r="849" spans="1:6" s="7" customFormat="1" ht="15.75" hidden="1" outlineLevel="7">
      <c r="A849" s="141" t="s">
        <v>28</v>
      </c>
      <c r="B849" s="147" t="s">
        <v>143</v>
      </c>
      <c r="C849" s="148">
        <v>13970.6</v>
      </c>
      <c r="D849" s="145">
        <f t="shared" si="18"/>
        <v>13970.6</v>
      </c>
      <c r="E849" s="146" t="e">
        <f>#REF!</f>
        <v>#REF!</v>
      </c>
      <c r="F849" s="146" t="e">
        <f>#REF!</f>
        <v>#REF!</v>
      </c>
    </row>
    <row r="850" spans="1:6" s="7" customFormat="1" ht="15.75" hidden="1" outlineLevel="7">
      <c r="A850" s="151" t="s">
        <v>30</v>
      </c>
      <c r="B850" s="147" t="s">
        <v>143</v>
      </c>
      <c r="C850" s="148">
        <v>43563.5</v>
      </c>
      <c r="D850" s="145">
        <f t="shared" si="18"/>
        <v>43563.5</v>
      </c>
      <c r="E850" s="146" t="e">
        <f>#REF!</f>
        <v>#REF!</v>
      </c>
      <c r="F850" s="146" t="e">
        <f>#REF!</f>
        <v>#REF!</v>
      </c>
    </row>
    <row r="851" spans="1:6" s="7" customFormat="1" ht="15.75" hidden="1" outlineLevel="5">
      <c r="A851" s="151" t="s">
        <v>32</v>
      </c>
      <c r="B851" s="144" t="s">
        <v>143</v>
      </c>
      <c r="C851" s="139">
        <v>795.6</v>
      </c>
      <c r="D851" s="145">
        <f t="shared" si="18"/>
        <v>795.6</v>
      </c>
      <c r="E851" s="146" t="e">
        <f>#REF!</f>
        <v>#REF!</v>
      </c>
      <c r="F851" s="146" t="e">
        <f>#REF!</f>
        <v>#REF!</v>
      </c>
    </row>
    <row r="852" spans="1:6" s="7" customFormat="1" ht="15.75" hidden="1" outlineLevel="6">
      <c r="A852" s="141" t="s">
        <v>45</v>
      </c>
      <c r="B852" s="144" t="s">
        <v>143</v>
      </c>
      <c r="C852" s="139">
        <v>795.6</v>
      </c>
      <c r="D852" s="145">
        <f t="shared" si="18"/>
        <v>795.6</v>
      </c>
      <c r="E852" s="146" t="e">
        <f>#REF!</f>
        <v>#REF!</v>
      </c>
      <c r="F852" s="146" t="e">
        <f>#REF!</f>
        <v>#REF!</v>
      </c>
    </row>
    <row r="853" spans="1:6" s="7" customFormat="1" ht="15.75" hidden="1" outlineLevel="7">
      <c r="A853" s="141" t="s">
        <v>47</v>
      </c>
      <c r="B853" s="147" t="s">
        <v>143</v>
      </c>
      <c r="C853" s="148">
        <v>563.6</v>
      </c>
      <c r="D853" s="145">
        <f t="shared" si="18"/>
        <v>563.6</v>
      </c>
      <c r="E853" s="146" t="e">
        <f>#REF!</f>
        <v>#REF!</v>
      </c>
      <c r="F853" s="146" t="e">
        <f>#REF!</f>
        <v>#REF!</v>
      </c>
    </row>
    <row r="854" spans="1:6" s="7" customFormat="1" ht="15.75" hidden="1" outlineLevel="7">
      <c r="A854" s="151" t="s">
        <v>54</v>
      </c>
      <c r="B854" s="147" t="s">
        <v>143</v>
      </c>
      <c r="C854" s="148">
        <v>232</v>
      </c>
      <c r="D854" s="145">
        <f t="shared" si="18"/>
        <v>232</v>
      </c>
      <c r="E854" s="146" t="e">
        <f>#REF!</f>
        <v>#REF!</v>
      </c>
      <c r="F854" s="146" t="e">
        <f>#REF!</f>
        <v>#REF!</v>
      </c>
    </row>
    <row r="855" spans="1:6" s="7" customFormat="1" ht="15.75" hidden="1" outlineLevel="1">
      <c r="A855" s="151" t="s">
        <v>49</v>
      </c>
      <c r="B855" s="144" t="s">
        <v>152</v>
      </c>
      <c r="C855" s="139">
        <v>7000</v>
      </c>
      <c r="D855" s="145">
        <f t="shared" si="18"/>
        <v>7000</v>
      </c>
      <c r="E855" s="146" t="e">
        <f>#REF!</f>
        <v>#REF!</v>
      </c>
      <c r="F855" s="146" t="e">
        <f>#REF!</f>
        <v>#REF!</v>
      </c>
    </row>
    <row r="856" spans="1:6" s="7" customFormat="1" ht="15.75" hidden="1" outlineLevel="2">
      <c r="A856" s="141" t="s">
        <v>151</v>
      </c>
      <c r="B856" s="144" t="s">
        <v>152</v>
      </c>
      <c r="C856" s="139">
        <v>7000</v>
      </c>
      <c r="D856" s="145">
        <f t="shared" si="18"/>
        <v>7000</v>
      </c>
      <c r="E856" s="146" t="e">
        <f>#REF!</f>
        <v>#REF!</v>
      </c>
      <c r="F856" s="146" t="e">
        <f>#REF!</f>
        <v>#REF!</v>
      </c>
    </row>
    <row r="857" spans="1:6" s="7" customFormat="1" ht="15.75" hidden="1" outlineLevel="5">
      <c r="A857" s="141" t="s">
        <v>153</v>
      </c>
      <c r="B857" s="144" t="s">
        <v>152</v>
      </c>
      <c r="C857" s="139">
        <v>7000</v>
      </c>
      <c r="D857" s="145">
        <f t="shared" si="18"/>
        <v>7000</v>
      </c>
      <c r="E857" s="146" t="e">
        <f>#REF!</f>
        <v>#REF!</v>
      </c>
      <c r="F857" s="146" t="e">
        <f>#REF!</f>
        <v>#REF!</v>
      </c>
    </row>
    <row r="858" spans="1:6" s="7" customFormat="1" ht="15.75" hidden="1" outlineLevel="6">
      <c r="A858" s="141" t="s">
        <v>26</v>
      </c>
      <c r="B858" s="144" t="s">
        <v>152</v>
      </c>
      <c r="C858" s="139">
        <v>7000</v>
      </c>
      <c r="D858" s="145">
        <f t="shared" si="18"/>
        <v>7000</v>
      </c>
      <c r="E858" s="146" t="e">
        <f>#REF!</f>
        <v>#REF!</v>
      </c>
      <c r="F858" s="146" t="e">
        <f>#REF!</f>
        <v>#REF!</v>
      </c>
    </row>
    <row r="859" spans="1:6" s="7" customFormat="1" ht="15.75" hidden="1" outlineLevel="7">
      <c r="A859" s="141" t="s">
        <v>28</v>
      </c>
      <c r="B859" s="147" t="s">
        <v>152</v>
      </c>
      <c r="C859" s="148">
        <v>7000</v>
      </c>
      <c r="D859" s="145">
        <f t="shared" si="18"/>
        <v>7000</v>
      </c>
      <c r="E859" s="146" t="e">
        <f>#REF!</f>
        <v>#REF!</v>
      </c>
      <c r="F859" s="146" t="e">
        <f>#REF!</f>
        <v>#REF!</v>
      </c>
    </row>
    <row r="860" spans="1:6" s="7" customFormat="1" ht="15.75" hidden="1" outlineLevel="1">
      <c r="A860" s="151" t="s">
        <v>32</v>
      </c>
      <c r="B860" s="144" t="s">
        <v>155</v>
      </c>
      <c r="C860" s="139">
        <v>1902182.3</v>
      </c>
      <c r="D860" s="145">
        <f t="shared" si="18"/>
        <v>1902182.3</v>
      </c>
      <c r="E860" s="146" t="e">
        <f>#REF!</f>
        <v>#REF!</v>
      </c>
      <c r="F860" s="146" t="e">
        <f>#REF!</f>
        <v>#REF!</v>
      </c>
    </row>
    <row r="861" spans="1:6" s="7" customFormat="1" ht="15.75" hidden="1" outlineLevel="2">
      <c r="A861" s="141" t="s">
        <v>154</v>
      </c>
      <c r="B861" s="144" t="s">
        <v>155</v>
      </c>
      <c r="C861" s="139">
        <v>170476.3</v>
      </c>
      <c r="D861" s="145">
        <f t="shared" si="18"/>
        <v>170476.3</v>
      </c>
      <c r="E861" s="146" t="e">
        <f>#REF!</f>
        <v>#REF!</v>
      </c>
      <c r="F861" s="146" t="e">
        <f>#REF!</f>
        <v>#REF!</v>
      </c>
    </row>
    <row r="862" spans="1:6" s="7" customFormat="1" ht="21" hidden="1" outlineLevel="3">
      <c r="A862" s="141" t="s">
        <v>12</v>
      </c>
      <c r="B862" s="144" t="s">
        <v>155</v>
      </c>
      <c r="C862" s="139">
        <v>3487.8</v>
      </c>
      <c r="D862" s="145">
        <f t="shared" si="18"/>
        <v>3487.8</v>
      </c>
      <c r="E862" s="146" t="e">
        <f>#REF!</f>
        <v>#REF!</v>
      </c>
      <c r="F862" s="146" t="e">
        <f>#REF!</f>
        <v>#REF!</v>
      </c>
    </row>
    <row r="863" spans="1:6" s="7" customFormat="1" ht="21" hidden="1" outlineLevel="5">
      <c r="A863" s="141" t="s">
        <v>53</v>
      </c>
      <c r="B863" s="144" t="s">
        <v>155</v>
      </c>
      <c r="C863" s="139">
        <v>3487.8</v>
      </c>
      <c r="D863" s="145">
        <f t="shared" si="18"/>
        <v>3487.8</v>
      </c>
      <c r="E863" s="146" t="e">
        <f>#REF!</f>
        <v>#REF!</v>
      </c>
      <c r="F863" s="146" t="e">
        <f>#REF!</f>
        <v>#REF!</v>
      </c>
    </row>
    <row r="864" spans="1:6" s="7" customFormat="1" ht="31.5" hidden="1" outlineLevel="6">
      <c r="A864" s="141" t="s">
        <v>15</v>
      </c>
      <c r="B864" s="144" t="s">
        <v>155</v>
      </c>
      <c r="C864" s="139">
        <v>3487.8</v>
      </c>
      <c r="D864" s="145">
        <f t="shared" si="18"/>
        <v>3487.8</v>
      </c>
      <c r="E864" s="146" t="e">
        <f>#REF!</f>
        <v>#REF!</v>
      </c>
      <c r="F864" s="146" t="e">
        <f>#REF!</f>
        <v>#REF!</v>
      </c>
    </row>
    <row r="865" spans="1:6" s="7" customFormat="1" ht="15.75" hidden="1" outlineLevel="7">
      <c r="A865" s="141" t="s">
        <v>17</v>
      </c>
      <c r="B865" s="147" t="s">
        <v>155</v>
      </c>
      <c r="C865" s="148">
        <v>3487.8</v>
      </c>
      <c r="D865" s="145">
        <f t="shared" si="18"/>
        <v>3487.8</v>
      </c>
      <c r="E865" s="146" t="e">
        <f>#REF!</f>
        <v>#REF!</v>
      </c>
      <c r="F865" s="146" t="e">
        <f>#REF!</f>
        <v>#REF!</v>
      </c>
    </row>
    <row r="866" spans="1:6" s="7" customFormat="1" ht="15.75" hidden="1" outlineLevel="3">
      <c r="A866" s="151" t="s">
        <v>19</v>
      </c>
      <c r="B866" s="144" t="s">
        <v>155</v>
      </c>
      <c r="C866" s="139">
        <v>166988.5</v>
      </c>
      <c r="D866" s="145">
        <f t="shared" si="18"/>
        <v>166988.5</v>
      </c>
      <c r="E866" s="146" t="e">
        <f>#REF!</f>
        <v>#REF!</v>
      </c>
      <c r="F866" s="146" t="e">
        <f>#REF!</f>
        <v>#REF!</v>
      </c>
    </row>
    <row r="867" spans="1:6" s="7" customFormat="1" ht="15.75" hidden="1" outlineLevel="5">
      <c r="A867" s="141" t="s">
        <v>23</v>
      </c>
      <c r="B867" s="144" t="s">
        <v>155</v>
      </c>
      <c r="C867" s="139">
        <v>149931.79999999999</v>
      </c>
      <c r="D867" s="145">
        <f t="shared" si="18"/>
        <v>149931.79999999999</v>
      </c>
      <c r="E867" s="146" t="e">
        <f>#REF!</f>
        <v>#REF!</v>
      </c>
      <c r="F867" s="146" t="e">
        <f>#REF!</f>
        <v>#REF!</v>
      </c>
    </row>
    <row r="868" spans="1:6" s="7" customFormat="1" ht="31.5" hidden="1" outlineLevel="6">
      <c r="A868" s="141" t="s">
        <v>15</v>
      </c>
      <c r="B868" s="144" t="s">
        <v>155</v>
      </c>
      <c r="C868" s="139">
        <v>149931.79999999999</v>
      </c>
      <c r="D868" s="145">
        <f t="shared" si="18"/>
        <v>149931.79999999999</v>
      </c>
      <c r="E868" s="146" t="e">
        <f>#REF!</f>
        <v>#REF!</v>
      </c>
      <c r="F868" s="146" t="e">
        <f>#REF!</f>
        <v>#REF!</v>
      </c>
    </row>
    <row r="869" spans="1:6" s="7" customFormat="1" ht="15.75" hidden="1" outlineLevel="7">
      <c r="A869" s="141" t="s">
        <v>17</v>
      </c>
      <c r="B869" s="147" t="s">
        <v>155</v>
      </c>
      <c r="C869" s="148">
        <v>149758</v>
      </c>
      <c r="D869" s="145">
        <f t="shared" si="18"/>
        <v>149758</v>
      </c>
      <c r="E869" s="146" t="e">
        <f>#REF!</f>
        <v>#REF!</v>
      </c>
      <c r="F869" s="146" t="e">
        <f>#REF!</f>
        <v>#REF!</v>
      </c>
    </row>
    <row r="870" spans="1:6" s="7" customFormat="1" ht="15.75" hidden="1" outlineLevel="7">
      <c r="A870" s="151" t="s">
        <v>19</v>
      </c>
      <c r="B870" s="147" t="s">
        <v>155</v>
      </c>
      <c r="C870" s="148">
        <v>173.8</v>
      </c>
      <c r="D870" s="145">
        <f t="shared" si="18"/>
        <v>173.8</v>
      </c>
      <c r="E870" s="146" t="e">
        <f>#REF!</f>
        <v>#REF!</v>
      </c>
      <c r="F870" s="146" t="e">
        <f>#REF!</f>
        <v>#REF!</v>
      </c>
    </row>
    <row r="871" spans="1:6" s="7" customFormat="1" ht="15.75" hidden="1" outlineLevel="5">
      <c r="A871" s="151" t="s">
        <v>24</v>
      </c>
      <c r="B871" s="144" t="s">
        <v>155</v>
      </c>
      <c r="C871" s="139">
        <v>17005.7</v>
      </c>
      <c r="D871" s="145">
        <f t="shared" si="18"/>
        <v>17005.7</v>
      </c>
      <c r="E871" s="146" t="e">
        <f>#REF!</f>
        <v>#REF!</v>
      </c>
      <c r="F871" s="146" t="e">
        <f>#REF!</f>
        <v>#REF!</v>
      </c>
    </row>
    <row r="872" spans="1:6" s="7" customFormat="1" ht="15.75" hidden="1" outlineLevel="6">
      <c r="A872" s="141" t="s">
        <v>26</v>
      </c>
      <c r="B872" s="144" t="s">
        <v>155</v>
      </c>
      <c r="C872" s="139">
        <v>17005.7</v>
      </c>
      <c r="D872" s="145">
        <f t="shared" si="18"/>
        <v>17005.7</v>
      </c>
      <c r="E872" s="146" t="e">
        <f>#REF!</f>
        <v>#REF!</v>
      </c>
      <c r="F872" s="146" t="e">
        <f>#REF!</f>
        <v>#REF!</v>
      </c>
    </row>
    <row r="873" spans="1:6" s="7" customFormat="1" ht="15.75" hidden="1" outlineLevel="7">
      <c r="A873" s="141" t="s">
        <v>28</v>
      </c>
      <c r="B873" s="147" t="s">
        <v>155</v>
      </c>
      <c r="C873" s="148">
        <v>1782.4</v>
      </c>
      <c r="D873" s="145">
        <f t="shared" si="18"/>
        <v>1782.4</v>
      </c>
      <c r="E873" s="146" t="e">
        <f>#REF!</f>
        <v>#REF!</v>
      </c>
      <c r="F873" s="146" t="e">
        <f>#REF!</f>
        <v>#REF!</v>
      </c>
    </row>
    <row r="874" spans="1:6" s="7" customFormat="1" ht="15.75" hidden="1" outlineLevel="7">
      <c r="A874" s="151" t="s">
        <v>30</v>
      </c>
      <c r="B874" s="147" t="s">
        <v>155</v>
      </c>
      <c r="C874" s="148">
        <v>15223.3</v>
      </c>
      <c r="D874" s="145">
        <f t="shared" si="18"/>
        <v>15223.3</v>
      </c>
      <c r="E874" s="146" t="e">
        <f>#REF!</f>
        <v>#REF!</v>
      </c>
      <c r="F874" s="146" t="e">
        <f>#REF!</f>
        <v>#REF!</v>
      </c>
    </row>
    <row r="875" spans="1:6" s="7" customFormat="1" ht="15.75" hidden="1" outlineLevel="5">
      <c r="A875" s="151" t="s">
        <v>32</v>
      </c>
      <c r="B875" s="144" t="s">
        <v>155</v>
      </c>
      <c r="C875" s="139">
        <v>51</v>
      </c>
      <c r="D875" s="145">
        <f t="shared" si="18"/>
        <v>51</v>
      </c>
      <c r="E875" s="146" t="e">
        <f>#REF!</f>
        <v>#REF!</v>
      </c>
      <c r="F875" s="146" t="e">
        <f>#REF!</f>
        <v>#REF!</v>
      </c>
    </row>
    <row r="876" spans="1:6" s="7" customFormat="1" ht="15.75" hidden="1" outlineLevel="6">
      <c r="A876" s="141" t="s">
        <v>45</v>
      </c>
      <c r="B876" s="144" t="s">
        <v>155</v>
      </c>
      <c r="C876" s="139">
        <v>51</v>
      </c>
      <c r="D876" s="145">
        <f t="shared" si="18"/>
        <v>51</v>
      </c>
      <c r="E876" s="146" t="e">
        <f>#REF!</f>
        <v>#REF!</v>
      </c>
      <c r="F876" s="146" t="e">
        <f>#REF!</f>
        <v>#REF!</v>
      </c>
    </row>
    <row r="877" spans="1:6" s="7" customFormat="1" ht="15.75" hidden="1" outlineLevel="7">
      <c r="A877" s="141" t="s">
        <v>47</v>
      </c>
      <c r="B877" s="147" t="s">
        <v>155</v>
      </c>
      <c r="C877" s="148">
        <v>51</v>
      </c>
      <c r="D877" s="145">
        <f t="shared" si="18"/>
        <v>51</v>
      </c>
      <c r="E877" s="146" t="e">
        <f>#REF!</f>
        <v>#REF!</v>
      </c>
      <c r="F877" s="146" t="e">
        <f>#REF!</f>
        <v>#REF!</v>
      </c>
    </row>
    <row r="878" spans="1:6" s="7" customFormat="1" ht="15.75" hidden="1" outlineLevel="2">
      <c r="A878" s="151" t="s">
        <v>49</v>
      </c>
      <c r="B878" s="144" t="s">
        <v>155</v>
      </c>
      <c r="C878" s="139">
        <v>1475750</v>
      </c>
      <c r="D878" s="145">
        <f t="shared" si="18"/>
        <v>1475750</v>
      </c>
      <c r="E878" s="146" t="e">
        <f>#REF!</f>
        <v>#REF!</v>
      </c>
      <c r="F878" s="146" t="e">
        <f>#REF!</f>
        <v>#REF!</v>
      </c>
    </row>
    <row r="879" spans="1:6" s="7" customFormat="1" ht="15.75" hidden="1" outlineLevel="3">
      <c r="A879" s="141" t="s">
        <v>156</v>
      </c>
      <c r="B879" s="144" t="s">
        <v>155</v>
      </c>
      <c r="C879" s="139">
        <v>240240</v>
      </c>
      <c r="D879" s="145">
        <f t="shared" si="18"/>
        <v>240240</v>
      </c>
      <c r="E879" s="146" t="e">
        <f>#REF!</f>
        <v>#REF!</v>
      </c>
      <c r="F879" s="146" t="e">
        <f>#REF!</f>
        <v>#REF!</v>
      </c>
    </row>
    <row r="880" spans="1:6" s="7" customFormat="1" ht="15.75" hidden="1" outlineLevel="5">
      <c r="A880" s="141" t="s">
        <v>157</v>
      </c>
      <c r="B880" s="144" t="s">
        <v>155</v>
      </c>
      <c r="C880" s="139">
        <v>240240</v>
      </c>
      <c r="D880" s="145">
        <f t="shared" si="18"/>
        <v>240240</v>
      </c>
      <c r="E880" s="146" t="e">
        <f>#REF!</f>
        <v>#REF!</v>
      </c>
      <c r="F880" s="146" t="e">
        <f>#REF!</f>
        <v>#REF!</v>
      </c>
    </row>
    <row r="881" spans="1:6" s="7" customFormat="1" ht="15.75" hidden="1" outlineLevel="6">
      <c r="A881" s="141" t="s">
        <v>45</v>
      </c>
      <c r="B881" s="144" t="s">
        <v>155</v>
      </c>
      <c r="C881" s="139">
        <v>240240</v>
      </c>
      <c r="D881" s="145">
        <f t="shared" si="18"/>
        <v>240240</v>
      </c>
      <c r="E881" s="146" t="e">
        <f>#REF!</f>
        <v>#REF!</v>
      </c>
      <c r="F881" s="146" t="e">
        <f>#REF!</f>
        <v>#REF!</v>
      </c>
    </row>
    <row r="882" spans="1:6" s="7" customFormat="1" ht="21" hidden="1" outlineLevel="7">
      <c r="A882" s="141" t="s">
        <v>149</v>
      </c>
      <c r="B882" s="147" t="s">
        <v>155</v>
      </c>
      <c r="C882" s="148">
        <v>240240</v>
      </c>
      <c r="D882" s="145">
        <f t="shared" si="18"/>
        <v>240240</v>
      </c>
      <c r="E882" s="146" t="e">
        <f>#REF!</f>
        <v>#REF!</v>
      </c>
      <c r="F882" s="146" t="e">
        <f>#REF!</f>
        <v>#REF!</v>
      </c>
    </row>
    <row r="883" spans="1:6" s="7" customFormat="1" ht="22.5" hidden="1" outlineLevel="3">
      <c r="A883" s="151" t="s">
        <v>149</v>
      </c>
      <c r="B883" s="144" t="s">
        <v>155</v>
      </c>
      <c r="C883" s="139">
        <v>192793</v>
      </c>
      <c r="D883" s="145">
        <f t="shared" si="18"/>
        <v>192793</v>
      </c>
      <c r="E883" s="146" t="e">
        <f>#REF!</f>
        <v>#REF!</v>
      </c>
      <c r="F883" s="146" t="e">
        <f>#REF!</f>
        <v>#REF!</v>
      </c>
    </row>
    <row r="884" spans="1:6" s="7" customFormat="1" ht="15.75" hidden="1" outlineLevel="5">
      <c r="A884" s="141" t="s">
        <v>158</v>
      </c>
      <c r="B884" s="144" t="s">
        <v>155</v>
      </c>
      <c r="C884" s="139">
        <v>192793</v>
      </c>
      <c r="D884" s="145">
        <f t="shared" si="18"/>
        <v>192793</v>
      </c>
      <c r="E884" s="146" t="e">
        <f>#REF!</f>
        <v>#REF!</v>
      </c>
      <c r="F884" s="146" t="e">
        <f>#REF!</f>
        <v>#REF!</v>
      </c>
    </row>
    <row r="885" spans="1:6" s="7" customFormat="1" ht="15.75" hidden="1" outlineLevel="6">
      <c r="A885" s="141" t="s">
        <v>45</v>
      </c>
      <c r="B885" s="144" t="s">
        <v>155</v>
      </c>
      <c r="C885" s="139">
        <v>192793</v>
      </c>
      <c r="D885" s="145">
        <f t="shared" si="18"/>
        <v>192793</v>
      </c>
      <c r="E885" s="146" t="e">
        <f>#REF!</f>
        <v>#REF!</v>
      </c>
      <c r="F885" s="146" t="e">
        <f>#REF!</f>
        <v>#REF!</v>
      </c>
    </row>
    <row r="886" spans="1:6" s="7" customFormat="1" ht="21" hidden="1" outlineLevel="7">
      <c r="A886" s="141" t="s">
        <v>149</v>
      </c>
      <c r="B886" s="147" t="s">
        <v>155</v>
      </c>
      <c r="C886" s="148">
        <v>192793</v>
      </c>
      <c r="D886" s="145">
        <f t="shared" si="18"/>
        <v>192793</v>
      </c>
      <c r="E886" s="146" t="e">
        <f>#REF!</f>
        <v>#REF!</v>
      </c>
      <c r="F886" s="146" t="e">
        <f>#REF!</f>
        <v>#REF!</v>
      </c>
    </row>
    <row r="887" spans="1:6" s="7" customFormat="1" ht="22.5" hidden="1" outlineLevel="3">
      <c r="A887" s="151" t="s">
        <v>149</v>
      </c>
      <c r="B887" s="144" t="s">
        <v>155</v>
      </c>
      <c r="C887" s="139">
        <v>102800</v>
      </c>
      <c r="D887" s="145">
        <f t="shared" si="18"/>
        <v>102800</v>
      </c>
      <c r="E887" s="146" t="e">
        <f>#REF!</f>
        <v>#REF!</v>
      </c>
      <c r="F887" s="146" t="e">
        <f>#REF!</f>
        <v>#REF!</v>
      </c>
    </row>
    <row r="888" spans="1:6" s="7" customFormat="1" ht="15.75" hidden="1" outlineLevel="5">
      <c r="A888" s="141" t="s">
        <v>159</v>
      </c>
      <c r="B888" s="144" t="s">
        <v>155</v>
      </c>
      <c r="C888" s="139">
        <v>102800</v>
      </c>
      <c r="D888" s="145">
        <f t="shared" si="18"/>
        <v>102800</v>
      </c>
      <c r="E888" s="146" t="e">
        <f>#REF!</f>
        <v>#REF!</v>
      </c>
      <c r="F888" s="146" t="e">
        <f>#REF!</f>
        <v>#REF!</v>
      </c>
    </row>
    <row r="889" spans="1:6" s="7" customFormat="1" ht="15.75" hidden="1" outlineLevel="6">
      <c r="A889" s="141" t="s">
        <v>45</v>
      </c>
      <c r="B889" s="144" t="s">
        <v>155</v>
      </c>
      <c r="C889" s="139">
        <v>102800</v>
      </c>
      <c r="D889" s="145">
        <f t="shared" si="18"/>
        <v>102800</v>
      </c>
      <c r="E889" s="146" t="e">
        <f>#REF!</f>
        <v>#REF!</v>
      </c>
      <c r="F889" s="146" t="e">
        <f>#REF!</f>
        <v>#REF!</v>
      </c>
    </row>
    <row r="890" spans="1:6" s="7" customFormat="1" ht="21" hidden="1" outlineLevel="7">
      <c r="A890" s="141" t="s">
        <v>149</v>
      </c>
      <c r="B890" s="147" t="s">
        <v>155</v>
      </c>
      <c r="C890" s="148">
        <v>102800</v>
      </c>
      <c r="D890" s="145">
        <f t="shared" si="18"/>
        <v>102800</v>
      </c>
      <c r="E890" s="146" t="e">
        <f>#REF!</f>
        <v>#REF!</v>
      </c>
      <c r="F890" s="146" t="e">
        <f>#REF!</f>
        <v>#REF!</v>
      </c>
    </row>
    <row r="891" spans="1:6" s="7" customFormat="1" ht="22.5" hidden="1" outlineLevel="3">
      <c r="A891" s="151" t="s">
        <v>149</v>
      </c>
      <c r="B891" s="144" t="s">
        <v>155</v>
      </c>
      <c r="C891" s="139">
        <v>90500</v>
      </c>
      <c r="D891" s="145">
        <f t="shared" si="18"/>
        <v>90500</v>
      </c>
      <c r="E891" s="146" t="e">
        <f>#REF!</f>
        <v>#REF!</v>
      </c>
      <c r="F891" s="146" t="e">
        <f>#REF!</f>
        <v>#REF!</v>
      </c>
    </row>
    <row r="892" spans="1:6" s="7" customFormat="1" ht="15.75" hidden="1" outlineLevel="5">
      <c r="A892" s="141" t="s">
        <v>160</v>
      </c>
      <c r="B892" s="144" t="s">
        <v>155</v>
      </c>
      <c r="C892" s="139">
        <v>90500</v>
      </c>
      <c r="D892" s="145">
        <f t="shared" si="18"/>
        <v>90500</v>
      </c>
      <c r="E892" s="146" t="e">
        <f>#REF!</f>
        <v>#REF!</v>
      </c>
      <c r="F892" s="146" t="e">
        <f>#REF!</f>
        <v>#REF!</v>
      </c>
    </row>
    <row r="893" spans="1:6" s="7" customFormat="1" ht="15.75" hidden="1" outlineLevel="6">
      <c r="A893" s="141" t="s">
        <v>45</v>
      </c>
      <c r="B893" s="144" t="s">
        <v>155</v>
      </c>
      <c r="C893" s="139">
        <v>90500</v>
      </c>
      <c r="D893" s="145">
        <f t="shared" si="18"/>
        <v>90500</v>
      </c>
      <c r="E893" s="146" t="e">
        <f>#REF!</f>
        <v>#REF!</v>
      </c>
      <c r="F893" s="146" t="e">
        <f>#REF!</f>
        <v>#REF!</v>
      </c>
    </row>
    <row r="894" spans="1:6" s="7" customFormat="1" ht="21" hidden="1" outlineLevel="7">
      <c r="A894" s="141" t="s">
        <v>149</v>
      </c>
      <c r="B894" s="147" t="s">
        <v>155</v>
      </c>
      <c r="C894" s="148">
        <v>90500</v>
      </c>
      <c r="D894" s="145">
        <f t="shared" si="18"/>
        <v>90500</v>
      </c>
      <c r="E894" s="146" t="e">
        <f>#REF!</f>
        <v>#REF!</v>
      </c>
      <c r="F894" s="146" t="e">
        <f>#REF!</f>
        <v>#REF!</v>
      </c>
    </row>
    <row r="895" spans="1:6" s="7" customFormat="1" ht="22.5" hidden="1" outlineLevel="3">
      <c r="A895" s="151" t="s">
        <v>149</v>
      </c>
      <c r="B895" s="144" t="s">
        <v>155</v>
      </c>
      <c r="C895" s="139">
        <v>614851</v>
      </c>
      <c r="D895" s="145">
        <f t="shared" si="18"/>
        <v>614851</v>
      </c>
      <c r="E895" s="146" t="e">
        <f>#REF!</f>
        <v>#REF!</v>
      </c>
      <c r="F895" s="146" t="e">
        <f>#REF!</f>
        <v>#REF!</v>
      </c>
    </row>
    <row r="896" spans="1:6" s="7" customFormat="1" ht="15.75" hidden="1" outlineLevel="5">
      <c r="A896" s="141" t="s">
        <v>161</v>
      </c>
      <c r="B896" s="144" t="s">
        <v>155</v>
      </c>
      <c r="C896" s="139">
        <v>614851</v>
      </c>
      <c r="D896" s="145">
        <f t="shared" si="18"/>
        <v>614851</v>
      </c>
      <c r="E896" s="146" t="e">
        <f>#REF!</f>
        <v>#REF!</v>
      </c>
      <c r="F896" s="146" t="e">
        <f>#REF!</f>
        <v>#REF!</v>
      </c>
    </row>
    <row r="897" spans="1:6" s="7" customFormat="1" ht="15.75" hidden="1" outlineLevel="6">
      <c r="A897" s="141" t="s">
        <v>45</v>
      </c>
      <c r="B897" s="144" t="s">
        <v>155</v>
      </c>
      <c r="C897" s="139">
        <v>614851</v>
      </c>
      <c r="D897" s="145">
        <f t="shared" si="18"/>
        <v>614851</v>
      </c>
      <c r="E897" s="146" t="e">
        <f>#REF!</f>
        <v>#REF!</v>
      </c>
      <c r="F897" s="146" t="e">
        <f>#REF!</f>
        <v>#REF!</v>
      </c>
    </row>
    <row r="898" spans="1:6" s="7" customFormat="1" ht="21" hidden="1" outlineLevel="7">
      <c r="A898" s="141" t="s">
        <v>149</v>
      </c>
      <c r="B898" s="147" t="s">
        <v>155</v>
      </c>
      <c r="C898" s="148">
        <v>614851</v>
      </c>
      <c r="D898" s="145">
        <f t="shared" si="18"/>
        <v>614851</v>
      </c>
      <c r="E898" s="146" t="e">
        <f>#REF!</f>
        <v>#REF!</v>
      </c>
      <c r="F898" s="146" t="e">
        <f>#REF!</f>
        <v>#REF!</v>
      </c>
    </row>
    <row r="899" spans="1:6" s="7" customFormat="1" ht="22.5" hidden="1" outlineLevel="3">
      <c r="A899" s="151" t="s">
        <v>149</v>
      </c>
      <c r="B899" s="144" t="s">
        <v>155</v>
      </c>
      <c r="C899" s="139">
        <v>60759</v>
      </c>
      <c r="D899" s="145">
        <f t="shared" si="18"/>
        <v>60759</v>
      </c>
      <c r="E899" s="146" t="e">
        <f>#REF!</f>
        <v>#REF!</v>
      </c>
      <c r="F899" s="146" t="e">
        <f>#REF!</f>
        <v>#REF!</v>
      </c>
    </row>
    <row r="900" spans="1:6" s="7" customFormat="1" ht="63" hidden="1" outlineLevel="5">
      <c r="A900" s="159" t="s">
        <v>162</v>
      </c>
      <c r="B900" s="144" t="s">
        <v>155</v>
      </c>
      <c r="C900" s="139">
        <v>60759</v>
      </c>
      <c r="D900" s="145">
        <f t="shared" si="18"/>
        <v>60759</v>
      </c>
      <c r="E900" s="146" t="e">
        <f>#REF!</f>
        <v>#REF!</v>
      </c>
      <c r="F900" s="146" t="e">
        <f>#REF!</f>
        <v>#REF!</v>
      </c>
    </row>
    <row r="901" spans="1:6" s="7" customFormat="1" ht="15.75" hidden="1" outlineLevel="6">
      <c r="A901" s="141" t="s">
        <v>45</v>
      </c>
      <c r="B901" s="144" t="s">
        <v>155</v>
      </c>
      <c r="C901" s="139">
        <v>60759</v>
      </c>
      <c r="D901" s="145">
        <f t="shared" si="18"/>
        <v>60759</v>
      </c>
      <c r="E901" s="146" t="e">
        <f>#REF!</f>
        <v>#REF!</v>
      </c>
      <c r="F901" s="146" t="e">
        <f>#REF!</f>
        <v>#REF!</v>
      </c>
    </row>
    <row r="902" spans="1:6" s="7" customFormat="1" ht="21" hidden="1" outlineLevel="7">
      <c r="A902" s="141" t="s">
        <v>149</v>
      </c>
      <c r="B902" s="147" t="s">
        <v>155</v>
      </c>
      <c r="C902" s="148">
        <v>60759</v>
      </c>
      <c r="D902" s="145">
        <f t="shared" si="18"/>
        <v>60759</v>
      </c>
      <c r="E902" s="146" t="e">
        <f>#REF!</f>
        <v>#REF!</v>
      </c>
      <c r="F902" s="146" t="e">
        <f>#REF!</f>
        <v>#REF!</v>
      </c>
    </row>
    <row r="903" spans="1:6" s="7" customFormat="1" ht="22.5" hidden="1" outlineLevel="3">
      <c r="A903" s="151" t="s">
        <v>149</v>
      </c>
      <c r="B903" s="144" t="s">
        <v>155</v>
      </c>
      <c r="C903" s="139">
        <v>35001</v>
      </c>
      <c r="D903" s="145">
        <f t="shared" si="18"/>
        <v>35001</v>
      </c>
      <c r="E903" s="146" t="e">
        <f>#REF!</f>
        <v>#REF!</v>
      </c>
      <c r="F903" s="146" t="e">
        <f>#REF!</f>
        <v>#REF!</v>
      </c>
    </row>
    <row r="904" spans="1:6" s="7" customFormat="1" ht="73.5" hidden="1" outlineLevel="5">
      <c r="A904" s="159" t="s">
        <v>163</v>
      </c>
      <c r="B904" s="144" t="s">
        <v>155</v>
      </c>
      <c r="C904" s="139">
        <v>35001</v>
      </c>
      <c r="D904" s="145">
        <f t="shared" si="18"/>
        <v>35001</v>
      </c>
      <c r="E904" s="146" t="e">
        <f>#REF!</f>
        <v>#REF!</v>
      </c>
      <c r="F904" s="146" t="e">
        <f>#REF!</f>
        <v>#REF!</v>
      </c>
    </row>
    <row r="905" spans="1:6" s="7" customFormat="1" ht="15.75" hidden="1" outlineLevel="6">
      <c r="A905" s="141" t="s">
        <v>45</v>
      </c>
      <c r="B905" s="144" t="s">
        <v>155</v>
      </c>
      <c r="C905" s="139">
        <v>35001</v>
      </c>
      <c r="D905" s="145">
        <f t="shared" si="18"/>
        <v>35001</v>
      </c>
      <c r="E905" s="146" t="e">
        <f>#REF!</f>
        <v>#REF!</v>
      </c>
      <c r="F905" s="146" t="e">
        <f>#REF!</f>
        <v>#REF!</v>
      </c>
    </row>
    <row r="906" spans="1:6" s="7" customFormat="1" ht="21" hidden="1" outlineLevel="7">
      <c r="A906" s="141" t="s">
        <v>149</v>
      </c>
      <c r="B906" s="147" t="s">
        <v>155</v>
      </c>
      <c r="C906" s="148">
        <v>35001</v>
      </c>
      <c r="D906" s="145">
        <f t="shared" si="18"/>
        <v>35001</v>
      </c>
      <c r="E906" s="146" t="e">
        <f>#REF!</f>
        <v>#REF!</v>
      </c>
      <c r="F906" s="146" t="e">
        <f>#REF!</f>
        <v>#REF!</v>
      </c>
    </row>
    <row r="907" spans="1:6" s="7" customFormat="1" ht="22.5" hidden="1" outlineLevel="3">
      <c r="A907" s="151" t="s">
        <v>149</v>
      </c>
      <c r="B907" s="144" t="s">
        <v>155</v>
      </c>
      <c r="C907" s="139">
        <v>5618</v>
      </c>
      <c r="D907" s="145">
        <f t="shared" si="18"/>
        <v>5618</v>
      </c>
      <c r="E907" s="146" t="e">
        <f>#REF!</f>
        <v>#REF!</v>
      </c>
      <c r="F907" s="146" t="e">
        <f>#REF!</f>
        <v>#REF!</v>
      </c>
    </row>
    <row r="908" spans="1:6" s="7" customFormat="1" ht="52.5" hidden="1" outlineLevel="5">
      <c r="A908" s="159" t="s">
        <v>164</v>
      </c>
      <c r="B908" s="144" t="s">
        <v>155</v>
      </c>
      <c r="C908" s="139">
        <v>5618</v>
      </c>
      <c r="D908" s="145">
        <f t="shared" si="18"/>
        <v>5618</v>
      </c>
      <c r="E908" s="146" t="e">
        <f>#REF!</f>
        <v>#REF!</v>
      </c>
      <c r="F908" s="146" t="e">
        <f>#REF!</f>
        <v>#REF!</v>
      </c>
    </row>
    <row r="909" spans="1:6" s="7" customFormat="1" ht="15.75" hidden="1" outlineLevel="6">
      <c r="A909" s="141" t="s">
        <v>45</v>
      </c>
      <c r="B909" s="144" t="s">
        <v>155</v>
      </c>
      <c r="C909" s="139">
        <v>5618</v>
      </c>
      <c r="D909" s="145">
        <f t="shared" si="18"/>
        <v>5618</v>
      </c>
      <c r="E909" s="146" t="e">
        <f>#REF!</f>
        <v>#REF!</v>
      </c>
      <c r="F909" s="146" t="e">
        <f>#REF!</f>
        <v>#REF!</v>
      </c>
    </row>
    <row r="910" spans="1:6" s="7" customFormat="1" ht="21" hidden="1" outlineLevel="7">
      <c r="A910" s="141" t="s">
        <v>149</v>
      </c>
      <c r="B910" s="147" t="s">
        <v>155</v>
      </c>
      <c r="C910" s="148">
        <v>5618</v>
      </c>
      <c r="D910" s="145">
        <f t="shared" si="18"/>
        <v>5618</v>
      </c>
      <c r="E910" s="146" t="e">
        <f>#REF!</f>
        <v>#REF!</v>
      </c>
      <c r="F910" s="146" t="e">
        <f>#REF!</f>
        <v>#REF!</v>
      </c>
    </row>
    <row r="911" spans="1:6" s="7" customFormat="1" ht="22.5" hidden="1" outlineLevel="3">
      <c r="A911" s="151" t="s">
        <v>149</v>
      </c>
      <c r="B911" s="144" t="s">
        <v>155</v>
      </c>
      <c r="C911" s="139">
        <v>68788</v>
      </c>
      <c r="D911" s="145">
        <f t="shared" si="18"/>
        <v>68788</v>
      </c>
      <c r="E911" s="146" t="e">
        <f>#REF!</f>
        <v>#REF!</v>
      </c>
      <c r="F911" s="146" t="e">
        <f>#REF!</f>
        <v>#REF!</v>
      </c>
    </row>
    <row r="912" spans="1:6" s="7" customFormat="1" ht="15.75" hidden="1" outlineLevel="5">
      <c r="A912" s="141" t="s">
        <v>165</v>
      </c>
      <c r="B912" s="144" t="s">
        <v>155</v>
      </c>
      <c r="C912" s="139">
        <v>68788</v>
      </c>
      <c r="D912" s="145">
        <f t="shared" si="18"/>
        <v>68788</v>
      </c>
      <c r="E912" s="146" t="e">
        <f>#REF!</f>
        <v>#REF!</v>
      </c>
      <c r="F912" s="146" t="e">
        <f>#REF!</f>
        <v>#REF!</v>
      </c>
    </row>
    <row r="913" spans="1:6" s="7" customFormat="1" ht="15.75" hidden="1" outlineLevel="6">
      <c r="A913" s="141" t="s">
        <v>45</v>
      </c>
      <c r="B913" s="144" t="s">
        <v>155</v>
      </c>
      <c r="C913" s="139">
        <v>68788</v>
      </c>
      <c r="D913" s="145">
        <f t="shared" si="18"/>
        <v>68788</v>
      </c>
      <c r="E913" s="146" t="e">
        <f>#REF!</f>
        <v>#REF!</v>
      </c>
      <c r="F913" s="146" t="e">
        <f>#REF!</f>
        <v>#REF!</v>
      </c>
    </row>
    <row r="914" spans="1:6" s="7" customFormat="1" ht="21" hidden="1" outlineLevel="7">
      <c r="A914" s="141" t="s">
        <v>149</v>
      </c>
      <c r="B914" s="147" t="s">
        <v>155</v>
      </c>
      <c r="C914" s="148">
        <v>68788</v>
      </c>
      <c r="D914" s="145">
        <f t="shared" si="18"/>
        <v>68788</v>
      </c>
      <c r="E914" s="146" t="e">
        <f>#REF!</f>
        <v>#REF!</v>
      </c>
      <c r="F914" s="146" t="e">
        <f>#REF!</f>
        <v>#REF!</v>
      </c>
    </row>
    <row r="915" spans="1:6" s="7" customFormat="1" ht="22.5" hidden="1" outlineLevel="3">
      <c r="A915" s="151" t="s">
        <v>149</v>
      </c>
      <c r="B915" s="144" t="s">
        <v>155</v>
      </c>
      <c r="C915" s="139">
        <v>64400</v>
      </c>
      <c r="D915" s="145">
        <f t="shared" ref="D915:D978" si="19">C915</f>
        <v>64400</v>
      </c>
      <c r="E915" s="146" t="e">
        <f>#REF!</f>
        <v>#REF!</v>
      </c>
      <c r="F915" s="146" t="e">
        <f>#REF!</f>
        <v>#REF!</v>
      </c>
    </row>
    <row r="916" spans="1:6" s="7" customFormat="1" ht="15.75" hidden="1" outlineLevel="5">
      <c r="A916" s="141" t="s">
        <v>166</v>
      </c>
      <c r="B916" s="144" t="s">
        <v>155</v>
      </c>
      <c r="C916" s="139">
        <v>64400</v>
      </c>
      <c r="D916" s="145">
        <f t="shared" si="19"/>
        <v>64400</v>
      </c>
      <c r="E916" s="146" t="e">
        <f>#REF!</f>
        <v>#REF!</v>
      </c>
      <c r="F916" s="146" t="e">
        <f>#REF!</f>
        <v>#REF!</v>
      </c>
    </row>
    <row r="917" spans="1:6" s="7" customFormat="1" ht="15.75" hidden="1" outlineLevel="6">
      <c r="A917" s="141" t="s">
        <v>45</v>
      </c>
      <c r="B917" s="144" t="s">
        <v>155</v>
      </c>
      <c r="C917" s="139">
        <v>64400</v>
      </c>
      <c r="D917" s="145">
        <f t="shared" si="19"/>
        <v>64400</v>
      </c>
      <c r="E917" s="146" t="e">
        <f>#REF!</f>
        <v>#REF!</v>
      </c>
      <c r="F917" s="146" t="e">
        <f>#REF!</f>
        <v>#REF!</v>
      </c>
    </row>
    <row r="918" spans="1:6" s="7" customFormat="1" ht="21" hidden="1" outlineLevel="7">
      <c r="A918" s="141" t="s">
        <v>149</v>
      </c>
      <c r="B918" s="147" t="s">
        <v>155</v>
      </c>
      <c r="C918" s="148">
        <v>64400</v>
      </c>
      <c r="D918" s="145">
        <f t="shared" si="19"/>
        <v>64400</v>
      </c>
      <c r="E918" s="146" t="e">
        <f>#REF!</f>
        <v>#REF!</v>
      </c>
      <c r="F918" s="146" t="e">
        <f>#REF!</f>
        <v>#REF!</v>
      </c>
    </row>
    <row r="919" spans="1:6" s="7" customFormat="1" ht="22.5" hidden="1" outlineLevel="2">
      <c r="A919" s="151" t="s">
        <v>149</v>
      </c>
      <c r="B919" s="144" t="s">
        <v>155</v>
      </c>
      <c r="C919" s="139">
        <v>245915.9</v>
      </c>
      <c r="D919" s="145">
        <f t="shared" si="19"/>
        <v>245915.9</v>
      </c>
      <c r="E919" s="146" t="e">
        <f>#REF!</f>
        <v>#REF!</v>
      </c>
      <c r="F919" s="146" t="e">
        <f>#REF!</f>
        <v>#REF!</v>
      </c>
    </row>
    <row r="920" spans="1:6" s="7" customFormat="1" ht="21" hidden="1" outlineLevel="3">
      <c r="A920" s="141" t="s">
        <v>167</v>
      </c>
      <c r="B920" s="144" t="s">
        <v>155</v>
      </c>
      <c r="C920" s="139">
        <v>245915.9</v>
      </c>
      <c r="D920" s="145">
        <f t="shared" si="19"/>
        <v>245915.9</v>
      </c>
      <c r="E920" s="146" t="e">
        <f>#REF!</f>
        <v>#REF!</v>
      </c>
      <c r="F920" s="146" t="e">
        <f>#REF!</f>
        <v>#REF!</v>
      </c>
    </row>
    <row r="921" spans="1:6" s="7" customFormat="1" ht="15.75" hidden="1" outlineLevel="5">
      <c r="A921" s="141" t="s">
        <v>77</v>
      </c>
      <c r="B921" s="144" t="s">
        <v>155</v>
      </c>
      <c r="C921" s="139">
        <v>245915.9</v>
      </c>
      <c r="D921" s="145">
        <f t="shared" si="19"/>
        <v>245915.9</v>
      </c>
      <c r="E921" s="146" t="e">
        <f>#REF!</f>
        <v>#REF!</v>
      </c>
      <c r="F921" s="146" t="e">
        <f>#REF!</f>
        <v>#REF!</v>
      </c>
    </row>
    <row r="922" spans="1:6" s="7" customFormat="1" ht="21" hidden="1" outlineLevel="6">
      <c r="A922" s="141" t="s">
        <v>103</v>
      </c>
      <c r="B922" s="144" t="s">
        <v>155</v>
      </c>
      <c r="C922" s="139">
        <v>245915.9</v>
      </c>
      <c r="D922" s="145">
        <f t="shared" si="19"/>
        <v>245915.9</v>
      </c>
      <c r="E922" s="146" t="e">
        <f>#REF!</f>
        <v>#REF!</v>
      </c>
      <c r="F922" s="146" t="e">
        <f>#REF!</f>
        <v>#REF!</v>
      </c>
    </row>
    <row r="923" spans="1:6" s="7" customFormat="1" ht="15.75" hidden="1" outlineLevel="7">
      <c r="A923" s="141" t="s">
        <v>133</v>
      </c>
      <c r="B923" s="147" t="s">
        <v>155</v>
      </c>
      <c r="C923" s="148">
        <v>238915.9</v>
      </c>
      <c r="D923" s="145">
        <f t="shared" si="19"/>
        <v>238915.9</v>
      </c>
      <c r="E923" s="146" t="e">
        <f>#REF!</f>
        <v>#REF!</v>
      </c>
      <c r="F923" s="146" t="e">
        <f>#REF!</f>
        <v>#REF!</v>
      </c>
    </row>
    <row r="924" spans="1:6" s="7" customFormat="1" ht="22.5" hidden="1" outlineLevel="7">
      <c r="A924" s="151" t="s">
        <v>134</v>
      </c>
      <c r="B924" s="147" t="s">
        <v>155</v>
      </c>
      <c r="C924" s="148">
        <v>7000</v>
      </c>
      <c r="D924" s="145">
        <f t="shared" si="19"/>
        <v>7000</v>
      </c>
      <c r="E924" s="146" t="e">
        <f>#REF!</f>
        <v>#REF!</v>
      </c>
      <c r="F924" s="146" t="e">
        <f>#REF!</f>
        <v>#REF!</v>
      </c>
    </row>
    <row r="925" spans="1:6" s="7" customFormat="1" ht="15.75" hidden="1" outlineLevel="2">
      <c r="A925" s="151" t="s">
        <v>135</v>
      </c>
      <c r="B925" s="144" t="s">
        <v>155</v>
      </c>
      <c r="C925" s="139">
        <v>7941.4</v>
      </c>
      <c r="D925" s="145">
        <f t="shared" si="19"/>
        <v>7941.4</v>
      </c>
      <c r="E925" s="146" t="e">
        <f>#REF!</f>
        <v>#REF!</v>
      </c>
      <c r="F925" s="146" t="e">
        <f>#REF!</f>
        <v>#REF!</v>
      </c>
    </row>
    <row r="926" spans="1:6" s="7" customFormat="1" ht="15.75" hidden="1" outlineLevel="3">
      <c r="A926" s="141" t="s">
        <v>168</v>
      </c>
      <c r="B926" s="144" t="s">
        <v>155</v>
      </c>
      <c r="C926" s="139">
        <v>7941.4</v>
      </c>
      <c r="D926" s="145">
        <f t="shared" si="19"/>
        <v>7941.4</v>
      </c>
      <c r="E926" s="146" t="e">
        <f>#REF!</f>
        <v>#REF!</v>
      </c>
      <c r="F926" s="146" t="e">
        <f>#REF!</f>
        <v>#REF!</v>
      </c>
    </row>
    <row r="927" spans="1:6" s="7" customFormat="1" ht="15.75" hidden="1" outlineLevel="5">
      <c r="A927" s="141" t="s">
        <v>169</v>
      </c>
      <c r="B927" s="144" t="s">
        <v>155</v>
      </c>
      <c r="C927" s="139">
        <v>7941.4</v>
      </c>
      <c r="D927" s="145">
        <f t="shared" si="19"/>
        <v>7941.4</v>
      </c>
      <c r="E927" s="146" t="e">
        <f>#REF!</f>
        <v>#REF!</v>
      </c>
      <c r="F927" s="146" t="e">
        <f>#REF!</f>
        <v>#REF!</v>
      </c>
    </row>
    <row r="928" spans="1:6" s="7" customFormat="1" ht="15.75" hidden="1" outlineLevel="6">
      <c r="A928" s="141" t="s">
        <v>26</v>
      </c>
      <c r="B928" s="144" t="s">
        <v>155</v>
      </c>
      <c r="C928" s="139">
        <v>7941.4</v>
      </c>
      <c r="D928" s="145">
        <f t="shared" si="19"/>
        <v>7941.4</v>
      </c>
      <c r="E928" s="146" t="e">
        <f>#REF!</f>
        <v>#REF!</v>
      </c>
      <c r="F928" s="146" t="e">
        <f>#REF!</f>
        <v>#REF!</v>
      </c>
    </row>
    <row r="929" spans="1:6" s="7" customFormat="1" ht="15.75" hidden="1" outlineLevel="7">
      <c r="A929" s="141" t="s">
        <v>28</v>
      </c>
      <c r="B929" s="147" t="s">
        <v>155</v>
      </c>
      <c r="C929" s="148">
        <v>7941.4</v>
      </c>
      <c r="D929" s="145">
        <f t="shared" si="19"/>
        <v>7941.4</v>
      </c>
      <c r="E929" s="146" t="e">
        <f>#REF!</f>
        <v>#REF!</v>
      </c>
      <c r="F929" s="146" t="e">
        <f>#REF!</f>
        <v>#REF!</v>
      </c>
    </row>
    <row r="930" spans="1:6" s="7" customFormat="1" ht="15.75" hidden="1" outlineLevel="2">
      <c r="A930" s="151" t="s">
        <v>32</v>
      </c>
      <c r="B930" s="144" t="s">
        <v>155</v>
      </c>
      <c r="C930" s="139">
        <v>2098.6999999999998</v>
      </c>
      <c r="D930" s="145">
        <f t="shared" si="19"/>
        <v>2098.6999999999998</v>
      </c>
      <c r="E930" s="146" t="e">
        <f>#REF!</f>
        <v>#REF!</v>
      </c>
      <c r="F930" s="146" t="e">
        <f>#REF!</f>
        <v>#REF!</v>
      </c>
    </row>
    <row r="931" spans="1:6" s="7" customFormat="1" ht="15.75" hidden="1" outlineLevel="3">
      <c r="A931" s="141" t="s">
        <v>170</v>
      </c>
      <c r="B931" s="144" t="s">
        <v>155</v>
      </c>
      <c r="C931" s="139">
        <v>2098.6999999999998</v>
      </c>
      <c r="D931" s="145">
        <f t="shared" si="19"/>
        <v>2098.6999999999998</v>
      </c>
      <c r="E931" s="146" t="e">
        <f>#REF!</f>
        <v>#REF!</v>
      </c>
      <c r="F931" s="146" t="e">
        <f>#REF!</f>
        <v>#REF!</v>
      </c>
    </row>
    <row r="932" spans="1:6" s="7" customFormat="1" ht="15.75" hidden="1" outlineLevel="5">
      <c r="A932" s="141" t="s">
        <v>171</v>
      </c>
      <c r="B932" s="144" t="s">
        <v>155</v>
      </c>
      <c r="C932" s="139">
        <v>2098.6999999999998</v>
      </c>
      <c r="D932" s="145">
        <f t="shared" si="19"/>
        <v>2098.6999999999998</v>
      </c>
      <c r="E932" s="146" t="e">
        <f>#REF!</f>
        <v>#REF!</v>
      </c>
      <c r="F932" s="146" t="e">
        <f>#REF!</f>
        <v>#REF!</v>
      </c>
    </row>
    <row r="933" spans="1:6" s="7" customFormat="1" ht="15.75" hidden="1" outlineLevel="6">
      <c r="A933" s="141" t="s">
        <v>26</v>
      </c>
      <c r="B933" s="144" t="s">
        <v>155</v>
      </c>
      <c r="C933" s="139">
        <v>2098.6999999999998</v>
      </c>
      <c r="D933" s="145">
        <f t="shared" si="19"/>
        <v>2098.6999999999998</v>
      </c>
      <c r="E933" s="146" t="e">
        <f>#REF!</f>
        <v>#REF!</v>
      </c>
      <c r="F933" s="146" t="e">
        <f>#REF!</f>
        <v>#REF!</v>
      </c>
    </row>
    <row r="934" spans="1:6" s="7" customFormat="1" ht="15.75" hidden="1" outlineLevel="7">
      <c r="A934" s="141" t="s">
        <v>28</v>
      </c>
      <c r="B934" s="147" t="s">
        <v>155</v>
      </c>
      <c r="C934" s="148">
        <v>2098.6999999999998</v>
      </c>
      <c r="D934" s="145">
        <f t="shared" si="19"/>
        <v>2098.6999999999998</v>
      </c>
      <c r="E934" s="146" t="e">
        <f>#REF!</f>
        <v>#REF!</v>
      </c>
      <c r="F934" s="146" t="e">
        <f>#REF!</f>
        <v>#REF!</v>
      </c>
    </row>
    <row r="935" spans="1:6" s="7" customFormat="1" ht="15.75" hidden="1" outlineLevel="1">
      <c r="A935" s="151" t="s">
        <v>32</v>
      </c>
      <c r="B935" s="144" t="s">
        <v>173</v>
      </c>
      <c r="C935" s="139">
        <v>114453</v>
      </c>
      <c r="D935" s="145">
        <f t="shared" si="19"/>
        <v>114453</v>
      </c>
      <c r="E935" s="146" t="e">
        <f>#REF!</f>
        <v>#REF!</v>
      </c>
      <c r="F935" s="146" t="e">
        <f>#REF!</f>
        <v>#REF!</v>
      </c>
    </row>
    <row r="936" spans="1:6" s="7" customFormat="1" ht="15.75" hidden="1" outlineLevel="2">
      <c r="A936" s="141" t="s">
        <v>172</v>
      </c>
      <c r="B936" s="144" t="s">
        <v>173</v>
      </c>
      <c r="C936" s="139">
        <v>41507.199999999997</v>
      </c>
      <c r="D936" s="145">
        <f t="shared" si="19"/>
        <v>41507.199999999997</v>
      </c>
      <c r="E936" s="146" t="e">
        <f>#REF!</f>
        <v>#REF!</v>
      </c>
      <c r="F936" s="146" t="e">
        <f>#REF!</f>
        <v>#REF!</v>
      </c>
    </row>
    <row r="937" spans="1:6" s="7" customFormat="1" ht="15.75" hidden="1" outlineLevel="3">
      <c r="A937" s="141" t="s">
        <v>174</v>
      </c>
      <c r="B937" s="144" t="s">
        <v>173</v>
      </c>
      <c r="C937" s="139">
        <v>41507.199999999997</v>
      </c>
      <c r="D937" s="145">
        <f t="shared" si="19"/>
        <v>41507.199999999997</v>
      </c>
      <c r="E937" s="146" t="e">
        <f>#REF!</f>
        <v>#REF!</v>
      </c>
      <c r="F937" s="146" t="e">
        <f>#REF!</f>
        <v>#REF!</v>
      </c>
    </row>
    <row r="938" spans="1:6" s="7" customFormat="1" ht="15.75" hidden="1" outlineLevel="5">
      <c r="A938" s="141" t="s">
        <v>175</v>
      </c>
      <c r="B938" s="144" t="s">
        <v>173</v>
      </c>
      <c r="C938" s="139">
        <v>41507.199999999997</v>
      </c>
      <c r="D938" s="145">
        <f t="shared" si="19"/>
        <v>41507.199999999997</v>
      </c>
      <c r="E938" s="146" t="e">
        <f>#REF!</f>
        <v>#REF!</v>
      </c>
      <c r="F938" s="146" t="e">
        <f>#REF!</f>
        <v>#REF!</v>
      </c>
    </row>
    <row r="939" spans="1:6" s="7" customFormat="1" ht="15.75" hidden="1" outlineLevel="6">
      <c r="A939" s="141" t="s">
        <v>26</v>
      </c>
      <c r="B939" s="144" t="s">
        <v>173</v>
      </c>
      <c r="C939" s="139">
        <v>41507.199999999997</v>
      </c>
      <c r="D939" s="145">
        <f t="shared" si="19"/>
        <v>41507.199999999997</v>
      </c>
      <c r="E939" s="146" t="e">
        <f>#REF!</f>
        <v>#REF!</v>
      </c>
      <c r="F939" s="146" t="e">
        <f>#REF!</f>
        <v>#REF!</v>
      </c>
    </row>
    <row r="940" spans="1:6" s="7" customFormat="1" ht="15.75" hidden="1" outlineLevel="7">
      <c r="A940" s="141" t="s">
        <v>28</v>
      </c>
      <c r="B940" s="147" t="s">
        <v>173</v>
      </c>
      <c r="C940" s="148">
        <v>41507.199999999997</v>
      </c>
      <c r="D940" s="145">
        <f t="shared" si="19"/>
        <v>41507.199999999997</v>
      </c>
      <c r="E940" s="146" t="e">
        <f>#REF!</f>
        <v>#REF!</v>
      </c>
      <c r="F940" s="146" t="e">
        <f>#REF!</f>
        <v>#REF!</v>
      </c>
    </row>
    <row r="941" spans="1:6" s="7" customFormat="1" ht="15.75" hidden="1" outlineLevel="2">
      <c r="A941" s="151" t="s">
        <v>32</v>
      </c>
      <c r="B941" s="144" t="s">
        <v>173</v>
      </c>
      <c r="C941" s="139">
        <v>72945.8</v>
      </c>
      <c r="D941" s="145">
        <f t="shared" si="19"/>
        <v>72945.8</v>
      </c>
      <c r="E941" s="146" t="e">
        <f>#REF!</f>
        <v>#REF!</v>
      </c>
      <c r="F941" s="146" t="e">
        <f>#REF!</f>
        <v>#REF!</v>
      </c>
    </row>
    <row r="942" spans="1:6" s="7" customFormat="1" ht="15.75" hidden="1" outlineLevel="3">
      <c r="A942" s="141" t="s">
        <v>116</v>
      </c>
      <c r="B942" s="144" t="s">
        <v>173</v>
      </c>
      <c r="C942" s="139">
        <v>47319.8</v>
      </c>
      <c r="D942" s="145">
        <f t="shared" si="19"/>
        <v>47319.8</v>
      </c>
      <c r="E942" s="146" t="e">
        <f>#REF!</f>
        <v>#REF!</v>
      </c>
      <c r="F942" s="146" t="e">
        <f>#REF!</f>
        <v>#REF!</v>
      </c>
    </row>
    <row r="943" spans="1:6" s="7" customFormat="1" ht="21" hidden="1" outlineLevel="4">
      <c r="A943" s="141" t="s">
        <v>176</v>
      </c>
      <c r="B943" s="144" t="s">
        <v>173</v>
      </c>
      <c r="C943" s="139">
        <v>2000</v>
      </c>
      <c r="D943" s="145">
        <f t="shared" si="19"/>
        <v>2000</v>
      </c>
      <c r="E943" s="146" t="e">
        <f>#REF!</f>
        <v>#REF!</v>
      </c>
      <c r="F943" s="146" t="e">
        <f>#REF!</f>
        <v>#REF!</v>
      </c>
    </row>
    <row r="944" spans="1:6" s="7" customFormat="1" ht="21" hidden="1" outlineLevel="5">
      <c r="A944" s="141" t="s">
        <v>177</v>
      </c>
      <c r="B944" s="144" t="s">
        <v>173</v>
      </c>
      <c r="C944" s="139">
        <v>2000</v>
      </c>
      <c r="D944" s="145">
        <f t="shared" si="19"/>
        <v>2000</v>
      </c>
      <c r="E944" s="146" t="e">
        <f>#REF!</f>
        <v>#REF!</v>
      </c>
      <c r="F944" s="146" t="e">
        <f>#REF!</f>
        <v>#REF!</v>
      </c>
    </row>
    <row r="945" spans="1:6" s="7" customFormat="1" ht="15.75" hidden="1" outlineLevel="6">
      <c r="A945" s="141" t="s">
        <v>98</v>
      </c>
      <c r="B945" s="144" t="s">
        <v>173</v>
      </c>
      <c r="C945" s="139">
        <v>2000</v>
      </c>
      <c r="D945" s="145">
        <f t="shared" si="19"/>
        <v>2000</v>
      </c>
      <c r="E945" s="146" t="e">
        <f>#REF!</f>
        <v>#REF!</v>
      </c>
      <c r="F945" s="146" t="e">
        <f>#REF!</f>
        <v>#REF!</v>
      </c>
    </row>
    <row r="946" spans="1:6" s="7" customFormat="1" ht="15.75" hidden="1" outlineLevel="7">
      <c r="A946" s="141" t="s">
        <v>178</v>
      </c>
      <c r="B946" s="147" t="s">
        <v>173</v>
      </c>
      <c r="C946" s="148">
        <v>2000</v>
      </c>
      <c r="D946" s="145">
        <f t="shared" si="19"/>
        <v>2000</v>
      </c>
      <c r="E946" s="146" t="e">
        <f>#REF!</f>
        <v>#REF!</v>
      </c>
      <c r="F946" s="146" t="e">
        <f>#REF!</f>
        <v>#REF!</v>
      </c>
    </row>
    <row r="947" spans="1:6" s="7" customFormat="1" ht="22.5" hidden="1" outlineLevel="4">
      <c r="A947" s="151" t="s">
        <v>179</v>
      </c>
      <c r="B947" s="144" t="s">
        <v>173</v>
      </c>
      <c r="C947" s="139">
        <v>45319.8</v>
      </c>
      <c r="D947" s="145">
        <f t="shared" si="19"/>
        <v>45319.8</v>
      </c>
      <c r="E947" s="146" t="e">
        <f>#REF!</f>
        <v>#REF!</v>
      </c>
      <c r="F947" s="146" t="e">
        <f>#REF!</f>
        <v>#REF!</v>
      </c>
    </row>
    <row r="948" spans="1:6" s="7" customFormat="1" ht="21" hidden="1" outlineLevel="5">
      <c r="A948" s="141" t="s">
        <v>180</v>
      </c>
      <c r="B948" s="144" t="s">
        <v>173</v>
      </c>
      <c r="C948" s="139">
        <v>45319.8</v>
      </c>
      <c r="D948" s="145">
        <f t="shared" si="19"/>
        <v>45319.8</v>
      </c>
      <c r="E948" s="146" t="e">
        <f>#REF!</f>
        <v>#REF!</v>
      </c>
      <c r="F948" s="146" t="e">
        <f>#REF!</f>
        <v>#REF!</v>
      </c>
    </row>
    <row r="949" spans="1:6" s="7" customFormat="1" ht="15.75" hidden="1" outlineLevel="6">
      <c r="A949" s="141" t="s">
        <v>98</v>
      </c>
      <c r="B949" s="144" t="s">
        <v>173</v>
      </c>
      <c r="C949" s="139">
        <v>45319.8</v>
      </c>
      <c r="D949" s="145">
        <f t="shared" si="19"/>
        <v>45319.8</v>
      </c>
      <c r="E949" s="146" t="e">
        <f>#REF!</f>
        <v>#REF!</v>
      </c>
      <c r="F949" s="146" t="e">
        <f>#REF!</f>
        <v>#REF!</v>
      </c>
    </row>
    <row r="950" spans="1:6" s="7" customFormat="1" ht="15.75" hidden="1" outlineLevel="7">
      <c r="A950" s="141" t="s">
        <v>178</v>
      </c>
      <c r="B950" s="147" t="s">
        <v>173</v>
      </c>
      <c r="C950" s="148">
        <v>45319.8</v>
      </c>
      <c r="D950" s="145">
        <f t="shared" si="19"/>
        <v>45319.8</v>
      </c>
      <c r="E950" s="146" t="e">
        <f>#REF!</f>
        <v>#REF!</v>
      </c>
      <c r="F950" s="146" t="e">
        <f>#REF!</f>
        <v>#REF!</v>
      </c>
    </row>
    <row r="951" spans="1:6" s="7" customFormat="1" ht="22.5" hidden="1" outlineLevel="3">
      <c r="A951" s="151" t="s">
        <v>179</v>
      </c>
      <c r="B951" s="144" t="s">
        <v>173</v>
      </c>
      <c r="C951" s="139">
        <v>25626</v>
      </c>
      <c r="D951" s="145">
        <f t="shared" si="19"/>
        <v>25626</v>
      </c>
      <c r="E951" s="146" t="e">
        <f>#REF!</f>
        <v>#REF!</v>
      </c>
      <c r="F951" s="146" t="e">
        <f>#REF!</f>
        <v>#REF!</v>
      </c>
    </row>
    <row r="952" spans="1:6" s="7" customFormat="1" ht="21" hidden="1" outlineLevel="5">
      <c r="A952" s="141" t="s">
        <v>181</v>
      </c>
      <c r="B952" s="144" t="s">
        <v>173</v>
      </c>
      <c r="C952" s="139">
        <v>20000</v>
      </c>
      <c r="D952" s="145">
        <f t="shared" si="19"/>
        <v>20000</v>
      </c>
      <c r="E952" s="146" t="e">
        <f>#REF!</f>
        <v>#REF!</v>
      </c>
      <c r="F952" s="146" t="e">
        <f>#REF!</f>
        <v>#REF!</v>
      </c>
    </row>
    <row r="953" spans="1:6" s="7" customFormat="1" ht="15.75" hidden="1" outlineLevel="6">
      <c r="A953" s="141" t="s">
        <v>182</v>
      </c>
      <c r="B953" s="144" t="s">
        <v>173</v>
      </c>
      <c r="C953" s="139">
        <v>20000</v>
      </c>
      <c r="D953" s="145">
        <f t="shared" si="19"/>
        <v>20000</v>
      </c>
      <c r="E953" s="146" t="e">
        <f>#REF!</f>
        <v>#REF!</v>
      </c>
      <c r="F953" s="146" t="e">
        <f>#REF!</f>
        <v>#REF!</v>
      </c>
    </row>
    <row r="954" spans="1:6" s="7" customFormat="1" ht="21" hidden="1" outlineLevel="7">
      <c r="A954" s="141" t="s">
        <v>183</v>
      </c>
      <c r="B954" s="147" t="s">
        <v>173</v>
      </c>
      <c r="C954" s="148">
        <v>20000</v>
      </c>
      <c r="D954" s="145">
        <f t="shared" si="19"/>
        <v>20000</v>
      </c>
      <c r="E954" s="146" t="e">
        <f>#REF!</f>
        <v>#REF!</v>
      </c>
      <c r="F954" s="146" t="e">
        <f>#REF!</f>
        <v>#REF!</v>
      </c>
    </row>
    <row r="955" spans="1:6" s="7" customFormat="1" ht="22.5" hidden="1" outlineLevel="5">
      <c r="A955" s="151" t="s">
        <v>184</v>
      </c>
      <c r="B955" s="144" t="s">
        <v>173</v>
      </c>
      <c r="C955" s="139">
        <v>5626</v>
      </c>
      <c r="D955" s="145">
        <f t="shared" si="19"/>
        <v>5626</v>
      </c>
      <c r="E955" s="146" t="e">
        <f>#REF!</f>
        <v>#REF!</v>
      </c>
      <c r="F955" s="146" t="e">
        <f>#REF!</f>
        <v>#REF!</v>
      </c>
    </row>
    <row r="956" spans="1:6" s="7" customFormat="1" ht="15.75" hidden="1" outlineLevel="6">
      <c r="A956" s="141" t="s">
        <v>98</v>
      </c>
      <c r="B956" s="144" t="s">
        <v>173</v>
      </c>
      <c r="C956" s="139">
        <v>5626</v>
      </c>
      <c r="D956" s="145">
        <f t="shared" si="19"/>
        <v>5626</v>
      </c>
      <c r="E956" s="146" t="e">
        <f>#REF!</f>
        <v>#REF!</v>
      </c>
      <c r="F956" s="146" t="e">
        <f>#REF!</f>
        <v>#REF!</v>
      </c>
    </row>
    <row r="957" spans="1:6" s="7" customFormat="1" ht="15.75" hidden="1" outlineLevel="7">
      <c r="A957" s="141" t="s">
        <v>178</v>
      </c>
      <c r="B957" s="147" t="s">
        <v>173</v>
      </c>
      <c r="C957" s="148">
        <v>5626</v>
      </c>
      <c r="D957" s="145">
        <f t="shared" si="19"/>
        <v>5626</v>
      </c>
      <c r="E957" s="146" t="e">
        <f>#REF!</f>
        <v>#REF!</v>
      </c>
      <c r="F957" s="146" t="e">
        <f>#REF!</f>
        <v>#REF!</v>
      </c>
    </row>
    <row r="958" spans="1:6" s="7" customFormat="1" ht="22.5" hidden="1" outlineLevel="1">
      <c r="A958" s="151" t="s">
        <v>179</v>
      </c>
      <c r="B958" s="144" t="s">
        <v>186</v>
      </c>
      <c r="C958" s="139">
        <v>1164864.2</v>
      </c>
      <c r="D958" s="145">
        <f t="shared" si="19"/>
        <v>1164864.2</v>
      </c>
      <c r="E958" s="146" t="e">
        <f>#REF!</f>
        <v>#REF!</v>
      </c>
      <c r="F958" s="146" t="e">
        <f>#REF!</f>
        <v>#REF!</v>
      </c>
    </row>
    <row r="959" spans="1:6" s="7" customFormat="1" ht="15.75" hidden="1" outlineLevel="2">
      <c r="A959" s="141" t="s">
        <v>185</v>
      </c>
      <c r="B959" s="144" t="s">
        <v>186</v>
      </c>
      <c r="C959" s="139">
        <v>30049.200000000001</v>
      </c>
      <c r="D959" s="145">
        <f t="shared" si="19"/>
        <v>30049.200000000001</v>
      </c>
      <c r="E959" s="146" t="e">
        <f>#REF!</f>
        <v>#REF!</v>
      </c>
      <c r="F959" s="146" t="e">
        <f>#REF!</f>
        <v>#REF!</v>
      </c>
    </row>
    <row r="960" spans="1:6" s="7" customFormat="1" ht="21" hidden="1" outlineLevel="3">
      <c r="A960" s="141" t="s">
        <v>12</v>
      </c>
      <c r="B960" s="144" t="s">
        <v>186</v>
      </c>
      <c r="C960" s="139">
        <v>3698.1</v>
      </c>
      <c r="D960" s="145">
        <f t="shared" si="19"/>
        <v>3698.1</v>
      </c>
      <c r="E960" s="146" t="e">
        <f>#REF!</f>
        <v>#REF!</v>
      </c>
      <c r="F960" s="146" t="e">
        <f>#REF!</f>
        <v>#REF!</v>
      </c>
    </row>
    <row r="961" spans="1:6" s="7" customFormat="1" ht="21" hidden="1" outlineLevel="5">
      <c r="A961" s="141" t="s">
        <v>53</v>
      </c>
      <c r="B961" s="144" t="s">
        <v>186</v>
      </c>
      <c r="C961" s="139">
        <v>3698.1</v>
      </c>
      <c r="D961" s="145">
        <f t="shared" si="19"/>
        <v>3698.1</v>
      </c>
      <c r="E961" s="146" t="e">
        <f>#REF!</f>
        <v>#REF!</v>
      </c>
      <c r="F961" s="146" t="e">
        <f>#REF!</f>
        <v>#REF!</v>
      </c>
    </row>
    <row r="962" spans="1:6" s="7" customFormat="1" ht="31.5" hidden="1" outlineLevel="6">
      <c r="A962" s="141" t="s">
        <v>15</v>
      </c>
      <c r="B962" s="144" t="s">
        <v>186</v>
      </c>
      <c r="C962" s="139">
        <v>3698.1</v>
      </c>
      <c r="D962" s="145">
        <f t="shared" si="19"/>
        <v>3698.1</v>
      </c>
      <c r="E962" s="146" t="e">
        <f>#REF!</f>
        <v>#REF!</v>
      </c>
      <c r="F962" s="146" t="e">
        <f>#REF!</f>
        <v>#REF!</v>
      </c>
    </row>
    <row r="963" spans="1:6" s="7" customFormat="1" ht="15.75" hidden="1" outlineLevel="7">
      <c r="A963" s="141" t="s">
        <v>17</v>
      </c>
      <c r="B963" s="147" t="s">
        <v>186</v>
      </c>
      <c r="C963" s="148">
        <v>3698.1</v>
      </c>
      <c r="D963" s="145">
        <f t="shared" si="19"/>
        <v>3698.1</v>
      </c>
      <c r="E963" s="146" t="e">
        <f>#REF!</f>
        <v>#REF!</v>
      </c>
      <c r="F963" s="146" t="e">
        <f>#REF!</f>
        <v>#REF!</v>
      </c>
    </row>
    <row r="964" spans="1:6" s="7" customFormat="1" ht="15.75" hidden="1" outlineLevel="3">
      <c r="A964" s="151" t="s">
        <v>19</v>
      </c>
      <c r="B964" s="144" t="s">
        <v>186</v>
      </c>
      <c r="C964" s="139">
        <v>26351.1</v>
      </c>
      <c r="D964" s="145">
        <f t="shared" si="19"/>
        <v>26351.1</v>
      </c>
      <c r="E964" s="146" t="e">
        <f>#REF!</f>
        <v>#REF!</v>
      </c>
      <c r="F964" s="146" t="e">
        <f>#REF!</f>
        <v>#REF!</v>
      </c>
    </row>
    <row r="965" spans="1:6" s="7" customFormat="1" ht="15.75" hidden="1" outlineLevel="5">
      <c r="A965" s="141" t="s">
        <v>23</v>
      </c>
      <c r="B965" s="144" t="s">
        <v>186</v>
      </c>
      <c r="C965" s="139">
        <v>24748.799999999999</v>
      </c>
      <c r="D965" s="145">
        <f t="shared" si="19"/>
        <v>24748.799999999999</v>
      </c>
      <c r="E965" s="146" t="e">
        <f>#REF!</f>
        <v>#REF!</v>
      </c>
      <c r="F965" s="146" t="e">
        <f>#REF!</f>
        <v>#REF!</v>
      </c>
    </row>
    <row r="966" spans="1:6" s="7" customFormat="1" ht="31.5" hidden="1" outlineLevel="6">
      <c r="A966" s="141" t="s">
        <v>15</v>
      </c>
      <c r="B966" s="144" t="s">
        <v>186</v>
      </c>
      <c r="C966" s="139">
        <v>24748.799999999999</v>
      </c>
      <c r="D966" s="145">
        <f t="shared" si="19"/>
        <v>24748.799999999999</v>
      </c>
      <c r="E966" s="146" t="e">
        <f>#REF!</f>
        <v>#REF!</v>
      </c>
      <c r="F966" s="146" t="e">
        <f>#REF!</f>
        <v>#REF!</v>
      </c>
    </row>
    <row r="967" spans="1:6" s="7" customFormat="1" ht="15.75" hidden="1" outlineLevel="7">
      <c r="A967" s="141" t="s">
        <v>17</v>
      </c>
      <c r="B967" s="147" t="s">
        <v>186</v>
      </c>
      <c r="C967" s="148">
        <v>24739.200000000001</v>
      </c>
      <c r="D967" s="145">
        <f t="shared" si="19"/>
        <v>24739.200000000001</v>
      </c>
      <c r="E967" s="146" t="e">
        <f>#REF!</f>
        <v>#REF!</v>
      </c>
      <c r="F967" s="146" t="e">
        <f>#REF!</f>
        <v>#REF!</v>
      </c>
    </row>
    <row r="968" spans="1:6" s="7" customFormat="1" ht="15.75" hidden="1" outlineLevel="7">
      <c r="A968" s="151" t="s">
        <v>19</v>
      </c>
      <c r="B968" s="147" t="s">
        <v>186</v>
      </c>
      <c r="C968" s="148">
        <v>9.6</v>
      </c>
      <c r="D968" s="145">
        <f t="shared" si="19"/>
        <v>9.6</v>
      </c>
      <c r="E968" s="146" t="e">
        <f>#REF!</f>
        <v>#REF!</v>
      </c>
      <c r="F968" s="146" t="e">
        <f>#REF!</f>
        <v>#REF!</v>
      </c>
    </row>
    <row r="969" spans="1:6" s="7" customFormat="1" ht="15.75" hidden="1" outlineLevel="5">
      <c r="A969" s="151" t="s">
        <v>24</v>
      </c>
      <c r="B969" s="144" t="s">
        <v>186</v>
      </c>
      <c r="C969" s="139">
        <v>1599.4</v>
      </c>
      <c r="D969" s="145">
        <f t="shared" si="19"/>
        <v>1599.4</v>
      </c>
      <c r="E969" s="146" t="e">
        <f>#REF!</f>
        <v>#REF!</v>
      </c>
      <c r="F969" s="146" t="e">
        <f>#REF!</f>
        <v>#REF!</v>
      </c>
    </row>
    <row r="970" spans="1:6" s="7" customFormat="1" ht="15.75" hidden="1" outlineLevel="6">
      <c r="A970" s="141" t="s">
        <v>26</v>
      </c>
      <c r="B970" s="144" t="s">
        <v>186</v>
      </c>
      <c r="C970" s="139">
        <v>1599.4</v>
      </c>
      <c r="D970" s="145">
        <f t="shared" si="19"/>
        <v>1599.4</v>
      </c>
      <c r="E970" s="146" t="e">
        <f>#REF!</f>
        <v>#REF!</v>
      </c>
      <c r="F970" s="146" t="e">
        <f>#REF!</f>
        <v>#REF!</v>
      </c>
    </row>
    <row r="971" spans="1:6" s="7" customFormat="1" ht="15.75" hidden="1" outlineLevel="7">
      <c r="A971" s="141" t="s">
        <v>28</v>
      </c>
      <c r="B971" s="147" t="s">
        <v>186</v>
      </c>
      <c r="C971" s="148">
        <v>844.8</v>
      </c>
      <c r="D971" s="145">
        <f t="shared" si="19"/>
        <v>844.8</v>
      </c>
      <c r="E971" s="146" t="e">
        <f>#REF!</f>
        <v>#REF!</v>
      </c>
      <c r="F971" s="146" t="e">
        <f>#REF!</f>
        <v>#REF!</v>
      </c>
    </row>
    <row r="972" spans="1:6" s="7" customFormat="1" ht="15.75" hidden="1" outlineLevel="7">
      <c r="A972" s="151" t="s">
        <v>30</v>
      </c>
      <c r="B972" s="147" t="s">
        <v>186</v>
      </c>
      <c r="C972" s="148">
        <v>754.6</v>
      </c>
      <c r="D972" s="145">
        <f t="shared" si="19"/>
        <v>754.6</v>
      </c>
      <c r="E972" s="146" t="e">
        <f>#REF!</f>
        <v>#REF!</v>
      </c>
      <c r="F972" s="146" t="e">
        <f>#REF!</f>
        <v>#REF!</v>
      </c>
    </row>
    <row r="973" spans="1:6" s="7" customFormat="1" ht="15.75" hidden="1" outlineLevel="5">
      <c r="A973" s="151" t="s">
        <v>32</v>
      </c>
      <c r="B973" s="144" t="s">
        <v>186</v>
      </c>
      <c r="C973" s="139">
        <v>2.9</v>
      </c>
      <c r="D973" s="145">
        <f t="shared" si="19"/>
        <v>2.9</v>
      </c>
      <c r="E973" s="146" t="e">
        <f>#REF!</f>
        <v>#REF!</v>
      </c>
      <c r="F973" s="146" t="e">
        <f>#REF!</f>
        <v>#REF!</v>
      </c>
    </row>
    <row r="974" spans="1:6" s="7" customFormat="1" ht="15.75" hidden="1" outlineLevel="6">
      <c r="A974" s="141" t="s">
        <v>45</v>
      </c>
      <c r="B974" s="144" t="s">
        <v>186</v>
      </c>
      <c r="C974" s="139">
        <v>2.9</v>
      </c>
      <c r="D974" s="145">
        <f t="shared" si="19"/>
        <v>2.9</v>
      </c>
      <c r="E974" s="146" t="e">
        <f>#REF!</f>
        <v>#REF!</v>
      </c>
      <c r="F974" s="146" t="e">
        <f>#REF!</f>
        <v>#REF!</v>
      </c>
    </row>
    <row r="975" spans="1:6" s="7" customFormat="1" ht="15.75" hidden="1" outlineLevel="7">
      <c r="A975" s="141" t="s">
        <v>47</v>
      </c>
      <c r="B975" s="147" t="s">
        <v>186</v>
      </c>
      <c r="C975" s="148">
        <v>2.9</v>
      </c>
      <c r="D975" s="145">
        <f t="shared" si="19"/>
        <v>2.9</v>
      </c>
      <c r="E975" s="146" t="e">
        <f>#REF!</f>
        <v>#REF!</v>
      </c>
      <c r="F975" s="146" t="e">
        <f>#REF!</f>
        <v>#REF!</v>
      </c>
    </row>
    <row r="976" spans="1:6" s="7" customFormat="1" ht="15.75" hidden="1" outlineLevel="2">
      <c r="A976" s="151" t="s">
        <v>49</v>
      </c>
      <c r="B976" s="144" t="s">
        <v>186</v>
      </c>
      <c r="C976" s="139">
        <v>800303.2</v>
      </c>
      <c r="D976" s="145">
        <f t="shared" si="19"/>
        <v>800303.2</v>
      </c>
      <c r="E976" s="146" t="e">
        <f>#REF!</f>
        <v>#REF!</v>
      </c>
      <c r="F976" s="146" t="e">
        <f>#REF!</f>
        <v>#REF!</v>
      </c>
    </row>
    <row r="977" spans="1:6" s="7" customFormat="1" ht="15.75" hidden="1" outlineLevel="3">
      <c r="A977" s="141" t="s">
        <v>187</v>
      </c>
      <c r="B977" s="144" t="s">
        <v>186</v>
      </c>
      <c r="C977" s="139">
        <v>800303.2</v>
      </c>
      <c r="D977" s="145">
        <f t="shared" si="19"/>
        <v>800303.2</v>
      </c>
      <c r="E977" s="146" t="e">
        <f>#REF!</f>
        <v>#REF!</v>
      </c>
      <c r="F977" s="146" t="e">
        <f>#REF!</f>
        <v>#REF!</v>
      </c>
    </row>
    <row r="978" spans="1:6" s="7" customFormat="1" ht="15.75" hidden="1" outlineLevel="4">
      <c r="A978" s="141" t="s">
        <v>188</v>
      </c>
      <c r="B978" s="144" t="s">
        <v>186</v>
      </c>
      <c r="C978" s="139">
        <v>759493.1</v>
      </c>
      <c r="D978" s="145">
        <f t="shared" si="19"/>
        <v>759493.1</v>
      </c>
      <c r="E978" s="146" t="e">
        <f>#REF!</f>
        <v>#REF!</v>
      </c>
      <c r="F978" s="146" t="e">
        <f>#REF!</f>
        <v>#REF!</v>
      </c>
    </row>
    <row r="979" spans="1:6" s="7" customFormat="1" ht="21" hidden="1" outlineLevel="5">
      <c r="A979" s="141" t="s">
        <v>189</v>
      </c>
      <c r="B979" s="144" t="s">
        <v>186</v>
      </c>
      <c r="C979" s="139">
        <v>463005.3</v>
      </c>
      <c r="D979" s="145">
        <f t="shared" ref="D979:D1009" si="20">C979</f>
        <v>463005.3</v>
      </c>
      <c r="E979" s="146" t="e">
        <f>#REF!</f>
        <v>#REF!</v>
      </c>
      <c r="F979" s="146" t="e">
        <f>#REF!</f>
        <v>#REF!</v>
      </c>
    </row>
    <row r="980" spans="1:6" s="7" customFormat="1" ht="31.5" hidden="1" outlineLevel="6">
      <c r="A980" s="141" t="s">
        <v>15</v>
      </c>
      <c r="B980" s="144" t="s">
        <v>186</v>
      </c>
      <c r="C980" s="139">
        <v>463005.3</v>
      </c>
      <c r="D980" s="145">
        <f t="shared" si="20"/>
        <v>463005.3</v>
      </c>
      <c r="E980" s="146" t="e">
        <f>#REF!</f>
        <v>#REF!</v>
      </c>
      <c r="F980" s="146" t="e">
        <f>#REF!</f>
        <v>#REF!</v>
      </c>
    </row>
    <row r="981" spans="1:6" s="7" customFormat="1" ht="15.75" hidden="1" outlineLevel="7">
      <c r="A981" s="141" t="s">
        <v>17</v>
      </c>
      <c r="B981" s="147" t="s">
        <v>186</v>
      </c>
      <c r="C981" s="148">
        <v>460444.3</v>
      </c>
      <c r="D981" s="145">
        <f t="shared" si="20"/>
        <v>460444.3</v>
      </c>
      <c r="E981" s="146" t="e">
        <f>#REF!</f>
        <v>#REF!</v>
      </c>
      <c r="F981" s="146" t="e">
        <f>#REF!</f>
        <v>#REF!</v>
      </c>
    </row>
    <row r="982" spans="1:6" s="7" customFormat="1" ht="15.75" hidden="1" outlineLevel="7">
      <c r="A982" s="151" t="s">
        <v>19</v>
      </c>
      <c r="B982" s="147" t="s">
        <v>186</v>
      </c>
      <c r="C982" s="148">
        <v>2561</v>
      </c>
      <c r="D982" s="145">
        <f t="shared" si="20"/>
        <v>2561</v>
      </c>
      <c r="E982" s="146" t="e">
        <f>#REF!</f>
        <v>#REF!</v>
      </c>
      <c r="F982" s="146" t="e">
        <f>#REF!</f>
        <v>#REF!</v>
      </c>
    </row>
    <row r="983" spans="1:6" s="7" customFormat="1" ht="15.75" hidden="1" outlineLevel="5">
      <c r="A983" s="151" t="s">
        <v>24</v>
      </c>
      <c r="B983" s="144" t="s">
        <v>186</v>
      </c>
      <c r="C983" s="139">
        <v>83949</v>
      </c>
      <c r="D983" s="145">
        <f t="shared" si="20"/>
        <v>83949</v>
      </c>
      <c r="E983" s="146" t="e">
        <f>#REF!</f>
        <v>#REF!</v>
      </c>
      <c r="F983" s="146" t="e">
        <f>#REF!</f>
        <v>#REF!</v>
      </c>
    </row>
    <row r="984" spans="1:6" s="7" customFormat="1" ht="15.75" hidden="1" outlineLevel="6">
      <c r="A984" s="141" t="s">
        <v>26</v>
      </c>
      <c r="B984" s="144" t="s">
        <v>186</v>
      </c>
      <c r="C984" s="139">
        <v>83949</v>
      </c>
      <c r="D984" s="145">
        <f t="shared" si="20"/>
        <v>83949</v>
      </c>
      <c r="E984" s="146" t="e">
        <f>#REF!</f>
        <v>#REF!</v>
      </c>
      <c r="F984" s="146" t="e">
        <f>#REF!</f>
        <v>#REF!</v>
      </c>
    </row>
    <row r="985" spans="1:6" s="7" customFormat="1" ht="15.75" hidden="1" outlineLevel="7">
      <c r="A985" s="141" t="s">
        <v>28</v>
      </c>
      <c r="B985" s="147" t="s">
        <v>186</v>
      </c>
      <c r="C985" s="148">
        <v>11251.3</v>
      </c>
      <c r="D985" s="145">
        <f t="shared" si="20"/>
        <v>11251.3</v>
      </c>
      <c r="E985" s="146" t="e">
        <f>#REF!</f>
        <v>#REF!</v>
      </c>
      <c r="F985" s="146" t="e">
        <f>#REF!</f>
        <v>#REF!</v>
      </c>
    </row>
    <row r="986" spans="1:6" s="7" customFormat="1" ht="15.75" hidden="1" outlineLevel="7">
      <c r="A986" s="151" t="s">
        <v>30</v>
      </c>
      <c r="B986" s="147" t="s">
        <v>186</v>
      </c>
      <c r="C986" s="148">
        <v>72697.7</v>
      </c>
      <c r="D986" s="145">
        <f t="shared" si="20"/>
        <v>72697.7</v>
      </c>
      <c r="E986" s="146" t="e">
        <f>#REF!</f>
        <v>#REF!</v>
      </c>
      <c r="F986" s="146" t="e">
        <f>#REF!</f>
        <v>#REF!</v>
      </c>
    </row>
    <row r="987" spans="1:6" s="7" customFormat="1" ht="15.75" hidden="1" outlineLevel="5">
      <c r="A987" s="151" t="s">
        <v>32</v>
      </c>
      <c r="B987" s="144" t="s">
        <v>186</v>
      </c>
      <c r="C987" s="139">
        <v>211861.6</v>
      </c>
      <c r="D987" s="145">
        <f t="shared" si="20"/>
        <v>211861.6</v>
      </c>
      <c r="E987" s="146" t="e">
        <f>#REF!</f>
        <v>#REF!</v>
      </c>
      <c r="F987" s="146" t="e">
        <f>#REF!</f>
        <v>#REF!</v>
      </c>
    </row>
    <row r="988" spans="1:6" s="7" customFormat="1" ht="21" hidden="1" outlineLevel="6">
      <c r="A988" s="141" t="s">
        <v>103</v>
      </c>
      <c r="B988" s="144" t="s">
        <v>186</v>
      </c>
      <c r="C988" s="139">
        <v>154129.60000000001</v>
      </c>
      <c r="D988" s="145">
        <f t="shared" si="20"/>
        <v>154129.60000000001</v>
      </c>
      <c r="E988" s="146" t="e">
        <f>#REF!</f>
        <v>#REF!</v>
      </c>
      <c r="F988" s="146" t="e">
        <f>#REF!</f>
        <v>#REF!</v>
      </c>
    </row>
    <row r="989" spans="1:6" s="7" customFormat="1" ht="15.75" hidden="1" outlineLevel="7">
      <c r="A989" s="141" t="s">
        <v>133</v>
      </c>
      <c r="B989" s="147" t="s">
        <v>186</v>
      </c>
      <c r="C989" s="148">
        <v>154129.60000000001</v>
      </c>
      <c r="D989" s="145">
        <f t="shared" si="20"/>
        <v>154129.60000000001</v>
      </c>
      <c r="E989" s="146" t="e">
        <f>#REF!</f>
        <v>#REF!</v>
      </c>
      <c r="F989" s="146" t="e">
        <f>#REF!</f>
        <v>#REF!</v>
      </c>
    </row>
    <row r="990" spans="1:6" s="7" customFormat="1" ht="22.5" hidden="1" outlineLevel="6">
      <c r="A990" s="151" t="s">
        <v>134</v>
      </c>
      <c r="B990" s="144" t="s">
        <v>186</v>
      </c>
      <c r="C990" s="139">
        <v>57732</v>
      </c>
      <c r="D990" s="145">
        <f t="shared" si="20"/>
        <v>57732</v>
      </c>
      <c r="E990" s="146" t="e">
        <f>#REF!</f>
        <v>#REF!</v>
      </c>
      <c r="F990" s="146" t="e">
        <f>#REF!</f>
        <v>#REF!</v>
      </c>
    </row>
    <row r="991" spans="1:6" s="7" customFormat="1" ht="15.75" hidden="1" outlineLevel="7">
      <c r="A991" s="141" t="s">
        <v>104</v>
      </c>
      <c r="B991" s="147" t="s">
        <v>186</v>
      </c>
      <c r="C991" s="148">
        <v>57732</v>
      </c>
      <c r="D991" s="145">
        <f t="shared" si="20"/>
        <v>57732</v>
      </c>
      <c r="E991" s="146" t="e">
        <f>#REF!</f>
        <v>#REF!</v>
      </c>
      <c r="F991" s="146" t="e">
        <f>#REF!</f>
        <v>#REF!</v>
      </c>
    </row>
    <row r="992" spans="1:6" s="7" customFormat="1" ht="22.5" hidden="1" outlineLevel="5">
      <c r="A992" s="151" t="s">
        <v>105</v>
      </c>
      <c r="B992" s="144" t="s">
        <v>186</v>
      </c>
      <c r="C992" s="139">
        <v>677.2</v>
      </c>
      <c r="D992" s="145">
        <f t="shared" si="20"/>
        <v>677.2</v>
      </c>
      <c r="E992" s="146" t="e">
        <f>#REF!</f>
        <v>#REF!</v>
      </c>
      <c r="F992" s="146" t="e">
        <f>#REF!</f>
        <v>#REF!</v>
      </c>
    </row>
    <row r="993" spans="1:6" s="7" customFormat="1" ht="15.75" hidden="1" outlineLevel="6">
      <c r="A993" s="141" t="s">
        <v>45</v>
      </c>
      <c r="B993" s="144" t="s">
        <v>186</v>
      </c>
      <c r="C993" s="139">
        <v>677.2</v>
      </c>
      <c r="D993" s="145">
        <f t="shared" si="20"/>
        <v>677.2</v>
      </c>
      <c r="E993" s="146" t="e">
        <f>#REF!</f>
        <v>#REF!</v>
      </c>
      <c r="F993" s="146" t="e">
        <f>#REF!</f>
        <v>#REF!</v>
      </c>
    </row>
    <row r="994" spans="1:6" s="7" customFormat="1" ht="15.75" hidden="1" outlineLevel="7">
      <c r="A994" s="141" t="s">
        <v>47</v>
      </c>
      <c r="B994" s="147" t="s">
        <v>186</v>
      </c>
      <c r="C994" s="148">
        <v>677.2</v>
      </c>
      <c r="D994" s="145">
        <f t="shared" si="20"/>
        <v>677.2</v>
      </c>
      <c r="E994" s="146" t="e">
        <f>#REF!</f>
        <v>#REF!</v>
      </c>
      <c r="F994" s="146" t="e">
        <f>#REF!</f>
        <v>#REF!</v>
      </c>
    </row>
    <row r="995" spans="1:6" s="7" customFormat="1" ht="15.75" hidden="1" outlineLevel="4">
      <c r="A995" s="151" t="s">
        <v>49</v>
      </c>
      <c r="B995" s="144" t="s">
        <v>186</v>
      </c>
      <c r="C995" s="139">
        <v>40810.1</v>
      </c>
      <c r="D995" s="145">
        <f t="shared" si="20"/>
        <v>40810.1</v>
      </c>
      <c r="E995" s="146" t="e">
        <f>#REF!</f>
        <v>#REF!</v>
      </c>
      <c r="F995" s="146" t="e">
        <f>#REF!</f>
        <v>#REF!</v>
      </c>
    </row>
    <row r="996" spans="1:6" s="7" customFormat="1" ht="21" hidden="1" outlineLevel="5">
      <c r="A996" s="141" t="s">
        <v>190</v>
      </c>
      <c r="B996" s="144" t="s">
        <v>186</v>
      </c>
      <c r="C996" s="139">
        <v>40810.1</v>
      </c>
      <c r="D996" s="145">
        <f t="shared" si="20"/>
        <v>40810.1</v>
      </c>
      <c r="E996" s="146" t="e">
        <f>#REF!</f>
        <v>#REF!</v>
      </c>
      <c r="F996" s="146" t="e">
        <f>#REF!</f>
        <v>#REF!</v>
      </c>
    </row>
    <row r="997" spans="1:6" s="7" customFormat="1" ht="31.5" hidden="1" outlineLevel="6">
      <c r="A997" s="141" t="s">
        <v>15</v>
      </c>
      <c r="B997" s="144" t="s">
        <v>186</v>
      </c>
      <c r="C997" s="139">
        <v>40810.1</v>
      </c>
      <c r="D997" s="145">
        <f t="shared" si="20"/>
        <v>40810.1</v>
      </c>
      <c r="E997" s="146" t="e">
        <f>#REF!</f>
        <v>#REF!</v>
      </c>
      <c r="F997" s="146" t="e">
        <f>#REF!</f>
        <v>#REF!</v>
      </c>
    </row>
    <row r="998" spans="1:6" s="7" customFormat="1" ht="15.75" hidden="1" outlineLevel="7">
      <c r="A998" s="141" t="s">
        <v>17</v>
      </c>
      <c r="B998" s="147" t="s">
        <v>186</v>
      </c>
      <c r="C998" s="148">
        <v>40810.1</v>
      </c>
      <c r="D998" s="145">
        <f t="shared" si="20"/>
        <v>40810.1</v>
      </c>
      <c r="E998" s="146" t="e">
        <f>#REF!</f>
        <v>#REF!</v>
      </c>
      <c r="F998" s="146" t="e">
        <f>#REF!</f>
        <v>#REF!</v>
      </c>
    </row>
    <row r="999" spans="1:6" s="7" customFormat="1" ht="15.75" hidden="1" outlineLevel="2">
      <c r="A999" s="151" t="s">
        <v>19</v>
      </c>
      <c r="B999" s="144" t="s">
        <v>186</v>
      </c>
      <c r="C999" s="139">
        <v>334511.8</v>
      </c>
      <c r="D999" s="145">
        <f t="shared" si="20"/>
        <v>334511.8</v>
      </c>
      <c r="E999" s="146" t="e">
        <f>#REF!</f>
        <v>#REF!</v>
      </c>
      <c r="F999" s="146" t="e">
        <f>#REF!</f>
        <v>#REF!</v>
      </c>
    </row>
    <row r="1000" spans="1:6" s="7" customFormat="1" ht="15.75" hidden="1" outlineLevel="3">
      <c r="A1000" s="141" t="s">
        <v>116</v>
      </c>
      <c r="B1000" s="144" t="s">
        <v>186</v>
      </c>
      <c r="C1000" s="139">
        <v>334511.8</v>
      </c>
      <c r="D1000" s="145">
        <f t="shared" si="20"/>
        <v>334511.8</v>
      </c>
      <c r="E1000" s="146" t="e">
        <f>#REF!</f>
        <v>#REF!</v>
      </c>
      <c r="F1000" s="146" t="e">
        <f>#REF!</f>
        <v>#REF!</v>
      </c>
    </row>
    <row r="1001" spans="1:6" s="7" customFormat="1" ht="21" hidden="1" outlineLevel="5">
      <c r="A1001" s="141" t="s">
        <v>191</v>
      </c>
      <c r="B1001" s="144" t="s">
        <v>186</v>
      </c>
      <c r="C1001" s="139">
        <v>115382.8</v>
      </c>
      <c r="D1001" s="145">
        <f t="shared" si="20"/>
        <v>115382.8</v>
      </c>
      <c r="E1001" s="146" t="e">
        <f>#REF!</f>
        <v>#REF!</v>
      </c>
      <c r="F1001" s="146" t="e">
        <f>#REF!</f>
        <v>#REF!</v>
      </c>
    </row>
    <row r="1002" spans="1:6" s="7" customFormat="1" ht="15.75" hidden="1" outlineLevel="6">
      <c r="A1002" s="141" t="s">
        <v>26</v>
      </c>
      <c r="B1002" s="144" t="s">
        <v>186</v>
      </c>
      <c r="C1002" s="139">
        <v>115382.8</v>
      </c>
      <c r="D1002" s="145">
        <f t="shared" si="20"/>
        <v>115382.8</v>
      </c>
      <c r="E1002" s="146" t="e">
        <f>#REF!</f>
        <v>#REF!</v>
      </c>
      <c r="F1002" s="146" t="e">
        <f>#REF!</f>
        <v>#REF!</v>
      </c>
    </row>
    <row r="1003" spans="1:6" s="7" customFormat="1" ht="15.75" hidden="1" outlineLevel="7">
      <c r="A1003" s="141" t="s">
        <v>28</v>
      </c>
      <c r="B1003" s="147" t="s">
        <v>186</v>
      </c>
      <c r="C1003" s="148">
        <v>989</v>
      </c>
      <c r="D1003" s="145">
        <f t="shared" si="20"/>
        <v>989</v>
      </c>
      <c r="E1003" s="146" t="e">
        <f>#REF!</f>
        <v>#REF!</v>
      </c>
      <c r="F1003" s="146" t="e">
        <f>#REF!</f>
        <v>#REF!</v>
      </c>
    </row>
    <row r="1004" spans="1:6" s="7" customFormat="1" ht="15.75" hidden="1" outlineLevel="7">
      <c r="A1004" s="151" t="s">
        <v>30</v>
      </c>
      <c r="B1004" s="147" t="s">
        <v>186</v>
      </c>
      <c r="C1004" s="148">
        <v>114393.8</v>
      </c>
      <c r="D1004" s="145">
        <f t="shared" si="20"/>
        <v>114393.8</v>
      </c>
      <c r="E1004" s="146" t="e">
        <f>#REF!</f>
        <v>#REF!</v>
      </c>
      <c r="F1004" s="146" t="e">
        <f>#REF!</f>
        <v>#REF!</v>
      </c>
    </row>
    <row r="1005" spans="1:6" s="7" customFormat="1" ht="15.75" hidden="1" outlineLevel="5">
      <c r="A1005" s="151" t="s">
        <v>32</v>
      </c>
      <c r="B1005" s="144" t="s">
        <v>186</v>
      </c>
      <c r="C1005" s="139">
        <v>219129</v>
      </c>
      <c r="D1005" s="145">
        <f t="shared" si="20"/>
        <v>219129</v>
      </c>
      <c r="E1005" s="146" t="e">
        <f>#REF!</f>
        <v>#REF!</v>
      </c>
      <c r="F1005" s="146" t="e">
        <f>#REF!</f>
        <v>#REF!</v>
      </c>
    </row>
    <row r="1006" spans="1:6" s="7" customFormat="1" ht="21" hidden="1" outlineLevel="6">
      <c r="A1006" s="141" t="s">
        <v>103</v>
      </c>
      <c r="B1006" s="144" t="s">
        <v>186</v>
      </c>
      <c r="C1006" s="139">
        <v>154053</v>
      </c>
      <c r="D1006" s="145">
        <f t="shared" si="20"/>
        <v>154053</v>
      </c>
      <c r="E1006" s="146" t="e">
        <f>#REF!</f>
        <v>#REF!</v>
      </c>
      <c r="F1006" s="146" t="e">
        <f>#REF!</f>
        <v>#REF!</v>
      </c>
    </row>
    <row r="1007" spans="1:6" s="7" customFormat="1" ht="15.75" hidden="1" outlineLevel="7">
      <c r="A1007" s="141" t="s">
        <v>133</v>
      </c>
      <c r="B1007" s="147" t="s">
        <v>186</v>
      </c>
      <c r="C1007" s="148">
        <v>154053</v>
      </c>
      <c r="D1007" s="145">
        <f t="shared" si="20"/>
        <v>154053</v>
      </c>
      <c r="E1007" s="146" t="e">
        <f>#REF!</f>
        <v>#REF!</v>
      </c>
      <c r="F1007" s="146" t="e">
        <f>#REF!</f>
        <v>#REF!</v>
      </c>
    </row>
    <row r="1008" spans="1:6" s="7" customFormat="1" ht="22.5" hidden="1" outlineLevel="6">
      <c r="A1008" s="151" t="s">
        <v>134</v>
      </c>
      <c r="B1008" s="144" t="s">
        <v>186</v>
      </c>
      <c r="C1008" s="139">
        <v>65076</v>
      </c>
      <c r="D1008" s="145">
        <f t="shared" si="20"/>
        <v>65076</v>
      </c>
      <c r="E1008" s="146" t="e">
        <f>#REF!</f>
        <v>#REF!</v>
      </c>
      <c r="F1008" s="146" t="e">
        <f>#REF!</f>
        <v>#REF!</v>
      </c>
    </row>
    <row r="1009" spans="1:6" s="7" customFormat="1" ht="15.75" hidden="1" customHeight="1" outlineLevel="7">
      <c r="A1009" s="141" t="s">
        <v>104</v>
      </c>
      <c r="B1009" s="147" t="s">
        <v>186</v>
      </c>
      <c r="C1009" s="148">
        <v>65076</v>
      </c>
      <c r="D1009" s="145">
        <f t="shared" si="20"/>
        <v>65076</v>
      </c>
      <c r="E1009" s="146" t="e">
        <f>#REF!</f>
        <v>#REF!</v>
      </c>
      <c r="F1009" s="146" t="e">
        <f>#REF!</f>
        <v>#REF!</v>
      </c>
    </row>
    <row r="1010" spans="1:6" s="7" customFormat="1" ht="23.25" outlineLevel="7">
      <c r="A1010" s="153" t="s">
        <v>1087</v>
      </c>
      <c r="B1010" s="147" t="s">
        <v>143</v>
      </c>
      <c r="C1010" s="152" t="s">
        <v>619</v>
      </c>
      <c r="D1010" s="149"/>
      <c r="E1010" s="150">
        <f>E1012+E1016</f>
        <v>304.10000000000002</v>
      </c>
      <c r="F1010" s="150">
        <f>F1012+F1016</f>
        <v>304.10000000000002</v>
      </c>
    </row>
    <row r="1011" spans="1:6" s="7" customFormat="1" ht="23.25" outlineLevel="7">
      <c r="A1011" s="165" t="s">
        <v>864</v>
      </c>
      <c r="B1011" s="147" t="s">
        <v>143</v>
      </c>
      <c r="C1011" s="152" t="s">
        <v>865</v>
      </c>
      <c r="D1011" s="149"/>
      <c r="E1011" s="150">
        <f>E1012+E1016</f>
        <v>304.10000000000002</v>
      </c>
      <c r="F1011" s="150">
        <f>F1012+F1016</f>
        <v>304.10000000000002</v>
      </c>
    </row>
    <row r="1012" spans="1:6" s="7" customFormat="1" ht="33.75" outlineLevel="7">
      <c r="A1012" s="151" t="s">
        <v>847</v>
      </c>
      <c r="B1012" s="147" t="s">
        <v>143</v>
      </c>
      <c r="C1012" s="152" t="s">
        <v>865</v>
      </c>
      <c r="D1012" s="158">
        <v>100</v>
      </c>
      <c r="E1012" s="150">
        <f>E1013</f>
        <v>289.60000000000002</v>
      </c>
      <c r="F1012" s="150">
        <f>F1013</f>
        <v>289.60000000000002</v>
      </c>
    </row>
    <row r="1013" spans="1:6" s="7" customFormat="1" ht="15.75" outlineLevel="7">
      <c r="A1013" s="151" t="s">
        <v>848</v>
      </c>
      <c r="B1013" s="147" t="s">
        <v>143</v>
      </c>
      <c r="C1013" s="152" t="s">
        <v>865</v>
      </c>
      <c r="D1013" s="158" t="s">
        <v>18</v>
      </c>
      <c r="E1013" s="150">
        <f>E1014+E1015</f>
        <v>289.60000000000002</v>
      </c>
      <c r="F1013" s="150">
        <f>F1014+F1015</f>
        <v>289.60000000000002</v>
      </c>
    </row>
    <row r="1014" spans="1:6" s="7" customFormat="1" ht="15.75" outlineLevel="7">
      <c r="A1014" s="151" t="s">
        <v>620</v>
      </c>
      <c r="B1014" s="147" t="s">
        <v>143</v>
      </c>
      <c r="C1014" s="152" t="s">
        <v>865</v>
      </c>
      <c r="D1014" s="158" t="s">
        <v>20</v>
      </c>
      <c r="E1014" s="150">
        <v>222.4</v>
      </c>
      <c r="F1014" s="150">
        <v>222.4</v>
      </c>
    </row>
    <row r="1015" spans="1:6" s="7" customFormat="1" ht="22.5" outlineLevel="7">
      <c r="A1015" s="151" t="s">
        <v>621</v>
      </c>
      <c r="B1015" s="147" t="s">
        <v>143</v>
      </c>
      <c r="C1015" s="152" t="s">
        <v>865</v>
      </c>
      <c r="D1015" s="158" t="s">
        <v>624</v>
      </c>
      <c r="E1015" s="150">
        <v>67.2</v>
      </c>
      <c r="F1015" s="150">
        <v>67.2</v>
      </c>
    </row>
    <row r="1016" spans="1:6" s="7" customFormat="1" ht="24.75" customHeight="1" outlineLevel="7">
      <c r="A1016" s="151" t="s">
        <v>643</v>
      </c>
      <c r="B1016" s="147" t="s">
        <v>143</v>
      </c>
      <c r="C1016" s="152" t="s">
        <v>865</v>
      </c>
      <c r="D1016" s="158" t="s">
        <v>27</v>
      </c>
      <c r="E1016" s="150">
        <f>E1017</f>
        <v>14.5</v>
      </c>
      <c r="F1016" s="150">
        <f>F1017</f>
        <v>14.5</v>
      </c>
    </row>
    <row r="1017" spans="1:6" s="7" customFormat="1" ht="15.75" outlineLevel="7">
      <c r="A1017" s="151" t="s">
        <v>644</v>
      </c>
      <c r="B1017" s="147" t="s">
        <v>143</v>
      </c>
      <c r="C1017" s="152" t="s">
        <v>865</v>
      </c>
      <c r="D1017" s="158" t="s">
        <v>29</v>
      </c>
      <c r="E1017" s="150">
        <f>E1018</f>
        <v>14.5</v>
      </c>
      <c r="F1017" s="150">
        <f>F1018</f>
        <v>14.5</v>
      </c>
    </row>
    <row r="1018" spans="1:6" s="7" customFormat="1" ht="15.75" outlineLevel="7">
      <c r="A1018" s="151" t="s">
        <v>851</v>
      </c>
      <c r="B1018" s="147" t="s">
        <v>143</v>
      </c>
      <c r="C1018" s="152" t="s">
        <v>865</v>
      </c>
      <c r="D1018" s="158" t="s">
        <v>33</v>
      </c>
      <c r="E1018" s="150">
        <v>14.5</v>
      </c>
      <c r="F1018" s="150">
        <v>14.5</v>
      </c>
    </row>
    <row r="1019" spans="1:6" s="7" customFormat="1" ht="15.75" outlineLevel="7">
      <c r="A1019" s="141" t="s">
        <v>172</v>
      </c>
      <c r="B1019" s="144" t="s">
        <v>173</v>
      </c>
      <c r="C1019" s="161"/>
      <c r="D1019" s="162"/>
      <c r="E1019" s="146">
        <f>E1020</f>
        <v>0</v>
      </c>
      <c r="F1019" s="146">
        <f>F1020</f>
        <v>0</v>
      </c>
    </row>
    <row r="1020" spans="1:6" s="7" customFormat="1" ht="23.25" outlineLevel="7">
      <c r="A1020" s="165" t="s">
        <v>1089</v>
      </c>
      <c r="B1020" s="147" t="s">
        <v>173</v>
      </c>
      <c r="C1020" s="152" t="s">
        <v>971</v>
      </c>
      <c r="D1020" s="158"/>
      <c r="E1020" s="150">
        <f>E1021</f>
        <v>0</v>
      </c>
      <c r="F1020" s="150">
        <f>F1021</f>
        <v>0</v>
      </c>
    </row>
    <row r="1021" spans="1:6" s="7" customFormat="1" ht="15.75" outlineLevel="7">
      <c r="A1021" s="151" t="s">
        <v>851</v>
      </c>
      <c r="B1021" s="147" t="s">
        <v>173</v>
      </c>
      <c r="C1021" s="152" t="s">
        <v>971</v>
      </c>
      <c r="D1021" s="158" t="s">
        <v>33</v>
      </c>
      <c r="E1021" s="150">
        <v>0</v>
      </c>
      <c r="F1021" s="150">
        <v>0</v>
      </c>
    </row>
    <row r="1022" spans="1:6" s="7" customFormat="1" ht="15.75" outlineLevel="7">
      <c r="A1022" s="141" t="s">
        <v>192</v>
      </c>
      <c r="B1022" s="144" t="s">
        <v>193</v>
      </c>
      <c r="C1022" s="161"/>
      <c r="D1022" s="162"/>
      <c r="E1022" s="146">
        <f>E1023</f>
        <v>22349.3</v>
      </c>
      <c r="F1022" s="146">
        <f>F1023</f>
        <v>17750.7</v>
      </c>
    </row>
    <row r="1023" spans="1:6" s="7" customFormat="1" ht="23.25" outlineLevel="7">
      <c r="A1023" s="153" t="s">
        <v>1090</v>
      </c>
      <c r="B1023" s="147" t="s">
        <v>193</v>
      </c>
      <c r="C1023" s="152" t="s">
        <v>790</v>
      </c>
      <c r="D1023" s="158"/>
      <c r="E1023" s="150">
        <f>E1024+E1234+E1241+E1243</f>
        <v>22349.3</v>
      </c>
      <c r="F1023" s="150">
        <f>F1024+F1234+F1241+F1243</f>
        <v>17750.7</v>
      </c>
    </row>
    <row r="1024" spans="1:6" s="7" customFormat="1" ht="15.75" outlineLevel="7">
      <c r="A1024" s="157" t="s">
        <v>866</v>
      </c>
      <c r="B1024" s="147" t="s">
        <v>193</v>
      </c>
      <c r="C1024" s="152" t="s">
        <v>792</v>
      </c>
      <c r="D1024" s="158"/>
      <c r="E1024" s="150">
        <f>E1227+E1232+E1231+E1233</f>
        <v>19544.3</v>
      </c>
      <c r="F1024" s="150">
        <f>F1227+F1232+F1231+F1233</f>
        <v>14945.7</v>
      </c>
    </row>
    <row r="1025" spans="1:6" s="7" customFormat="1" ht="15.75" hidden="1" outlineLevel="2">
      <c r="A1025" s="141" t="s">
        <v>192</v>
      </c>
      <c r="B1025" s="144" t="s">
        <v>193</v>
      </c>
      <c r="C1025" s="152" t="s">
        <v>781</v>
      </c>
      <c r="D1025" s="145" t="str">
        <f t="shared" ref="D1025:D1088" si="21">C1025</f>
        <v>04001 29999</v>
      </c>
      <c r="E1025" s="146" t="e">
        <f>#REF!</f>
        <v>#REF!</v>
      </c>
      <c r="F1025" s="146" t="e">
        <f>#REF!</f>
        <v>#REF!</v>
      </c>
    </row>
    <row r="1026" spans="1:6" s="7" customFormat="1" ht="21" hidden="1" outlineLevel="3">
      <c r="A1026" s="141" t="s">
        <v>12</v>
      </c>
      <c r="B1026" s="144" t="s">
        <v>193</v>
      </c>
      <c r="C1026" s="152" t="s">
        <v>781</v>
      </c>
      <c r="D1026" s="145" t="str">
        <f t="shared" si="21"/>
        <v>04001 29999</v>
      </c>
      <c r="E1026" s="146" t="e">
        <f>#REF!</f>
        <v>#REF!</v>
      </c>
      <c r="F1026" s="146" t="e">
        <f>#REF!</f>
        <v>#REF!</v>
      </c>
    </row>
    <row r="1027" spans="1:6" s="7" customFormat="1" ht="15.75" hidden="1" outlineLevel="5">
      <c r="A1027" s="141" t="s">
        <v>77</v>
      </c>
      <c r="B1027" s="144" t="s">
        <v>193</v>
      </c>
      <c r="C1027" s="152" t="s">
        <v>781</v>
      </c>
      <c r="D1027" s="145" t="str">
        <f t="shared" si="21"/>
        <v>04001 29999</v>
      </c>
      <c r="E1027" s="146" t="e">
        <f>#REF!</f>
        <v>#REF!</v>
      </c>
      <c r="F1027" s="146" t="e">
        <f>#REF!</f>
        <v>#REF!</v>
      </c>
    </row>
    <row r="1028" spans="1:6" s="7" customFormat="1" ht="31.5" hidden="1" outlineLevel="6">
      <c r="A1028" s="141" t="s">
        <v>15</v>
      </c>
      <c r="B1028" s="144" t="s">
        <v>193</v>
      </c>
      <c r="C1028" s="152" t="s">
        <v>781</v>
      </c>
      <c r="D1028" s="145" t="str">
        <f t="shared" si="21"/>
        <v>04001 29999</v>
      </c>
      <c r="E1028" s="146" t="e">
        <f>#REF!</f>
        <v>#REF!</v>
      </c>
      <c r="F1028" s="146" t="e">
        <f>#REF!</f>
        <v>#REF!</v>
      </c>
    </row>
    <row r="1029" spans="1:6" s="7" customFormat="1" ht="15.75" hidden="1" outlineLevel="7">
      <c r="A1029" s="141" t="s">
        <v>78</v>
      </c>
      <c r="B1029" s="147" t="s">
        <v>193</v>
      </c>
      <c r="C1029" s="152" t="s">
        <v>781</v>
      </c>
      <c r="D1029" s="145" t="str">
        <f t="shared" si="21"/>
        <v>04001 29999</v>
      </c>
      <c r="E1029" s="146" t="e">
        <f>#REF!</f>
        <v>#REF!</v>
      </c>
      <c r="F1029" s="146" t="e">
        <f>#REF!</f>
        <v>#REF!</v>
      </c>
    </row>
    <row r="1030" spans="1:6" s="7" customFormat="1" ht="15.75" hidden="1" outlineLevel="7">
      <c r="A1030" s="151" t="s">
        <v>19</v>
      </c>
      <c r="B1030" s="147" t="s">
        <v>193</v>
      </c>
      <c r="C1030" s="152" t="s">
        <v>781</v>
      </c>
      <c r="D1030" s="145" t="str">
        <f t="shared" si="21"/>
        <v>04001 29999</v>
      </c>
      <c r="E1030" s="146" t="e">
        <f>#REF!</f>
        <v>#REF!</v>
      </c>
      <c r="F1030" s="146" t="e">
        <f>#REF!</f>
        <v>#REF!</v>
      </c>
    </row>
    <row r="1031" spans="1:6" s="7" customFormat="1" ht="15.75" hidden="1" outlineLevel="5">
      <c r="A1031" s="151" t="s">
        <v>24</v>
      </c>
      <c r="B1031" s="144" t="s">
        <v>193</v>
      </c>
      <c r="C1031" s="152" t="s">
        <v>781</v>
      </c>
      <c r="D1031" s="145" t="str">
        <f t="shared" si="21"/>
        <v>04001 29999</v>
      </c>
      <c r="E1031" s="146" t="e">
        <f>#REF!</f>
        <v>#REF!</v>
      </c>
      <c r="F1031" s="146" t="e">
        <f>#REF!</f>
        <v>#REF!</v>
      </c>
    </row>
    <row r="1032" spans="1:6" s="7" customFormat="1" ht="15.75" hidden="1" outlineLevel="6">
      <c r="A1032" s="141" t="s">
        <v>26</v>
      </c>
      <c r="B1032" s="144" t="s">
        <v>193</v>
      </c>
      <c r="C1032" s="152" t="s">
        <v>781</v>
      </c>
      <c r="D1032" s="145" t="str">
        <f t="shared" si="21"/>
        <v>04001 29999</v>
      </c>
      <c r="E1032" s="146" t="e">
        <f>#REF!</f>
        <v>#REF!</v>
      </c>
      <c r="F1032" s="146" t="e">
        <f>#REF!</f>
        <v>#REF!</v>
      </c>
    </row>
    <row r="1033" spans="1:6" s="7" customFormat="1" ht="15.75" hidden="1" outlineLevel="7">
      <c r="A1033" s="141" t="s">
        <v>28</v>
      </c>
      <c r="B1033" s="147" t="s">
        <v>193</v>
      </c>
      <c r="C1033" s="152" t="s">
        <v>781</v>
      </c>
      <c r="D1033" s="145" t="str">
        <f t="shared" si="21"/>
        <v>04001 29999</v>
      </c>
      <c r="E1033" s="146" t="e">
        <f>#REF!</f>
        <v>#REF!</v>
      </c>
      <c r="F1033" s="146" t="e">
        <f>#REF!</f>
        <v>#REF!</v>
      </c>
    </row>
    <row r="1034" spans="1:6" s="7" customFormat="1" ht="15.75" hidden="1" outlineLevel="2" collapsed="1">
      <c r="A1034" s="151" t="s">
        <v>32</v>
      </c>
      <c r="B1034" s="144" t="s">
        <v>193</v>
      </c>
      <c r="C1034" s="152" t="s">
        <v>781</v>
      </c>
      <c r="D1034" s="145" t="str">
        <f t="shared" si="21"/>
        <v>04001 29999</v>
      </c>
      <c r="E1034" s="146" t="e">
        <f>#REF!</f>
        <v>#REF!</v>
      </c>
      <c r="F1034" s="146" t="e">
        <f>#REF!</f>
        <v>#REF!</v>
      </c>
    </row>
    <row r="1035" spans="1:6" s="7" customFormat="1" ht="15.75" hidden="1" outlineLevel="3">
      <c r="A1035" s="141" t="s">
        <v>194</v>
      </c>
      <c r="B1035" s="144" t="s">
        <v>193</v>
      </c>
      <c r="C1035" s="152" t="s">
        <v>781</v>
      </c>
      <c r="D1035" s="145" t="str">
        <f t="shared" si="21"/>
        <v>04001 29999</v>
      </c>
      <c r="E1035" s="146" t="e">
        <f>#REF!</f>
        <v>#REF!</v>
      </c>
      <c r="F1035" s="146" t="e">
        <f>#REF!</f>
        <v>#REF!</v>
      </c>
    </row>
    <row r="1036" spans="1:6" s="7" customFormat="1" ht="15.75" hidden="1" outlineLevel="4">
      <c r="A1036" s="141" t="s">
        <v>195</v>
      </c>
      <c r="B1036" s="144" t="s">
        <v>193</v>
      </c>
      <c r="C1036" s="152" t="s">
        <v>781</v>
      </c>
      <c r="D1036" s="145" t="str">
        <f t="shared" si="21"/>
        <v>04001 29999</v>
      </c>
      <c r="E1036" s="146" t="e">
        <f>#REF!</f>
        <v>#REF!</v>
      </c>
      <c r="F1036" s="146" t="e">
        <f>#REF!</f>
        <v>#REF!</v>
      </c>
    </row>
    <row r="1037" spans="1:6" s="7" customFormat="1" ht="21" hidden="1" outlineLevel="5">
      <c r="A1037" s="141" t="s">
        <v>196</v>
      </c>
      <c r="B1037" s="144" t="s">
        <v>193</v>
      </c>
      <c r="C1037" s="152" t="s">
        <v>781</v>
      </c>
      <c r="D1037" s="145" t="str">
        <f t="shared" si="21"/>
        <v>04001 29999</v>
      </c>
      <c r="E1037" s="146" t="e">
        <f>#REF!</f>
        <v>#REF!</v>
      </c>
      <c r="F1037" s="146" t="e">
        <f>#REF!</f>
        <v>#REF!</v>
      </c>
    </row>
    <row r="1038" spans="1:6" s="7" customFormat="1" ht="15.75" hidden="1" outlineLevel="6">
      <c r="A1038" s="141" t="s">
        <v>45</v>
      </c>
      <c r="B1038" s="144" t="s">
        <v>193</v>
      </c>
      <c r="C1038" s="152" t="s">
        <v>781</v>
      </c>
      <c r="D1038" s="145" t="str">
        <f t="shared" si="21"/>
        <v>04001 29999</v>
      </c>
      <c r="E1038" s="146" t="e">
        <f>#REF!</f>
        <v>#REF!</v>
      </c>
      <c r="F1038" s="146" t="e">
        <f>#REF!</f>
        <v>#REF!</v>
      </c>
    </row>
    <row r="1039" spans="1:6" s="7" customFormat="1" ht="21" hidden="1" outlineLevel="7">
      <c r="A1039" s="141" t="s">
        <v>149</v>
      </c>
      <c r="B1039" s="147" t="s">
        <v>193</v>
      </c>
      <c r="C1039" s="152" t="s">
        <v>781</v>
      </c>
      <c r="D1039" s="145" t="str">
        <f t="shared" si="21"/>
        <v>04001 29999</v>
      </c>
      <c r="E1039" s="146" t="e">
        <f>#REF!</f>
        <v>#REF!</v>
      </c>
      <c r="F1039" s="146" t="e">
        <f>#REF!</f>
        <v>#REF!</v>
      </c>
    </row>
    <row r="1040" spans="1:6" s="7" customFormat="1" ht="22.5" hidden="1" outlineLevel="2" collapsed="1">
      <c r="A1040" s="151" t="s">
        <v>149</v>
      </c>
      <c r="B1040" s="144" t="s">
        <v>193</v>
      </c>
      <c r="C1040" s="152" t="s">
        <v>781</v>
      </c>
      <c r="D1040" s="145" t="str">
        <f t="shared" si="21"/>
        <v>04001 29999</v>
      </c>
      <c r="E1040" s="146" t="e">
        <f>#REF!</f>
        <v>#REF!</v>
      </c>
      <c r="F1040" s="146" t="e">
        <f>#REF!</f>
        <v>#REF!</v>
      </c>
    </row>
    <row r="1041" spans="1:6" s="7" customFormat="1" ht="15.75" hidden="1" outlineLevel="3">
      <c r="A1041" s="141" t="s">
        <v>197</v>
      </c>
      <c r="B1041" s="144" t="s">
        <v>193</v>
      </c>
      <c r="C1041" s="152" t="s">
        <v>781</v>
      </c>
      <c r="D1041" s="145" t="str">
        <f t="shared" si="21"/>
        <v>04001 29999</v>
      </c>
      <c r="E1041" s="146" t="e">
        <f>#REF!</f>
        <v>#REF!</v>
      </c>
      <c r="F1041" s="146" t="e">
        <f>#REF!</f>
        <v>#REF!</v>
      </c>
    </row>
    <row r="1042" spans="1:6" s="7" customFormat="1" ht="15.75" hidden="1" outlineLevel="4">
      <c r="A1042" s="141" t="s">
        <v>198</v>
      </c>
      <c r="B1042" s="144" t="s">
        <v>193</v>
      </c>
      <c r="C1042" s="152" t="s">
        <v>781</v>
      </c>
      <c r="D1042" s="145" t="str">
        <f t="shared" si="21"/>
        <v>04001 29999</v>
      </c>
      <c r="E1042" s="146" t="e">
        <f>#REF!</f>
        <v>#REF!</v>
      </c>
      <c r="F1042" s="146" t="e">
        <f>#REF!</f>
        <v>#REF!</v>
      </c>
    </row>
    <row r="1043" spans="1:6" s="7" customFormat="1" ht="21" hidden="1" outlineLevel="5">
      <c r="A1043" s="141" t="s">
        <v>199</v>
      </c>
      <c r="B1043" s="144" t="s">
        <v>193</v>
      </c>
      <c r="C1043" s="152" t="s">
        <v>781</v>
      </c>
      <c r="D1043" s="145" t="str">
        <f t="shared" si="21"/>
        <v>04001 29999</v>
      </c>
      <c r="E1043" s="146" t="e">
        <f>#REF!</f>
        <v>#REF!</v>
      </c>
      <c r="F1043" s="146" t="e">
        <f>#REF!</f>
        <v>#REF!</v>
      </c>
    </row>
    <row r="1044" spans="1:6" s="7" customFormat="1" ht="15.75" hidden="1" outlineLevel="6">
      <c r="A1044" s="141" t="s">
        <v>45</v>
      </c>
      <c r="B1044" s="144" t="s">
        <v>193</v>
      </c>
      <c r="C1044" s="152" t="s">
        <v>781</v>
      </c>
      <c r="D1044" s="145" t="str">
        <f t="shared" si="21"/>
        <v>04001 29999</v>
      </c>
      <c r="E1044" s="146" t="e">
        <f>#REF!</f>
        <v>#REF!</v>
      </c>
      <c r="F1044" s="146" t="e">
        <f>#REF!</f>
        <v>#REF!</v>
      </c>
    </row>
    <row r="1045" spans="1:6" s="7" customFormat="1" ht="21" hidden="1" outlineLevel="7">
      <c r="A1045" s="141" t="s">
        <v>149</v>
      </c>
      <c r="B1045" s="147" t="s">
        <v>193</v>
      </c>
      <c r="C1045" s="152" t="s">
        <v>781</v>
      </c>
      <c r="D1045" s="145" t="str">
        <f t="shared" si="21"/>
        <v>04001 29999</v>
      </c>
      <c r="E1045" s="146" t="e">
        <f>#REF!</f>
        <v>#REF!</v>
      </c>
      <c r="F1045" s="146" t="e">
        <f>#REF!</f>
        <v>#REF!</v>
      </c>
    </row>
    <row r="1046" spans="1:6" s="7" customFormat="1" ht="22.5" hidden="1" outlineLevel="2">
      <c r="A1046" s="151" t="s">
        <v>149</v>
      </c>
      <c r="B1046" s="144" t="s">
        <v>193</v>
      </c>
      <c r="C1046" s="152" t="s">
        <v>781</v>
      </c>
      <c r="D1046" s="145" t="str">
        <f t="shared" si="21"/>
        <v>04001 29999</v>
      </c>
      <c r="E1046" s="146" t="e">
        <f>#REF!</f>
        <v>#REF!</v>
      </c>
      <c r="F1046" s="146" t="e">
        <f>#REF!</f>
        <v>#REF!</v>
      </c>
    </row>
    <row r="1047" spans="1:6" s="7" customFormat="1" ht="15.75" hidden="1" outlineLevel="3">
      <c r="A1047" s="141" t="s">
        <v>200</v>
      </c>
      <c r="B1047" s="144" t="s">
        <v>193</v>
      </c>
      <c r="C1047" s="152" t="s">
        <v>781</v>
      </c>
      <c r="D1047" s="145" t="str">
        <f t="shared" si="21"/>
        <v>04001 29999</v>
      </c>
      <c r="E1047" s="146" t="e">
        <f>#REF!</f>
        <v>#REF!</v>
      </c>
      <c r="F1047" s="146" t="e">
        <f>#REF!</f>
        <v>#REF!</v>
      </c>
    </row>
    <row r="1048" spans="1:6" s="7" customFormat="1" ht="15.75" hidden="1" outlineLevel="4">
      <c r="A1048" s="141" t="s">
        <v>201</v>
      </c>
      <c r="B1048" s="144" t="s">
        <v>193</v>
      </c>
      <c r="C1048" s="152" t="s">
        <v>781</v>
      </c>
      <c r="D1048" s="145" t="str">
        <f t="shared" si="21"/>
        <v>04001 29999</v>
      </c>
      <c r="E1048" s="146" t="e">
        <f>#REF!</f>
        <v>#REF!</v>
      </c>
      <c r="F1048" s="146" t="e">
        <f>#REF!</f>
        <v>#REF!</v>
      </c>
    </row>
    <row r="1049" spans="1:6" s="7" customFormat="1" ht="21" hidden="1" outlineLevel="5">
      <c r="A1049" s="141" t="s">
        <v>199</v>
      </c>
      <c r="B1049" s="144" t="s">
        <v>193</v>
      </c>
      <c r="C1049" s="152" t="s">
        <v>781</v>
      </c>
      <c r="D1049" s="145" t="str">
        <f t="shared" si="21"/>
        <v>04001 29999</v>
      </c>
      <c r="E1049" s="146" t="e">
        <f>#REF!</f>
        <v>#REF!</v>
      </c>
      <c r="F1049" s="146" t="e">
        <f>#REF!</f>
        <v>#REF!</v>
      </c>
    </row>
    <row r="1050" spans="1:6" s="7" customFormat="1" ht="15.75" hidden="1" outlineLevel="6">
      <c r="A1050" s="141" t="s">
        <v>45</v>
      </c>
      <c r="B1050" s="144" t="s">
        <v>193</v>
      </c>
      <c r="C1050" s="152" t="s">
        <v>781</v>
      </c>
      <c r="D1050" s="145" t="str">
        <f t="shared" si="21"/>
        <v>04001 29999</v>
      </c>
      <c r="E1050" s="146" t="e">
        <f>#REF!</f>
        <v>#REF!</v>
      </c>
      <c r="F1050" s="146" t="e">
        <f>#REF!</f>
        <v>#REF!</v>
      </c>
    </row>
    <row r="1051" spans="1:6" s="7" customFormat="1" ht="21" hidden="1" outlineLevel="7">
      <c r="A1051" s="141" t="s">
        <v>149</v>
      </c>
      <c r="B1051" s="147" t="s">
        <v>193</v>
      </c>
      <c r="C1051" s="152" t="s">
        <v>781</v>
      </c>
      <c r="D1051" s="145" t="str">
        <f t="shared" si="21"/>
        <v>04001 29999</v>
      </c>
      <c r="E1051" s="146" t="e">
        <f>#REF!</f>
        <v>#REF!</v>
      </c>
      <c r="F1051" s="146" t="e">
        <f>#REF!</f>
        <v>#REF!</v>
      </c>
    </row>
    <row r="1052" spans="1:6" s="7" customFormat="1" ht="22.5" hidden="1" outlineLevel="3">
      <c r="A1052" s="151" t="s">
        <v>149</v>
      </c>
      <c r="B1052" s="144" t="s">
        <v>193</v>
      </c>
      <c r="C1052" s="152" t="s">
        <v>781</v>
      </c>
      <c r="D1052" s="145" t="str">
        <f t="shared" si="21"/>
        <v>04001 29999</v>
      </c>
      <c r="E1052" s="146" t="e">
        <f>#REF!</f>
        <v>#REF!</v>
      </c>
      <c r="F1052" s="146" t="e">
        <f>#REF!</f>
        <v>#REF!</v>
      </c>
    </row>
    <row r="1053" spans="1:6" s="7" customFormat="1" ht="15.75" hidden="1" outlineLevel="4">
      <c r="A1053" s="141"/>
      <c r="B1053" s="144" t="s">
        <v>193</v>
      </c>
      <c r="C1053" s="152" t="s">
        <v>781</v>
      </c>
      <c r="D1053" s="145" t="str">
        <f t="shared" si="21"/>
        <v>04001 29999</v>
      </c>
      <c r="E1053" s="146" t="e">
        <f>#REF!</f>
        <v>#REF!</v>
      </c>
      <c r="F1053" s="146" t="e">
        <f>#REF!</f>
        <v>#REF!</v>
      </c>
    </row>
    <row r="1054" spans="1:6" s="7" customFormat="1" ht="21" hidden="1" outlineLevel="5">
      <c r="A1054" s="141" t="s">
        <v>202</v>
      </c>
      <c r="B1054" s="144" t="s">
        <v>193</v>
      </c>
      <c r="C1054" s="152" t="s">
        <v>781</v>
      </c>
      <c r="D1054" s="145" t="str">
        <f t="shared" si="21"/>
        <v>04001 29999</v>
      </c>
      <c r="E1054" s="146" t="e">
        <f>#REF!</f>
        <v>#REF!</v>
      </c>
      <c r="F1054" s="146" t="e">
        <f>#REF!</f>
        <v>#REF!</v>
      </c>
    </row>
    <row r="1055" spans="1:6" s="7" customFormat="1" ht="15.75" hidden="1" outlineLevel="6">
      <c r="A1055" s="141" t="s">
        <v>45</v>
      </c>
      <c r="B1055" s="144" t="s">
        <v>193</v>
      </c>
      <c r="C1055" s="152" t="s">
        <v>781</v>
      </c>
      <c r="D1055" s="145" t="str">
        <f t="shared" si="21"/>
        <v>04001 29999</v>
      </c>
      <c r="E1055" s="146" t="e">
        <f>#REF!</f>
        <v>#REF!</v>
      </c>
      <c r="F1055" s="146" t="e">
        <f>#REF!</f>
        <v>#REF!</v>
      </c>
    </row>
    <row r="1056" spans="1:6" s="7" customFormat="1" ht="21" hidden="1" outlineLevel="7">
      <c r="A1056" s="141" t="s">
        <v>149</v>
      </c>
      <c r="B1056" s="147" t="s">
        <v>193</v>
      </c>
      <c r="C1056" s="152" t="s">
        <v>781</v>
      </c>
      <c r="D1056" s="145" t="str">
        <f t="shared" si="21"/>
        <v>04001 29999</v>
      </c>
      <c r="E1056" s="146" t="e">
        <f>#REF!</f>
        <v>#REF!</v>
      </c>
      <c r="F1056" s="146" t="e">
        <f>#REF!</f>
        <v>#REF!</v>
      </c>
    </row>
    <row r="1057" spans="1:6" s="7" customFormat="1" ht="22.5" hidden="1" outlineLevel="4">
      <c r="A1057" s="151" t="s">
        <v>149</v>
      </c>
      <c r="B1057" s="144" t="s">
        <v>193</v>
      </c>
      <c r="C1057" s="152" t="s">
        <v>781</v>
      </c>
      <c r="D1057" s="145" t="str">
        <f t="shared" si="21"/>
        <v>04001 29999</v>
      </c>
      <c r="E1057" s="146" t="e">
        <f>#REF!</f>
        <v>#REF!</v>
      </c>
      <c r="F1057" s="146" t="e">
        <f>#REF!</f>
        <v>#REF!</v>
      </c>
    </row>
    <row r="1058" spans="1:6" s="7" customFormat="1" ht="21" hidden="1" outlineLevel="5">
      <c r="A1058" s="141" t="s">
        <v>203</v>
      </c>
      <c r="B1058" s="144" t="s">
        <v>193</v>
      </c>
      <c r="C1058" s="152" t="s">
        <v>781</v>
      </c>
      <c r="D1058" s="145" t="str">
        <f t="shared" si="21"/>
        <v>04001 29999</v>
      </c>
      <c r="E1058" s="146" t="e">
        <f>#REF!</f>
        <v>#REF!</v>
      </c>
      <c r="F1058" s="146" t="e">
        <f>#REF!</f>
        <v>#REF!</v>
      </c>
    </row>
    <row r="1059" spans="1:6" s="7" customFormat="1" ht="15.75" hidden="1" outlineLevel="6">
      <c r="A1059" s="141" t="s">
        <v>45</v>
      </c>
      <c r="B1059" s="144" t="s">
        <v>193</v>
      </c>
      <c r="C1059" s="152" t="s">
        <v>781</v>
      </c>
      <c r="D1059" s="145" t="str">
        <f t="shared" si="21"/>
        <v>04001 29999</v>
      </c>
      <c r="E1059" s="146" t="e">
        <f>#REF!</f>
        <v>#REF!</v>
      </c>
      <c r="F1059" s="146" t="e">
        <f>#REF!</f>
        <v>#REF!</v>
      </c>
    </row>
    <row r="1060" spans="1:6" s="7" customFormat="1" ht="21" hidden="1" outlineLevel="7">
      <c r="A1060" s="141" t="s">
        <v>149</v>
      </c>
      <c r="B1060" s="147" t="s">
        <v>193</v>
      </c>
      <c r="C1060" s="152" t="s">
        <v>781</v>
      </c>
      <c r="D1060" s="145" t="str">
        <f t="shared" si="21"/>
        <v>04001 29999</v>
      </c>
      <c r="E1060" s="146" t="e">
        <f>#REF!</f>
        <v>#REF!</v>
      </c>
      <c r="F1060" s="146" t="e">
        <f>#REF!</f>
        <v>#REF!</v>
      </c>
    </row>
    <row r="1061" spans="1:6" s="7" customFormat="1" ht="22.5" hidden="1" outlineLevel="2">
      <c r="A1061" s="151" t="s">
        <v>149</v>
      </c>
      <c r="B1061" s="144" t="s">
        <v>193</v>
      </c>
      <c r="C1061" s="152" t="s">
        <v>781</v>
      </c>
      <c r="D1061" s="145" t="str">
        <f t="shared" si="21"/>
        <v>04001 29999</v>
      </c>
      <c r="E1061" s="146" t="e">
        <f>#REF!</f>
        <v>#REF!</v>
      </c>
      <c r="F1061" s="146" t="e">
        <f>#REF!</f>
        <v>#REF!</v>
      </c>
    </row>
    <row r="1062" spans="1:6" s="7" customFormat="1" ht="15.75" hidden="1" outlineLevel="3">
      <c r="A1062" s="141" t="s">
        <v>204</v>
      </c>
      <c r="B1062" s="144" t="s">
        <v>193</v>
      </c>
      <c r="C1062" s="152" t="s">
        <v>781</v>
      </c>
      <c r="D1062" s="145" t="str">
        <f t="shared" si="21"/>
        <v>04001 29999</v>
      </c>
      <c r="E1062" s="146" t="e">
        <f>#REF!</f>
        <v>#REF!</v>
      </c>
      <c r="F1062" s="146" t="e">
        <f>#REF!</f>
        <v>#REF!</v>
      </c>
    </row>
    <row r="1063" spans="1:6" s="7" customFormat="1" ht="15.75" hidden="1" outlineLevel="4">
      <c r="A1063" s="141" t="s">
        <v>205</v>
      </c>
      <c r="B1063" s="144" t="s">
        <v>193</v>
      </c>
      <c r="C1063" s="152" t="s">
        <v>781</v>
      </c>
      <c r="D1063" s="145" t="str">
        <f t="shared" si="21"/>
        <v>04001 29999</v>
      </c>
      <c r="E1063" s="146" t="e">
        <f>#REF!</f>
        <v>#REF!</v>
      </c>
      <c r="F1063" s="146" t="e">
        <f>#REF!</f>
        <v>#REF!</v>
      </c>
    </row>
    <row r="1064" spans="1:6" s="7" customFormat="1" ht="31.5" hidden="1" outlineLevel="5">
      <c r="A1064" s="141" t="s">
        <v>206</v>
      </c>
      <c r="B1064" s="144" t="s">
        <v>193</v>
      </c>
      <c r="C1064" s="152" t="s">
        <v>781</v>
      </c>
      <c r="D1064" s="145" t="str">
        <f t="shared" si="21"/>
        <v>04001 29999</v>
      </c>
      <c r="E1064" s="146" t="e">
        <f>#REF!</f>
        <v>#REF!</v>
      </c>
      <c r="F1064" s="146" t="e">
        <f>#REF!</f>
        <v>#REF!</v>
      </c>
    </row>
    <row r="1065" spans="1:6" s="7" customFormat="1" ht="21" hidden="1" outlineLevel="6">
      <c r="A1065" s="141" t="s">
        <v>103</v>
      </c>
      <c r="B1065" s="144" t="s">
        <v>193</v>
      </c>
      <c r="C1065" s="152" t="s">
        <v>781</v>
      </c>
      <c r="D1065" s="145" t="str">
        <f t="shared" si="21"/>
        <v>04001 29999</v>
      </c>
      <c r="E1065" s="146" t="e">
        <f>#REF!</f>
        <v>#REF!</v>
      </c>
      <c r="F1065" s="146" t="e">
        <f>#REF!</f>
        <v>#REF!</v>
      </c>
    </row>
    <row r="1066" spans="1:6" s="7" customFormat="1" ht="15.75" hidden="1" outlineLevel="7">
      <c r="A1066" s="141" t="s">
        <v>111</v>
      </c>
      <c r="B1066" s="147" t="s">
        <v>193</v>
      </c>
      <c r="C1066" s="152" t="s">
        <v>781</v>
      </c>
      <c r="D1066" s="145" t="str">
        <f t="shared" si="21"/>
        <v>04001 29999</v>
      </c>
      <c r="E1066" s="146" t="e">
        <f>#REF!</f>
        <v>#REF!</v>
      </c>
      <c r="F1066" s="146" t="e">
        <f>#REF!</f>
        <v>#REF!</v>
      </c>
    </row>
    <row r="1067" spans="1:6" s="7" customFormat="1" ht="15.75" hidden="1" outlineLevel="5">
      <c r="A1067" s="151" t="s">
        <v>111</v>
      </c>
      <c r="B1067" s="144" t="s">
        <v>193</v>
      </c>
      <c r="C1067" s="152" t="s">
        <v>781</v>
      </c>
      <c r="D1067" s="145" t="str">
        <f t="shared" si="21"/>
        <v>04001 29999</v>
      </c>
      <c r="E1067" s="146" t="e">
        <f>#REF!</f>
        <v>#REF!</v>
      </c>
      <c r="F1067" s="146" t="e">
        <f>#REF!</f>
        <v>#REF!</v>
      </c>
    </row>
    <row r="1068" spans="1:6" s="7" customFormat="1" ht="15.75" hidden="1" outlineLevel="6">
      <c r="A1068" s="141" t="s">
        <v>45</v>
      </c>
      <c r="B1068" s="144" t="s">
        <v>193</v>
      </c>
      <c r="C1068" s="152" t="s">
        <v>781</v>
      </c>
      <c r="D1068" s="145" t="str">
        <f t="shared" si="21"/>
        <v>04001 29999</v>
      </c>
      <c r="E1068" s="146" t="e">
        <f>#REF!</f>
        <v>#REF!</v>
      </c>
      <c r="F1068" s="146" t="e">
        <f>#REF!</f>
        <v>#REF!</v>
      </c>
    </row>
    <row r="1069" spans="1:6" s="7" customFormat="1" ht="21" hidden="1" outlineLevel="7">
      <c r="A1069" s="141" t="s">
        <v>149</v>
      </c>
      <c r="B1069" s="147" t="s">
        <v>193</v>
      </c>
      <c r="C1069" s="152" t="s">
        <v>781</v>
      </c>
      <c r="D1069" s="145" t="str">
        <f t="shared" si="21"/>
        <v>04001 29999</v>
      </c>
      <c r="E1069" s="146" t="e">
        <f>#REF!</f>
        <v>#REF!</v>
      </c>
      <c r="F1069" s="146" t="e">
        <f>#REF!</f>
        <v>#REF!</v>
      </c>
    </row>
    <row r="1070" spans="1:6" s="7" customFormat="1" ht="22.5" hidden="1" outlineLevel="2">
      <c r="A1070" s="151" t="s">
        <v>149</v>
      </c>
      <c r="B1070" s="144" t="s">
        <v>193</v>
      </c>
      <c r="C1070" s="152" t="s">
        <v>781</v>
      </c>
      <c r="D1070" s="145" t="str">
        <f t="shared" si="21"/>
        <v>04001 29999</v>
      </c>
      <c r="E1070" s="146" t="e">
        <f>#REF!</f>
        <v>#REF!</v>
      </c>
      <c r="F1070" s="146" t="e">
        <f>#REF!</f>
        <v>#REF!</v>
      </c>
    </row>
    <row r="1071" spans="1:6" s="7" customFormat="1" ht="15.75" hidden="1" outlineLevel="3">
      <c r="A1071" s="141" t="s">
        <v>116</v>
      </c>
      <c r="B1071" s="144" t="s">
        <v>193</v>
      </c>
      <c r="C1071" s="152" t="s">
        <v>781</v>
      </c>
      <c r="D1071" s="145" t="str">
        <f t="shared" si="21"/>
        <v>04001 29999</v>
      </c>
      <c r="E1071" s="146" t="e">
        <f>#REF!</f>
        <v>#REF!</v>
      </c>
      <c r="F1071" s="146" t="e">
        <f>#REF!</f>
        <v>#REF!</v>
      </c>
    </row>
    <row r="1072" spans="1:6" s="7" customFormat="1" ht="21" hidden="1" outlineLevel="5">
      <c r="A1072" s="141" t="s">
        <v>207</v>
      </c>
      <c r="B1072" s="144" t="s">
        <v>193</v>
      </c>
      <c r="C1072" s="152" t="s">
        <v>781</v>
      </c>
      <c r="D1072" s="145" t="str">
        <f t="shared" si="21"/>
        <v>04001 29999</v>
      </c>
      <c r="E1072" s="146" t="e">
        <f>#REF!</f>
        <v>#REF!</v>
      </c>
      <c r="F1072" s="146" t="e">
        <f>#REF!</f>
        <v>#REF!</v>
      </c>
    </row>
    <row r="1073" spans="1:6" s="7" customFormat="1" ht="15.75" hidden="1" outlineLevel="6">
      <c r="A1073" s="141" t="s">
        <v>26</v>
      </c>
      <c r="B1073" s="144" t="s">
        <v>193</v>
      </c>
      <c r="C1073" s="152" t="s">
        <v>781</v>
      </c>
      <c r="D1073" s="145" t="str">
        <f t="shared" si="21"/>
        <v>04001 29999</v>
      </c>
      <c r="E1073" s="146" t="e">
        <f>#REF!</f>
        <v>#REF!</v>
      </c>
      <c r="F1073" s="146" t="e">
        <f>#REF!</f>
        <v>#REF!</v>
      </c>
    </row>
    <row r="1074" spans="1:6" s="7" customFormat="1" ht="15.75" hidden="1" outlineLevel="7">
      <c r="A1074" s="141" t="s">
        <v>28</v>
      </c>
      <c r="B1074" s="147" t="s">
        <v>193</v>
      </c>
      <c r="C1074" s="152" t="s">
        <v>781</v>
      </c>
      <c r="D1074" s="145" t="str">
        <f t="shared" si="21"/>
        <v>04001 29999</v>
      </c>
      <c r="E1074" s="146" t="e">
        <f>#REF!</f>
        <v>#REF!</v>
      </c>
      <c r="F1074" s="146" t="e">
        <f>#REF!</f>
        <v>#REF!</v>
      </c>
    </row>
    <row r="1075" spans="1:6" s="7" customFormat="1" ht="15.75" hidden="1" outlineLevel="5">
      <c r="A1075" s="151" t="s">
        <v>32</v>
      </c>
      <c r="B1075" s="144" t="s">
        <v>193</v>
      </c>
      <c r="C1075" s="152" t="s">
        <v>781</v>
      </c>
      <c r="D1075" s="145" t="str">
        <f t="shared" si="21"/>
        <v>04001 29999</v>
      </c>
      <c r="E1075" s="146" t="e">
        <f>#REF!</f>
        <v>#REF!</v>
      </c>
      <c r="F1075" s="146" t="e">
        <f>#REF!</f>
        <v>#REF!</v>
      </c>
    </row>
    <row r="1076" spans="1:6" s="7" customFormat="1" ht="15.75" hidden="1" outlineLevel="6">
      <c r="A1076" s="141" t="s">
        <v>182</v>
      </c>
      <c r="B1076" s="144" t="s">
        <v>193</v>
      </c>
      <c r="C1076" s="152" t="s">
        <v>781</v>
      </c>
      <c r="D1076" s="145" t="str">
        <f t="shared" si="21"/>
        <v>04001 29999</v>
      </c>
      <c r="E1076" s="146" t="e">
        <f>#REF!</f>
        <v>#REF!</v>
      </c>
      <c r="F1076" s="146" t="e">
        <f>#REF!</f>
        <v>#REF!</v>
      </c>
    </row>
    <row r="1077" spans="1:6" s="7" customFormat="1" ht="15.75" hidden="1" outlineLevel="7">
      <c r="A1077" s="141" t="s">
        <v>208</v>
      </c>
      <c r="B1077" s="147" t="s">
        <v>193</v>
      </c>
      <c r="C1077" s="152" t="s">
        <v>781</v>
      </c>
      <c r="D1077" s="145" t="str">
        <f t="shared" si="21"/>
        <v>04001 29999</v>
      </c>
      <c r="E1077" s="146" t="e">
        <f>#REF!</f>
        <v>#REF!</v>
      </c>
      <c r="F1077" s="146" t="e">
        <f>#REF!</f>
        <v>#REF!</v>
      </c>
    </row>
    <row r="1078" spans="1:6" s="7" customFormat="1" ht="15.75" hidden="1" outlineLevel="5">
      <c r="A1078" s="151" t="s">
        <v>208</v>
      </c>
      <c r="B1078" s="144" t="s">
        <v>193</v>
      </c>
      <c r="C1078" s="152" t="s">
        <v>781</v>
      </c>
      <c r="D1078" s="145" t="str">
        <f t="shared" si="21"/>
        <v>04001 29999</v>
      </c>
      <c r="E1078" s="146" t="e">
        <f>#REF!</f>
        <v>#REF!</v>
      </c>
      <c r="F1078" s="146" t="e">
        <f>#REF!</f>
        <v>#REF!</v>
      </c>
    </row>
    <row r="1079" spans="1:6" s="7" customFormat="1" ht="15.75" hidden="1" outlineLevel="6">
      <c r="A1079" s="141" t="s">
        <v>45</v>
      </c>
      <c r="B1079" s="144" t="s">
        <v>193</v>
      </c>
      <c r="C1079" s="152" t="s">
        <v>781</v>
      </c>
      <c r="D1079" s="145" t="str">
        <f t="shared" si="21"/>
        <v>04001 29999</v>
      </c>
      <c r="E1079" s="146" t="e">
        <f>#REF!</f>
        <v>#REF!</v>
      </c>
      <c r="F1079" s="146" t="e">
        <f>#REF!</f>
        <v>#REF!</v>
      </c>
    </row>
    <row r="1080" spans="1:6" s="7" customFormat="1" ht="21" hidden="1" outlineLevel="7">
      <c r="A1080" s="141" t="s">
        <v>149</v>
      </c>
      <c r="B1080" s="147" t="s">
        <v>193</v>
      </c>
      <c r="C1080" s="152" t="s">
        <v>781</v>
      </c>
      <c r="D1080" s="145" t="str">
        <f t="shared" si="21"/>
        <v>04001 29999</v>
      </c>
      <c r="E1080" s="146" t="e">
        <f>#REF!</f>
        <v>#REF!</v>
      </c>
      <c r="F1080" s="146" t="e">
        <f>#REF!</f>
        <v>#REF!</v>
      </c>
    </row>
    <row r="1081" spans="1:6" s="7" customFormat="1" ht="22.5" hidden="1" outlineLevel="1">
      <c r="A1081" s="151" t="s">
        <v>149</v>
      </c>
      <c r="B1081" s="144" t="s">
        <v>210</v>
      </c>
      <c r="C1081" s="152" t="s">
        <v>781</v>
      </c>
      <c r="D1081" s="145" t="str">
        <f t="shared" si="21"/>
        <v>04001 29999</v>
      </c>
      <c r="E1081" s="146" t="e">
        <f>#REF!</f>
        <v>#REF!</v>
      </c>
      <c r="F1081" s="146" t="e">
        <f>#REF!</f>
        <v>#REF!</v>
      </c>
    </row>
    <row r="1082" spans="1:6" s="7" customFormat="1" ht="15.75" hidden="1" outlineLevel="2">
      <c r="A1082" s="141" t="s">
        <v>209</v>
      </c>
      <c r="B1082" s="144" t="s">
        <v>210</v>
      </c>
      <c r="C1082" s="152" t="s">
        <v>781</v>
      </c>
      <c r="D1082" s="145" t="str">
        <f t="shared" si="21"/>
        <v>04001 29999</v>
      </c>
      <c r="E1082" s="146" t="e">
        <f>#REF!</f>
        <v>#REF!</v>
      </c>
      <c r="F1082" s="146" t="e">
        <f>#REF!</f>
        <v>#REF!</v>
      </c>
    </row>
    <row r="1083" spans="1:6" s="7" customFormat="1" ht="15.75" hidden="1" outlineLevel="3">
      <c r="A1083" s="141" t="s">
        <v>211</v>
      </c>
      <c r="B1083" s="144" t="s">
        <v>210</v>
      </c>
      <c r="C1083" s="152" t="s">
        <v>781</v>
      </c>
      <c r="D1083" s="145" t="str">
        <f t="shared" si="21"/>
        <v>04001 29999</v>
      </c>
      <c r="E1083" s="146" t="e">
        <f>#REF!</f>
        <v>#REF!</v>
      </c>
      <c r="F1083" s="146" t="e">
        <f>#REF!</f>
        <v>#REF!</v>
      </c>
    </row>
    <row r="1084" spans="1:6" s="7" customFormat="1" ht="15.75" hidden="1" outlineLevel="5">
      <c r="A1084" s="141" t="s">
        <v>212</v>
      </c>
      <c r="B1084" s="144" t="s">
        <v>210</v>
      </c>
      <c r="C1084" s="152" t="s">
        <v>781</v>
      </c>
      <c r="D1084" s="145" t="str">
        <f t="shared" si="21"/>
        <v>04001 29999</v>
      </c>
      <c r="E1084" s="146" t="e">
        <f>#REF!</f>
        <v>#REF!</v>
      </c>
      <c r="F1084" s="146" t="e">
        <f>#REF!</f>
        <v>#REF!</v>
      </c>
    </row>
    <row r="1085" spans="1:6" s="7" customFormat="1" ht="31.5" hidden="1" outlineLevel="6">
      <c r="A1085" s="141" t="s">
        <v>15</v>
      </c>
      <c r="B1085" s="144" t="s">
        <v>210</v>
      </c>
      <c r="C1085" s="152" t="s">
        <v>781</v>
      </c>
      <c r="D1085" s="145" t="str">
        <f t="shared" si="21"/>
        <v>04001 29999</v>
      </c>
      <c r="E1085" s="146" t="e">
        <f>#REF!</f>
        <v>#REF!</v>
      </c>
      <c r="F1085" s="146" t="e">
        <f>#REF!</f>
        <v>#REF!</v>
      </c>
    </row>
    <row r="1086" spans="1:6" s="7" customFormat="1" ht="15.75" hidden="1" outlineLevel="7">
      <c r="A1086" s="141" t="s">
        <v>78</v>
      </c>
      <c r="B1086" s="147" t="s">
        <v>210</v>
      </c>
      <c r="C1086" s="152" t="s">
        <v>781</v>
      </c>
      <c r="D1086" s="145" t="str">
        <f t="shared" si="21"/>
        <v>04001 29999</v>
      </c>
      <c r="E1086" s="146" t="e">
        <f>#REF!</f>
        <v>#REF!</v>
      </c>
      <c r="F1086" s="146" t="e">
        <f>#REF!</f>
        <v>#REF!</v>
      </c>
    </row>
    <row r="1087" spans="1:6" s="7" customFormat="1" ht="15.75" hidden="1" outlineLevel="7">
      <c r="A1087" s="151" t="s">
        <v>19</v>
      </c>
      <c r="B1087" s="147" t="s">
        <v>210</v>
      </c>
      <c r="C1087" s="152" t="s">
        <v>781</v>
      </c>
      <c r="D1087" s="145" t="str">
        <f t="shared" si="21"/>
        <v>04001 29999</v>
      </c>
      <c r="E1087" s="146" t="e">
        <f>#REF!</f>
        <v>#REF!</v>
      </c>
      <c r="F1087" s="146" t="e">
        <f>#REF!</f>
        <v>#REF!</v>
      </c>
    </row>
    <row r="1088" spans="1:6" s="7" customFormat="1" ht="15.75" hidden="1" outlineLevel="5">
      <c r="A1088" s="151" t="s">
        <v>24</v>
      </c>
      <c r="B1088" s="144" t="s">
        <v>210</v>
      </c>
      <c r="C1088" s="152" t="s">
        <v>781</v>
      </c>
      <c r="D1088" s="145" t="str">
        <f t="shared" si="21"/>
        <v>04001 29999</v>
      </c>
      <c r="E1088" s="146" t="e">
        <f>#REF!</f>
        <v>#REF!</v>
      </c>
      <c r="F1088" s="146" t="e">
        <f>#REF!</f>
        <v>#REF!</v>
      </c>
    </row>
    <row r="1089" spans="1:6" s="7" customFormat="1" ht="15.75" hidden="1" outlineLevel="6">
      <c r="A1089" s="141" t="s">
        <v>26</v>
      </c>
      <c r="B1089" s="144" t="s">
        <v>210</v>
      </c>
      <c r="C1089" s="152" t="s">
        <v>781</v>
      </c>
      <c r="D1089" s="145" t="str">
        <f t="shared" ref="D1089:D1152" si="22">C1089</f>
        <v>04001 29999</v>
      </c>
      <c r="E1089" s="146" t="e">
        <f>#REF!</f>
        <v>#REF!</v>
      </c>
      <c r="F1089" s="146" t="e">
        <f>#REF!</f>
        <v>#REF!</v>
      </c>
    </row>
    <row r="1090" spans="1:6" s="7" customFormat="1" ht="15.75" hidden="1" outlineLevel="7">
      <c r="A1090" s="141" t="s">
        <v>28</v>
      </c>
      <c r="B1090" s="147" t="s">
        <v>210</v>
      </c>
      <c r="C1090" s="152" t="s">
        <v>781</v>
      </c>
      <c r="D1090" s="145" t="str">
        <f t="shared" si="22"/>
        <v>04001 29999</v>
      </c>
      <c r="E1090" s="146" t="e">
        <f>#REF!</f>
        <v>#REF!</v>
      </c>
      <c r="F1090" s="146" t="e">
        <f>#REF!</f>
        <v>#REF!</v>
      </c>
    </row>
    <row r="1091" spans="1:6" s="7" customFormat="1" ht="15.75" hidden="1" outlineLevel="7">
      <c r="A1091" s="151" t="s">
        <v>30</v>
      </c>
      <c r="B1091" s="147" t="s">
        <v>210</v>
      </c>
      <c r="C1091" s="152" t="s">
        <v>781</v>
      </c>
      <c r="D1091" s="145" t="str">
        <f t="shared" si="22"/>
        <v>04001 29999</v>
      </c>
      <c r="E1091" s="146" t="e">
        <f>#REF!</f>
        <v>#REF!</v>
      </c>
      <c r="F1091" s="146" t="e">
        <f>#REF!</f>
        <v>#REF!</v>
      </c>
    </row>
    <row r="1092" spans="1:6" s="7" customFormat="1" ht="15.75" hidden="1" outlineLevel="5">
      <c r="A1092" s="151" t="s">
        <v>32</v>
      </c>
      <c r="B1092" s="144" t="s">
        <v>210</v>
      </c>
      <c r="C1092" s="152" t="s">
        <v>781</v>
      </c>
      <c r="D1092" s="145" t="str">
        <f t="shared" si="22"/>
        <v>04001 29999</v>
      </c>
      <c r="E1092" s="146" t="e">
        <f>#REF!</f>
        <v>#REF!</v>
      </c>
      <c r="F1092" s="146" t="e">
        <f>#REF!</f>
        <v>#REF!</v>
      </c>
    </row>
    <row r="1093" spans="1:6" s="7" customFormat="1" ht="15.75" hidden="1" outlineLevel="6">
      <c r="A1093" s="141" t="s">
        <v>45</v>
      </c>
      <c r="B1093" s="144" t="s">
        <v>210</v>
      </c>
      <c r="C1093" s="152" t="s">
        <v>781</v>
      </c>
      <c r="D1093" s="145" t="str">
        <f t="shared" si="22"/>
        <v>04001 29999</v>
      </c>
      <c r="E1093" s="146" t="e">
        <f>#REF!</f>
        <v>#REF!</v>
      </c>
      <c r="F1093" s="146" t="e">
        <f>#REF!</f>
        <v>#REF!</v>
      </c>
    </row>
    <row r="1094" spans="1:6" s="7" customFormat="1" ht="15.75" hidden="1" outlineLevel="7">
      <c r="A1094" s="141" t="s">
        <v>47</v>
      </c>
      <c r="B1094" s="147" t="s">
        <v>210</v>
      </c>
      <c r="C1094" s="152" t="s">
        <v>781</v>
      </c>
      <c r="D1094" s="145" t="str">
        <f t="shared" si="22"/>
        <v>04001 29999</v>
      </c>
      <c r="E1094" s="146" t="e">
        <f>#REF!</f>
        <v>#REF!</v>
      </c>
      <c r="F1094" s="146" t="e">
        <f>#REF!</f>
        <v>#REF!</v>
      </c>
    </row>
    <row r="1095" spans="1:6" s="7" customFormat="1" ht="15.75" hidden="1" outlineLevel="2">
      <c r="A1095" s="151" t="s">
        <v>49</v>
      </c>
      <c r="B1095" s="144" t="s">
        <v>210</v>
      </c>
      <c r="C1095" s="152" t="s">
        <v>781</v>
      </c>
      <c r="D1095" s="145" t="str">
        <f t="shared" si="22"/>
        <v>04001 29999</v>
      </c>
      <c r="E1095" s="146" t="e">
        <f>#REF!</f>
        <v>#REF!</v>
      </c>
      <c r="F1095" s="146" t="e">
        <f>#REF!</f>
        <v>#REF!</v>
      </c>
    </row>
    <row r="1096" spans="1:6" s="7" customFormat="1" ht="15.75" hidden="1" outlineLevel="3">
      <c r="A1096" s="141" t="s">
        <v>116</v>
      </c>
      <c r="B1096" s="144" t="s">
        <v>210</v>
      </c>
      <c r="C1096" s="152" t="s">
        <v>781</v>
      </c>
      <c r="D1096" s="145" t="str">
        <f t="shared" si="22"/>
        <v>04001 29999</v>
      </c>
      <c r="E1096" s="146" t="e">
        <f>#REF!</f>
        <v>#REF!</v>
      </c>
      <c r="F1096" s="146" t="e">
        <f>#REF!</f>
        <v>#REF!</v>
      </c>
    </row>
    <row r="1097" spans="1:6" s="7" customFormat="1" ht="31.5" hidden="1" outlineLevel="5">
      <c r="A1097" s="141" t="s">
        <v>213</v>
      </c>
      <c r="B1097" s="144" t="s">
        <v>210</v>
      </c>
      <c r="C1097" s="152" t="s">
        <v>781</v>
      </c>
      <c r="D1097" s="145" t="str">
        <f t="shared" si="22"/>
        <v>04001 29999</v>
      </c>
      <c r="E1097" s="146" t="e">
        <f>#REF!</f>
        <v>#REF!</v>
      </c>
      <c r="F1097" s="146" t="e">
        <f>#REF!</f>
        <v>#REF!</v>
      </c>
    </row>
    <row r="1098" spans="1:6" s="7" customFormat="1" ht="15.75" hidden="1" outlineLevel="6">
      <c r="A1098" s="141" t="s">
        <v>26</v>
      </c>
      <c r="B1098" s="144" t="s">
        <v>210</v>
      </c>
      <c r="C1098" s="152" t="s">
        <v>781</v>
      </c>
      <c r="D1098" s="145" t="str">
        <f t="shared" si="22"/>
        <v>04001 29999</v>
      </c>
      <c r="E1098" s="146" t="e">
        <f>#REF!</f>
        <v>#REF!</v>
      </c>
      <c r="F1098" s="146" t="e">
        <f>#REF!</f>
        <v>#REF!</v>
      </c>
    </row>
    <row r="1099" spans="1:6" s="7" customFormat="1" ht="15.75" hidden="1" outlineLevel="7">
      <c r="A1099" s="141" t="s">
        <v>28</v>
      </c>
      <c r="B1099" s="147" t="s">
        <v>210</v>
      </c>
      <c r="C1099" s="152" t="s">
        <v>781</v>
      </c>
      <c r="D1099" s="145" t="str">
        <f t="shared" si="22"/>
        <v>04001 29999</v>
      </c>
      <c r="E1099" s="146" t="e">
        <f>#REF!</f>
        <v>#REF!</v>
      </c>
      <c r="F1099" s="146" t="e">
        <f>#REF!</f>
        <v>#REF!</v>
      </c>
    </row>
    <row r="1100" spans="1:6" s="7" customFormat="1" ht="15.75" hidden="1" outlineLevel="5">
      <c r="A1100" s="151" t="s">
        <v>32</v>
      </c>
      <c r="B1100" s="144" t="s">
        <v>210</v>
      </c>
      <c r="C1100" s="152" t="s">
        <v>781</v>
      </c>
      <c r="D1100" s="145" t="str">
        <f t="shared" si="22"/>
        <v>04001 29999</v>
      </c>
      <c r="E1100" s="146" t="e">
        <f>#REF!</f>
        <v>#REF!</v>
      </c>
      <c r="F1100" s="146" t="e">
        <f>#REF!</f>
        <v>#REF!</v>
      </c>
    </row>
    <row r="1101" spans="1:6" s="7" customFormat="1" ht="15.75" hidden="1" outlineLevel="6">
      <c r="A1101" s="141" t="s">
        <v>182</v>
      </c>
      <c r="B1101" s="144" t="s">
        <v>210</v>
      </c>
      <c r="C1101" s="152" t="s">
        <v>781</v>
      </c>
      <c r="D1101" s="145" t="str">
        <f t="shared" si="22"/>
        <v>04001 29999</v>
      </c>
      <c r="E1101" s="146" t="e">
        <f>#REF!</f>
        <v>#REF!</v>
      </c>
      <c r="F1101" s="146" t="e">
        <f>#REF!</f>
        <v>#REF!</v>
      </c>
    </row>
    <row r="1102" spans="1:6" s="7" customFormat="1" ht="21" hidden="1" outlineLevel="7">
      <c r="A1102" s="141" t="s">
        <v>183</v>
      </c>
      <c r="B1102" s="147" t="s">
        <v>210</v>
      </c>
      <c r="C1102" s="152" t="s">
        <v>781</v>
      </c>
      <c r="D1102" s="145" t="str">
        <f t="shared" si="22"/>
        <v>04001 29999</v>
      </c>
      <c r="E1102" s="146" t="e">
        <f>#REF!</f>
        <v>#REF!</v>
      </c>
      <c r="F1102" s="146" t="e">
        <f>#REF!</f>
        <v>#REF!</v>
      </c>
    </row>
    <row r="1103" spans="1:6" s="7" customFormat="1" ht="22.5" hidden="1" outlineLevel="5">
      <c r="A1103" s="151" t="s">
        <v>184</v>
      </c>
      <c r="B1103" s="144" t="s">
        <v>210</v>
      </c>
      <c r="C1103" s="152" t="s">
        <v>781</v>
      </c>
      <c r="D1103" s="145" t="str">
        <f t="shared" si="22"/>
        <v>04001 29999</v>
      </c>
      <c r="E1103" s="146" t="e">
        <f>#REF!</f>
        <v>#REF!</v>
      </c>
      <c r="F1103" s="146" t="e">
        <f>#REF!</f>
        <v>#REF!</v>
      </c>
    </row>
    <row r="1104" spans="1:6" s="7" customFormat="1" ht="15.75" hidden="1" outlineLevel="6">
      <c r="A1104" s="141" t="s">
        <v>98</v>
      </c>
      <c r="B1104" s="144" t="s">
        <v>210</v>
      </c>
      <c r="C1104" s="152" t="s">
        <v>781</v>
      </c>
      <c r="D1104" s="145" t="str">
        <f t="shared" si="22"/>
        <v>04001 29999</v>
      </c>
      <c r="E1104" s="146" t="e">
        <f>#REF!</f>
        <v>#REF!</v>
      </c>
      <c r="F1104" s="146" t="e">
        <f>#REF!</f>
        <v>#REF!</v>
      </c>
    </row>
    <row r="1105" spans="1:6" s="7" customFormat="1" ht="15.75" hidden="1" outlineLevel="7">
      <c r="A1105" s="141" t="s">
        <v>178</v>
      </c>
      <c r="B1105" s="147" t="s">
        <v>210</v>
      </c>
      <c r="C1105" s="152" t="s">
        <v>781</v>
      </c>
      <c r="D1105" s="145" t="str">
        <f t="shared" si="22"/>
        <v>04001 29999</v>
      </c>
      <c r="E1105" s="146" t="e">
        <f>#REF!</f>
        <v>#REF!</v>
      </c>
      <c r="F1105" s="146" t="e">
        <f>#REF!</f>
        <v>#REF!</v>
      </c>
    </row>
    <row r="1106" spans="1:6" s="7" customFormat="1" ht="22.5" hidden="1" outlineLevel="7">
      <c r="A1106" s="151" t="s">
        <v>214</v>
      </c>
      <c r="B1106" s="147" t="s">
        <v>210</v>
      </c>
      <c r="C1106" s="152" t="s">
        <v>781</v>
      </c>
      <c r="D1106" s="145" t="str">
        <f t="shared" si="22"/>
        <v>04001 29999</v>
      </c>
      <c r="E1106" s="146" t="e">
        <f>#REF!</f>
        <v>#REF!</v>
      </c>
      <c r="F1106" s="146" t="e">
        <f>#REF!</f>
        <v>#REF!</v>
      </c>
    </row>
    <row r="1107" spans="1:6" s="7" customFormat="1" ht="22.5" hidden="1" outlineLevel="3">
      <c r="A1107" s="151" t="s">
        <v>179</v>
      </c>
      <c r="B1107" s="144" t="s">
        <v>210</v>
      </c>
      <c r="C1107" s="152" t="s">
        <v>781</v>
      </c>
      <c r="D1107" s="145" t="str">
        <f t="shared" si="22"/>
        <v>04001 29999</v>
      </c>
      <c r="E1107" s="146" t="e">
        <f>#REF!</f>
        <v>#REF!</v>
      </c>
      <c r="F1107" s="146" t="e">
        <f>#REF!</f>
        <v>#REF!</v>
      </c>
    </row>
    <row r="1108" spans="1:6" s="7" customFormat="1" ht="21" hidden="1" outlineLevel="4">
      <c r="A1108" s="141" t="s">
        <v>215</v>
      </c>
      <c r="B1108" s="144" t="s">
        <v>210</v>
      </c>
      <c r="C1108" s="152" t="s">
        <v>781</v>
      </c>
      <c r="D1108" s="145" t="str">
        <f t="shared" si="22"/>
        <v>04001 29999</v>
      </c>
      <c r="E1108" s="146" t="e">
        <f>#REF!</f>
        <v>#REF!</v>
      </c>
      <c r="F1108" s="146" t="e">
        <f>#REF!</f>
        <v>#REF!</v>
      </c>
    </row>
    <row r="1109" spans="1:6" s="7" customFormat="1" ht="21" hidden="1" outlineLevel="5">
      <c r="A1109" s="141" t="s">
        <v>216</v>
      </c>
      <c r="B1109" s="144" t="s">
        <v>210</v>
      </c>
      <c r="C1109" s="152" t="s">
        <v>781</v>
      </c>
      <c r="D1109" s="145" t="str">
        <f t="shared" si="22"/>
        <v>04001 29999</v>
      </c>
      <c r="E1109" s="146" t="e">
        <f>#REF!</f>
        <v>#REF!</v>
      </c>
      <c r="F1109" s="146" t="e">
        <f>#REF!</f>
        <v>#REF!</v>
      </c>
    </row>
    <row r="1110" spans="1:6" s="7" customFormat="1" ht="15.75" hidden="1" outlineLevel="6">
      <c r="A1110" s="141" t="s">
        <v>98</v>
      </c>
      <c r="B1110" s="144" t="s">
        <v>210</v>
      </c>
      <c r="C1110" s="152" t="s">
        <v>781</v>
      </c>
      <c r="D1110" s="145" t="str">
        <f t="shared" si="22"/>
        <v>04001 29999</v>
      </c>
      <c r="E1110" s="146" t="e">
        <f>#REF!</f>
        <v>#REF!</v>
      </c>
      <c r="F1110" s="146" t="e">
        <f>#REF!</f>
        <v>#REF!</v>
      </c>
    </row>
    <row r="1111" spans="1:6" s="7" customFormat="1" ht="15.75" hidden="1" outlineLevel="7">
      <c r="A1111" s="141" t="s">
        <v>178</v>
      </c>
      <c r="B1111" s="147" t="s">
        <v>210</v>
      </c>
      <c r="C1111" s="152" t="s">
        <v>781</v>
      </c>
      <c r="D1111" s="145" t="str">
        <f t="shared" si="22"/>
        <v>04001 29999</v>
      </c>
      <c r="E1111" s="146" t="e">
        <f>#REF!</f>
        <v>#REF!</v>
      </c>
      <c r="F1111" s="146" t="e">
        <f>#REF!</f>
        <v>#REF!</v>
      </c>
    </row>
    <row r="1112" spans="1:6" s="7" customFormat="1" ht="22.5" hidden="1" outlineLevel="3">
      <c r="A1112" s="151" t="s">
        <v>179</v>
      </c>
      <c r="B1112" s="144" t="s">
        <v>210</v>
      </c>
      <c r="C1112" s="152" t="s">
        <v>781</v>
      </c>
      <c r="D1112" s="145" t="str">
        <f t="shared" si="22"/>
        <v>04001 29999</v>
      </c>
      <c r="E1112" s="146" t="e">
        <f>#REF!</f>
        <v>#REF!</v>
      </c>
      <c r="F1112" s="146" t="e">
        <f>#REF!</f>
        <v>#REF!</v>
      </c>
    </row>
    <row r="1113" spans="1:6" s="7" customFormat="1" ht="21" hidden="1" outlineLevel="5">
      <c r="A1113" s="141" t="s">
        <v>217</v>
      </c>
      <c r="B1113" s="144" t="s">
        <v>210</v>
      </c>
      <c r="C1113" s="152" t="s">
        <v>781</v>
      </c>
      <c r="D1113" s="145" t="str">
        <f t="shared" si="22"/>
        <v>04001 29999</v>
      </c>
      <c r="E1113" s="146" t="e">
        <f>#REF!</f>
        <v>#REF!</v>
      </c>
      <c r="F1113" s="146" t="e">
        <f>#REF!</f>
        <v>#REF!</v>
      </c>
    </row>
    <row r="1114" spans="1:6" s="7" customFormat="1" ht="15.75" hidden="1" outlineLevel="6">
      <c r="A1114" s="141" t="s">
        <v>98</v>
      </c>
      <c r="B1114" s="144" t="s">
        <v>210</v>
      </c>
      <c r="C1114" s="152" t="s">
        <v>781</v>
      </c>
      <c r="D1114" s="145" t="str">
        <f t="shared" si="22"/>
        <v>04001 29999</v>
      </c>
      <c r="E1114" s="146" t="e">
        <f>#REF!</f>
        <v>#REF!</v>
      </c>
      <c r="F1114" s="146" t="e">
        <f>#REF!</f>
        <v>#REF!</v>
      </c>
    </row>
    <row r="1115" spans="1:6" s="7" customFormat="1" ht="15.75" hidden="1" outlineLevel="7">
      <c r="A1115" s="141" t="s">
        <v>178</v>
      </c>
      <c r="B1115" s="147" t="s">
        <v>210</v>
      </c>
      <c r="C1115" s="152" t="s">
        <v>781</v>
      </c>
      <c r="D1115" s="145" t="str">
        <f t="shared" si="22"/>
        <v>04001 29999</v>
      </c>
      <c r="E1115" s="146" t="e">
        <f>#REF!</f>
        <v>#REF!</v>
      </c>
      <c r="F1115" s="146" t="e">
        <f>#REF!</f>
        <v>#REF!</v>
      </c>
    </row>
    <row r="1116" spans="1:6" s="7" customFormat="1" ht="22.5" hidden="1" outlineLevel="1">
      <c r="A1116" s="151" t="s">
        <v>179</v>
      </c>
      <c r="B1116" s="144" t="s">
        <v>219</v>
      </c>
      <c r="C1116" s="152" t="s">
        <v>781</v>
      </c>
      <c r="D1116" s="145" t="str">
        <f t="shared" si="22"/>
        <v>04001 29999</v>
      </c>
      <c r="E1116" s="146" t="e">
        <f>#REF!</f>
        <v>#REF!</v>
      </c>
      <c r="F1116" s="146" t="e">
        <f>#REF!</f>
        <v>#REF!</v>
      </c>
    </row>
    <row r="1117" spans="1:6" s="7" customFormat="1" ht="15.75" hidden="1" outlineLevel="2">
      <c r="A1117" s="141" t="s">
        <v>218</v>
      </c>
      <c r="B1117" s="144" t="s">
        <v>219</v>
      </c>
      <c r="C1117" s="152" t="s">
        <v>781</v>
      </c>
      <c r="D1117" s="145" t="str">
        <f t="shared" si="22"/>
        <v>04001 29999</v>
      </c>
      <c r="E1117" s="146" t="e">
        <f>#REF!</f>
        <v>#REF!</v>
      </c>
      <c r="F1117" s="146" t="e">
        <f>#REF!</f>
        <v>#REF!</v>
      </c>
    </row>
    <row r="1118" spans="1:6" s="7" customFormat="1" ht="15.75" hidden="1" outlineLevel="3">
      <c r="A1118" s="141" t="s">
        <v>220</v>
      </c>
      <c r="B1118" s="144" t="s">
        <v>219</v>
      </c>
      <c r="C1118" s="152" t="s">
        <v>781</v>
      </c>
      <c r="D1118" s="145" t="str">
        <f t="shared" si="22"/>
        <v>04001 29999</v>
      </c>
      <c r="E1118" s="146" t="e">
        <f>#REF!</f>
        <v>#REF!</v>
      </c>
      <c r="F1118" s="146" t="e">
        <f>#REF!</f>
        <v>#REF!</v>
      </c>
    </row>
    <row r="1119" spans="1:6" s="7" customFormat="1" ht="15.75" hidden="1" outlineLevel="5">
      <c r="A1119" s="141" t="s">
        <v>221</v>
      </c>
      <c r="B1119" s="144" t="s">
        <v>219</v>
      </c>
      <c r="C1119" s="152" t="s">
        <v>781</v>
      </c>
      <c r="D1119" s="145" t="str">
        <f t="shared" si="22"/>
        <v>04001 29999</v>
      </c>
      <c r="E1119" s="146" t="e">
        <f>#REF!</f>
        <v>#REF!</v>
      </c>
      <c r="F1119" s="146" t="e">
        <f>#REF!</f>
        <v>#REF!</v>
      </c>
    </row>
    <row r="1120" spans="1:6" s="7" customFormat="1" ht="15.75" hidden="1" outlineLevel="6">
      <c r="A1120" s="141" t="s">
        <v>26</v>
      </c>
      <c r="B1120" s="144" t="s">
        <v>219</v>
      </c>
      <c r="C1120" s="152" t="s">
        <v>781</v>
      </c>
      <c r="D1120" s="145" t="str">
        <f t="shared" si="22"/>
        <v>04001 29999</v>
      </c>
      <c r="E1120" s="146" t="e">
        <f>#REF!</f>
        <v>#REF!</v>
      </c>
      <c r="F1120" s="146" t="e">
        <f>#REF!</f>
        <v>#REF!</v>
      </c>
    </row>
    <row r="1121" spans="1:6" s="7" customFormat="1" ht="15.75" hidden="1" outlineLevel="7">
      <c r="A1121" s="141" t="s">
        <v>28</v>
      </c>
      <c r="B1121" s="147" t="s">
        <v>219</v>
      </c>
      <c r="C1121" s="152" t="s">
        <v>781</v>
      </c>
      <c r="D1121" s="145" t="str">
        <f t="shared" si="22"/>
        <v>04001 29999</v>
      </c>
      <c r="E1121" s="146" t="e">
        <f>#REF!</f>
        <v>#REF!</v>
      </c>
      <c r="F1121" s="146" t="e">
        <f>#REF!</f>
        <v>#REF!</v>
      </c>
    </row>
    <row r="1122" spans="1:6" s="7" customFormat="1" ht="15.75" hidden="1" outlineLevel="7">
      <c r="A1122" s="151" t="s">
        <v>30</v>
      </c>
      <c r="B1122" s="147" t="s">
        <v>219</v>
      </c>
      <c r="C1122" s="152" t="s">
        <v>781</v>
      </c>
      <c r="D1122" s="145" t="str">
        <f t="shared" si="22"/>
        <v>04001 29999</v>
      </c>
      <c r="E1122" s="146" t="e">
        <f>#REF!</f>
        <v>#REF!</v>
      </c>
      <c r="F1122" s="146" t="e">
        <f>#REF!</f>
        <v>#REF!</v>
      </c>
    </row>
    <row r="1123" spans="1:6" s="7" customFormat="1" ht="15.75" hidden="1" outlineLevel="1">
      <c r="A1123" s="151" t="s">
        <v>32</v>
      </c>
      <c r="B1123" s="144" t="s">
        <v>223</v>
      </c>
      <c r="C1123" s="152" t="s">
        <v>781</v>
      </c>
      <c r="D1123" s="145" t="str">
        <f t="shared" si="22"/>
        <v>04001 29999</v>
      </c>
      <c r="E1123" s="146" t="e">
        <f>#REF!</f>
        <v>#REF!</v>
      </c>
      <c r="F1123" s="146" t="e">
        <f>#REF!</f>
        <v>#REF!</v>
      </c>
    </row>
    <row r="1124" spans="1:6" s="7" customFormat="1" ht="15.75" hidden="1" outlineLevel="2">
      <c r="A1124" s="141" t="s">
        <v>222</v>
      </c>
      <c r="B1124" s="144" t="s">
        <v>223</v>
      </c>
      <c r="C1124" s="152" t="s">
        <v>781</v>
      </c>
      <c r="D1124" s="145" t="str">
        <f t="shared" si="22"/>
        <v>04001 29999</v>
      </c>
      <c r="E1124" s="146" t="e">
        <f>#REF!</f>
        <v>#REF!</v>
      </c>
      <c r="F1124" s="146" t="e">
        <f>#REF!</f>
        <v>#REF!</v>
      </c>
    </row>
    <row r="1125" spans="1:6" s="7" customFormat="1" ht="15.75" hidden="1" outlineLevel="3">
      <c r="A1125" s="141" t="s">
        <v>224</v>
      </c>
      <c r="B1125" s="144" t="s">
        <v>223</v>
      </c>
      <c r="C1125" s="152" t="s">
        <v>781</v>
      </c>
      <c r="D1125" s="145" t="str">
        <f t="shared" si="22"/>
        <v>04001 29999</v>
      </c>
      <c r="E1125" s="146" t="e">
        <f>#REF!</f>
        <v>#REF!</v>
      </c>
      <c r="F1125" s="146" t="e">
        <f>#REF!</f>
        <v>#REF!</v>
      </c>
    </row>
    <row r="1126" spans="1:6" s="7" customFormat="1" ht="21" hidden="1" outlineLevel="5">
      <c r="A1126" s="141" t="s">
        <v>225</v>
      </c>
      <c r="B1126" s="144" t="s">
        <v>223</v>
      </c>
      <c r="C1126" s="152" t="s">
        <v>781</v>
      </c>
      <c r="D1126" s="145" t="str">
        <f t="shared" si="22"/>
        <v>04001 29999</v>
      </c>
      <c r="E1126" s="146" t="e">
        <f>#REF!</f>
        <v>#REF!</v>
      </c>
      <c r="F1126" s="146" t="e">
        <f>#REF!</f>
        <v>#REF!</v>
      </c>
    </row>
    <row r="1127" spans="1:6" s="7" customFormat="1" ht="15.75" hidden="1" outlineLevel="6">
      <c r="A1127" s="141" t="s">
        <v>26</v>
      </c>
      <c r="B1127" s="144" t="s">
        <v>223</v>
      </c>
      <c r="C1127" s="152" t="s">
        <v>781</v>
      </c>
      <c r="D1127" s="145" t="str">
        <f t="shared" si="22"/>
        <v>04001 29999</v>
      </c>
      <c r="E1127" s="146" t="e">
        <f>#REF!</f>
        <v>#REF!</v>
      </c>
      <c r="F1127" s="146" t="e">
        <f>#REF!</f>
        <v>#REF!</v>
      </c>
    </row>
    <row r="1128" spans="1:6" s="7" customFormat="1" ht="15.75" hidden="1" outlineLevel="7">
      <c r="A1128" s="141" t="s">
        <v>28</v>
      </c>
      <c r="B1128" s="147" t="s">
        <v>223</v>
      </c>
      <c r="C1128" s="152" t="s">
        <v>781</v>
      </c>
      <c r="D1128" s="145" t="str">
        <f t="shared" si="22"/>
        <v>04001 29999</v>
      </c>
      <c r="E1128" s="146" t="e">
        <f>#REF!</f>
        <v>#REF!</v>
      </c>
      <c r="F1128" s="146" t="e">
        <f>#REF!</f>
        <v>#REF!</v>
      </c>
    </row>
    <row r="1129" spans="1:6" s="7" customFormat="1" ht="15.75" hidden="1" outlineLevel="1">
      <c r="A1129" s="151" t="s">
        <v>226</v>
      </c>
      <c r="B1129" s="144" t="s">
        <v>228</v>
      </c>
      <c r="C1129" s="152" t="s">
        <v>781</v>
      </c>
      <c r="D1129" s="145" t="str">
        <f t="shared" si="22"/>
        <v>04001 29999</v>
      </c>
      <c r="E1129" s="146" t="e">
        <f>#REF!</f>
        <v>#REF!</v>
      </c>
      <c r="F1129" s="146" t="e">
        <f>#REF!</f>
        <v>#REF!</v>
      </c>
    </row>
    <row r="1130" spans="1:6" s="7" customFormat="1" ht="15.75" hidden="1" outlineLevel="2">
      <c r="A1130" s="141" t="s">
        <v>227</v>
      </c>
      <c r="B1130" s="144" t="s">
        <v>228</v>
      </c>
      <c r="C1130" s="152" t="s">
        <v>781</v>
      </c>
      <c r="D1130" s="145" t="str">
        <f t="shared" si="22"/>
        <v>04001 29999</v>
      </c>
      <c r="E1130" s="146" t="e">
        <f>#REF!</f>
        <v>#REF!</v>
      </c>
      <c r="F1130" s="146" t="e">
        <f>#REF!</f>
        <v>#REF!</v>
      </c>
    </row>
    <row r="1131" spans="1:6" s="7" customFormat="1" ht="21" hidden="1" outlineLevel="3">
      <c r="A1131" s="141" t="s">
        <v>12</v>
      </c>
      <c r="B1131" s="144" t="s">
        <v>228</v>
      </c>
      <c r="C1131" s="152" t="s">
        <v>781</v>
      </c>
      <c r="D1131" s="145" t="str">
        <f t="shared" si="22"/>
        <v>04001 29999</v>
      </c>
      <c r="E1131" s="146" t="e">
        <f>#REF!</f>
        <v>#REF!</v>
      </c>
      <c r="F1131" s="146" t="e">
        <f>#REF!</f>
        <v>#REF!</v>
      </c>
    </row>
    <row r="1132" spans="1:6" s="7" customFormat="1" ht="21" hidden="1" outlineLevel="5">
      <c r="A1132" s="141" t="s">
        <v>53</v>
      </c>
      <c r="B1132" s="144" t="s">
        <v>228</v>
      </c>
      <c r="C1132" s="152" t="s">
        <v>781</v>
      </c>
      <c r="D1132" s="145" t="str">
        <f t="shared" si="22"/>
        <v>04001 29999</v>
      </c>
      <c r="E1132" s="146" t="e">
        <f>#REF!</f>
        <v>#REF!</v>
      </c>
      <c r="F1132" s="146" t="e">
        <f>#REF!</f>
        <v>#REF!</v>
      </c>
    </row>
    <row r="1133" spans="1:6" s="7" customFormat="1" ht="31.5" hidden="1" outlineLevel="6">
      <c r="A1133" s="141" t="s">
        <v>15</v>
      </c>
      <c r="B1133" s="144" t="s">
        <v>228</v>
      </c>
      <c r="C1133" s="152" t="s">
        <v>781</v>
      </c>
      <c r="D1133" s="145" t="str">
        <f t="shared" si="22"/>
        <v>04001 29999</v>
      </c>
      <c r="E1133" s="146" t="e">
        <f>#REF!</f>
        <v>#REF!</v>
      </c>
      <c r="F1133" s="146" t="e">
        <f>#REF!</f>
        <v>#REF!</v>
      </c>
    </row>
    <row r="1134" spans="1:6" s="7" customFormat="1" ht="15.75" hidden="1" outlineLevel="7">
      <c r="A1134" s="141" t="s">
        <v>17</v>
      </c>
      <c r="B1134" s="147" t="s">
        <v>228</v>
      </c>
      <c r="C1134" s="152" t="s">
        <v>781</v>
      </c>
      <c r="D1134" s="145" t="str">
        <f t="shared" si="22"/>
        <v>04001 29999</v>
      </c>
      <c r="E1134" s="146" t="e">
        <f>#REF!</f>
        <v>#REF!</v>
      </c>
      <c r="F1134" s="146" t="e">
        <f>#REF!</f>
        <v>#REF!</v>
      </c>
    </row>
    <row r="1135" spans="1:6" s="7" customFormat="1" ht="15.75" hidden="1" outlineLevel="3">
      <c r="A1135" s="151" t="s">
        <v>19</v>
      </c>
      <c r="B1135" s="144" t="s">
        <v>228</v>
      </c>
      <c r="C1135" s="152" t="s">
        <v>781</v>
      </c>
      <c r="D1135" s="145" t="str">
        <f t="shared" si="22"/>
        <v>04001 29999</v>
      </c>
      <c r="E1135" s="146" t="e">
        <f>#REF!</f>
        <v>#REF!</v>
      </c>
      <c r="F1135" s="146" t="e">
        <f>#REF!</f>
        <v>#REF!</v>
      </c>
    </row>
    <row r="1136" spans="1:6" s="7" customFormat="1" ht="15.75" hidden="1" outlineLevel="5">
      <c r="A1136" s="141" t="s">
        <v>23</v>
      </c>
      <c r="B1136" s="144" t="s">
        <v>228</v>
      </c>
      <c r="C1136" s="152" t="s">
        <v>781</v>
      </c>
      <c r="D1136" s="145" t="str">
        <f t="shared" si="22"/>
        <v>04001 29999</v>
      </c>
      <c r="E1136" s="146" t="e">
        <f>#REF!</f>
        <v>#REF!</v>
      </c>
      <c r="F1136" s="146" t="e">
        <f>#REF!</f>
        <v>#REF!</v>
      </c>
    </row>
    <row r="1137" spans="1:6" s="7" customFormat="1" ht="31.5" hidden="1" outlineLevel="6">
      <c r="A1137" s="141" t="s">
        <v>15</v>
      </c>
      <c r="B1137" s="144" t="s">
        <v>228</v>
      </c>
      <c r="C1137" s="152" t="s">
        <v>781</v>
      </c>
      <c r="D1137" s="145" t="str">
        <f t="shared" si="22"/>
        <v>04001 29999</v>
      </c>
      <c r="E1137" s="146" t="e">
        <f>#REF!</f>
        <v>#REF!</v>
      </c>
      <c r="F1137" s="146" t="e">
        <f>#REF!</f>
        <v>#REF!</v>
      </c>
    </row>
    <row r="1138" spans="1:6" s="7" customFormat="1" ht="15.75" hidden="1" outlineLevel="7">
      <c r="A1138" s="141" t="s">
        <v>17</v>
      </c>
      <c r="B1138" s="147" t="s">
        <v>228</v>
      </c>
      <c r="C1138" s="152" t="s">
        <v>781</v>
      </c>
      <c r="D1138" s="145" t="str">
        <f t="shared" si="22"/>
        <v>04001 29999</v>
      </c>
      <c r="E1138" s="146" t="e">
        <f>#REF!</f>
        <v>#REF!</v>
      </c>
      <c r="F1138" s="146" t="e">
        <f>#REF!</f>
        <v>#REF!</v>
      </c>
    </row>
    <row r="1139" spans="1:6" s="7" customFormat="1" ht="15.75" hidden="1" outlineLevel="7">
      <c r="A1139" s="151" t="s">
        <v>19</v>
      </c>
      <c r="B1139" s="147" t="s">
        <v>228</v>
      </c>
      <c r="C1139" s="152" t="s">
        <v>781</v>
      </c>
      <c r="D1139" s="145" t="str">
        <f t="shared" si="22"/>
        <v>04001 29999</v>
      </c>
      <c r="E1139" s="146" t="e">
        <f>#REF!</f>
        <v>#REF!</v>
      </c>
      <c r="F1139" s="146" t="e">
        <f>#REF!</f>
        <v>#REF!</v>
      </c>
    </row>
    <row r="1140" spans="1:6" s="7" customFormat="1" ht="15.75" hidden="1" outlineLevel="5">
      <c r="A1140" s="151" t="s">
        <v>24</v>
      </c>
      <c r="B1140" s="144" t="s">
        <v>228</v>
      </c>
      <c r="C1140" s="152" t="s">
        <v>781</v>
      </c>
      <c r="D1140" s="145" t="str">
        <f t="shared" si="22"/>
        <v>04001 29999</v>
      </c>
      <c r="E1140" s="146" t="e">
        <f>#REF!</f>
        <v>#REF!</v>
      </c>
      <c r="F1140" s="146" t="e">
        <f>#REF!</f>
        <v>#REF!</v>
      </c>
    </row>
    <row r="1141" spans="1:6" s="7" customFormat="1" ht="15.75" hidden="1" outlineLevel="6">
      <c r="A1141" s="141" t="s">
        <v>26</v>
      </c>
      <c r="B1141" s="144" t="s">
        <v>228</v>
      </c>
      <c r="C1141" s="152" t="s">
        <v>781</v>
      </c>
      <c r="D1141" s="145" t="str">
        <f t="shared" si="22"/>
        <v>04001 29999</v>
      </c>
      <c r="E1141" s="146" t="e">
        <f>#REF!</f>
        <v>#REF!</v>
      </c>
      <c r="F1141" s="146" t="e">
        <f>#REF!</f>
        <v>#REF!</v>
      </c>
    </row>
    <row r="1142" spans="1:6" s="7" customFormat="1" ht="15.75" hidden="1" outlineLevel="7">
      <c r="A1142" s="141" t="s">
        <v>28</v>
      </c>
      <c r="B1142" s="147" t="s">
        <v>228</v>
      </c>
      <c r="C1142" s="152" t="s">
        <v>781</v>
      </c>
      <c r="D1142" s="145" t="str">
        <f t="shared" si="22"/>
        <v>04001 29999</v>
      </c>
      <c r="E1142" s="146" t="e">
        <f>#REF!</f>
        <v>#REF!</v>
      </c>
      <c r="F1142" s="146" t="e">
        <f>#REF!</f>
        <v>#REF!</v>
      </c>
    </row>
    <row r="1143" spans="1:6" s="7" customFormat="1" ht="15.75" hidden="1" outlineLevel="7">
      <c r="A1143" s="151" t="s">
        <v>30</v>
      </c>
      <c r="B1143" s="147" t="s">
        <v>228</v>
      </c>
      <c r="C1143" s="152" t="s">
        <v>781</v>
      </c>
      <c r="D1143" s="145" t="str">
        <f t="shared" si="22"/>
        <v>04001 29999</v>
      </c>
      <c r="E1143" s="146" t="e">
        <f>#REF!</f>
        <v>#REF!</v>
      </c>
      <c r="F1143" s="146" t="e">
        <f>#REF!</f>
        <v>#REF!</v>
      </c>
    </row>
    <row r="1144" spans="1:6" s="7" customFormat="1" ht="15.75" hidden="1" outlineLevel="5">
      <c r="A1144" s="151" t="s">
        <v>32</v>
      </c>
      <c r="B1144" s="144" t="s">
        <v>228</v>
      </c>
      <c r="C1144" s="152" t="s">
        <v>781</v>
      </c>
      <c r="D1144" s="145" t="str">
        <f t="shared" si="22"/>
        <v>04001 29999</v>
      </c>
      <c r="E1144" s="146" t="e">
        <f>#REF!</f>
        <v>#REF!</v>
      </c>
      <c r="F1144" s="146" t="e">
        <f>#REF!</f>
        <v>#REF!</v>
      </c>
    </row>
    <row r="1145" spans="1:6" s="7" customFormat="1" ht="15.75" hidden="1" outlineLevel="6">
      <c r="A1145" s="141" t="s">
        <v>45</v>
      </c>
      <c r="B1145" s="144" t="s">
        <v>228</v>
      </c>
      <c r="C1145" s="152" t="s">
        <v>781</v>
      </c>
      <c r="D1145" s="145" t="str">
        <f t="shared" si="22"/>
        <v>04001 29999</v>
      </c>
      <c r="E1145" s="146" t="e">
        <f>#REF!</f>
        <v>#REF!</v>
      </c>
      <c r="F1145" s="146" t="e">
        <f>#REF!</f>
        <v>#REF!</v>
      </c>
    </row>
    <row r="1146" spans="1:6" s="7" customFormat="1" ht="15.75" hidden="1" outlineLevel="7">
      <c r="A1146" s="141" t="s">
        <v>47</v>
      </c>
      <c r="B1146" s="147" t="s">
        <v>228</v>
      </c>
      <c r="C1146" s="152" t="s">
        <v>781</v>
      </c>
      <c r="D1146" s="145" t="str">
        <f t="shared" si="22"/>
        <v>04001 29999</v>
      </c>
      <c r="E1146" s="146" t="e">
        <f>#REF!</f>
        <v>#REF!</v>
      </c>
      <c r="F1146" s="146" t="e">
        <f>#REF!</f>
        <v>#REF!</v>
      </c>
    </row>
    <row r="1147" spans="1:6" s="7" customFormat="1" ht="15.75" hidden="1" outlineLevel="2">
      <c r="A1147" s="151" t="s">
        <v>49</v>
      </c>
      <c r="B1147" s="144" t="s">
        <v>228</v>
      </c>
      <c r="C1147" s="152" t="s">
        <v>781</v>
      </c>
      <c r="D1147" s="145" t="str">
        <f t="shared" si="22"/>
        <v>04001 29999</v>
      </c>
      <c r="E1147" s="146" t="e">
        <f>#REF!</f>
        <v>#REF!</v>
      </c>
      <c r="F1147" s="146" t="e">
        <f>#REF!</f>
        <v>#REF!</v>
      </c>
    </row>
    <row r="1148" spans="1:6" s="7" customFormat="1" ht="15.75" hidden="1" outlineLevel="5">
      <c r="A1148" s="141" t="s">
        <v>229</v>
      </c>
      <c r="B1148" s="144" t="s">
        <v>228</v>
      </c>
      <c r="C1148" s="152" t="s">
        <v>781</v>
      </c>
      <c r="D1148" s="145" t="str">
        <f t="shared" si="22"/>
        <v>04001 29999</v>
      </c>
      <c r="E1148" s="146" t="e">
        <f>#REF!</f>
        <v>#REF!</v>
      </c>
      <c r="F1148" s="146" t="e">
        <f>#REF!</f>
        <v>#REF!</v>
      </c>
    </row>
    <row r="1149" spans="1:6" s="7" customFormat="1" ht="15.75" hidden="1" outlineLevel="6">
      <c r="A1149" s="141" t="s">
        <v>26</v>
      </c>
      <c r="B1149" s="144" t="s">
        <v>228</v>
      </c>
      <c r="C1149" s="152" t="s">
        <v>781</v>
      </c>
      <c r="D1149" s="145" t="str">
        <f t="shared" si="22"/>
        <v>04001 29999</v>
      </c>
      <c r="E1149" s="146" t="e">
        <f>#REF!</f>
        <v>#REF!</v>
      </c>
      <c r="F1149" s="146" t="e">
        <f>#REF!</f>
        <v>#REF!</v>
      </c>
    </row>
    <row r="1150" spans="1:6" s="7" customFormat="1" ht="15.75" hidden="1" outlineLevel="7">
      <c r="A1150" s="141" t="s">
        <v>28</v>
      </c>
      <c r="B1150" s="147" t="s">
        <v>228</v>
      </c>
      <c r="C1150" s="152" t="s">
        <v>781</v>
      </c>
      <c r="D1150" s="145" t="str">
        <f t="shared" si="22"/>
        <v>04001 29999</v>
      </c>
      <c r="E1150" s="146" t="e">
        <f>#REF!</f>
        <v>#REF!</v>
      </c>
      <c r="F1150" s="146" t="e">
        <f>#REF!</f>
        <v>#REF!</v>
      </c>
    </row>
    <row r="1151" spans="1:6" s="7" customFormat="1" ht="15.75" hidden="1" outlineLevel="2">
      <c r="A1151" s="151" t="s">
        <v>32</v>
      </c>
      <c r="B1151" s="144" t="s">
        <v>228</v>
      </c>
      <c r="C1151" s="152" t="s">
        <v>781</v>
      </c>
      <c r="D1151" s="145" t="str">
        <f t="shared" si="22"/>
        <v>04001 29999</v>
      </c>
      <c r="E1151" s="146" t="e">
        <f>#REF!</f>
        <v>#REF!</v>
      </c>
      <c r="F1151" s="146" t="e">
        <f>#REF!</f>
        <v>#REF!</v>
      </c>
    </row>
    <row r="1152" spans="1:6" s="7" customFormat="1" ht="15.75" hidden="1" outlineLevel="3">
      <c r="A1152" s="141" t="s">
        <v>230</v>
      </c>
      <c r="B1152" s="144" t="s">
        <v>228</v>
      </c>
      <c r="C1152" s="152" t="s">
        <v>781</v>
      </c>
      <c r="D1152" s="145" t="str">
        <f t="shared" si="22"/>
        <v>04001 29999</v>
      </c>
      <c r="E1152" s="146" t="e">
        <f>#REF!</f>
        <v>#REF!</v>
      </c>
      <c r="F1152" s="146" t="e">
        <f>#REF!</f>
        <v>#REF!</v>
      </c>
    </row>
    <row r="1153" spans="1:6" s="7" customFormat="1" ht="15.75" hidden="1" outlineLevel="5">
      <c r="A1153" s="141" t="s">
        <v>231</v>
      </c>
      <c r="B1153" s="144" t="s">
        <v>228</v>
      </c>
      <c r="C1153" s="152" t="s">
        <v>781</v>
      </c>
      <c r="D1153" s="145" t="str">
        <f t="shared" ref="D1153:D1216" si="23">C1153</f>
        <v>04001 29999</v>
      </c>
      <c r="E1153" s="146" t="e">
        <f>#REF!</f>
        <v>#REF!</v>
      </c>
      <c r="F1153" s="146" t="e">
        <f>#REF!</f>
        <v>#REF!</v>
      </c>
    </row>
    <row r="1154" spans="1:6" s="7" customFormat="1" ht="15.75" hidden="1" outlineLevel="6">
      <c r="A1154" s="141" t="s">
        <v>26</v>
      </c>
      <c r="B1154" s="144" t="s">
        <v>228</v>
      </c>
      <c r="C1154" s="152" t="s">
        <v>781</v>
      </c>
      <c r="D1154" s="145" t="str">
        <f t="shared" si="23"/>
        <v>04001 29999</v>
      </c>
      <c r="E1154" s="146" t="e">
        <f>#REF!</f>
        <v>#REF!</v>
      </c>
      <c r="F1154" s="146" t="e">
        <f>#REF!</f>
        <v>#REF!</v>
      </c>
    </row>
    <row r="1155" spans="1:6" s="7" customFormat="1" ht="15.75" hidden="1" outlineLevel="7">
      <c r="A1155" s="141" t="s">
        <v>28</v>
      </c>
      <c r="B1155" s="147" t="s">
        <v>228</v>
      </c>
      <c r="C1155" s="152" t="s">
        <v>781</v>
      </c>
      <c r="D1155" s="145" t="str">
        <f t="shared" si="23"/>
        <v>04001 29999</v>
      </c>
      <c r="E1155" s="146" t="e">
        <f>#REF!</f>
        <v>#REF!</v>
      </c>
      <c r="F1155" s="146" t="e">
        <f>#REF!</f>
        <v>#REF!</v>
      </c>
    </row>
    <row r="1156" spans="1:6" s="7" customFormat="1" ht="15.75" hidden="1" outlineLevel="3">
      <c r="A1156" s="151" t="s">
        <v>32</v>
      </c>
      <c r="B1156" s="144" t="s">
        <v>228</v>
      </c>
      <c r="C1156" s="152" t="s">
        <v>781</v>
      </c>
      <c r="D1156" s="145" t="str">
        <f t="shared" si="23"/>
        <v>04001 29999</v>
      </c>
      <c r="E1156" s="146" t="e">
        <f>#REF!</f>
        <v>#REF!</v>
      </c>
      <c r="F1156" s="146" t="e">
        <f>#REF!</f>
        <v>#REF!</v>
      </c>
    </row>
    <row r="1157" spans="1:6" s="7" customFormat="1" ht="31.5" hidden="1" outlineLevel="5">
      <c r="A1157" s="141" t="s">
        <v>232</v>
      </c>
      <c r="B1157" s="144" t="s">
        <v>228</v>
      </c>
      <c r="C1157" s="152" t="s">
        <v>781</v>
      </c>
      <c r="D1157" s="145" t="str">
        <f t="shared" si="23"/>
        <v>04001 29999</v>
      </c>
      <c r="E1157" s="146" t="e">
        <f>#REF!</f>
        <v>#REF!</v>
      </c>
      <c r="F1157" s="146" t="e">
        <f>#REF!</f>
        <v>#REF!</v>
      </c>
    </row>
    <row r="1158" spans="1:6" s="7" customFormat="1" ht="15.75" hidden="1" outlineLevel="6">
      <c r="A1158" s="141" t="s">
        <v>26</v>
      </c>
      <c r="B1158" s="144" t="s">
        <v>228</v>
      </c>
      <c r="C1158" s="152" t="s">
        <v>781</v>
      </c>
      <c r="D1158" s="145" t="str">
        <f t="shared" si="23"/>
        <v>04001 29999</v>
      </c>
      <c r="E1158" s="146" t="e">
        <f>#REF!</f>
        <v>#REF!</v>
      </c>
      <c r="F1158" s="146" t="e">
        <f>#REF!</f>
        <v>#REF!</v>
      </c>
    </row>
    <row r="1159" spans="1:6" s="7" customFormat="1" ht="15.75" hidden="1" outlineLevel="7">
      <c r="A1159" s="141" t="s">
        <v>28</v>
      </c>
      <c r="B1159" s="147" t="s">
        <v>228</v>
      </c>
      <c r="C1159" s="152" t="s">
        <v>781</v>
      </c>
      <c r="D1159" s="145" t="str">
        <f t="shared" si="23"/>
        <v>04001 29999</v>
      </c>
      <c r="E1159" s="146" t="e">
        <f>#REF!</f>
        <v>#REF!</v>
      </c>
      <c r="F1159" s="146" t="e">
        <f>#REF!</f>
        <v>#REF!</v>
      </c>
    </row>
    <row r="1160" spans="1:6" s="7" customFormat="1" ht="15.75" hidden="1" outlineLevel="3">
      <c r="A1160" s="151" t="s">
        <v>32</v>
      </c>
      <c r="B1160" s="144" t="s">
        <v>228</v>
      </c>
      <c r="C1160" s="152" t="s">
        <v>781</v>
      </c>
      <c r="D1160" s="145" t="str">
        <f t="shared" si="23"/>
        <v>04001 29999</v>
      </c>
      <c r="E1160" s="146" t="e">
        <f>#REF!</f>
        <v>#REF!</v>
      </c>
      <c r="F1160" s="146" t="e">
        <f>#REF!</f>
        <v>#REF!</v>
      </c>
    </row>
    <row r="1161" spans="1:6" s="7" customFormat="1" ht="15.75" hidden="1" outlineLevel="5">
      <c r="A1161" s="141" t="s">
        <v>233</v>
      </c>
      <c r="B1161" s="144" t="s">
        <v>228</v>
      </c>
      <c r="C1161" s="152" t="s">
        <v>781</v>
      </c>
      <c r="D1161" s="145" t="str">
        <f t="shared" si="23"/>
        <v>04001 29999</v>
      </c>
      <c r="E1161" s="146" t="e">
        <f>#REF!</f>
        <v>#REF!</v>
      </c>
      <c r="F1161" s="146" t="e">
        <f>#REF!</f>
        <v>#REF!</v>
      </c>
    </row>
    <row r="1162" spans="1:6" s="7" customFormat="1" ht="15.75" hidden="1" outlineLevel="6">
      <c r="A1162" s="141" t="s">
        <v>26</v>
      </c>
      <c r="B1162" s="144" t="s">
        <v>228</v>
      </c>
      <c r="C1162" s="152" t="s">
        <v>781</v>
      </c>
      <c r="D1162" s="145" t="str">
        <f t="shared" si="23"/>
        <v>04001 29999</v>
      </c>
      <c r="E1162" s="146" t="e">
        <f>#REF!</f>
        <v>#REF!</v>
      </c>
      <c r="F1162" s="146" t="e">
        <f>#REF!</f>
        <v>#REF!</v>
      </c>
    </row>
    <row r="1163" spans="1:6" s="7" customFormat="1" ht="15.75" hidden="1" outlineLevel="7">
      <c r="A1163" s="141" t="s">
        <v>28</v>
      </c>
      <c r="B1163" s="147" t="s">
        <v>228</v>
      </c>
      <c r="C1163" s="152" t="s">
        <v>781</v>
      </c>
      <c r="D1163" s="145" t="str">
        <f t="shared" si="23"/>
        <v>04001 29999</v>
      </c>
      <c r="E1163" s="146" t="e">
        <f>#REF!</f>
        <v>#REF!</v>
      </c>
      <c r="F1163" s="146" t="e">
        <f>#REF!</f>
        <v>#REF!</v>
      </c>
    </row>
    <row r="1164" spans="1:6" s="7" customFormat="1" ht="15.75" hidden="1" outlineLevel="3">
      <c r="A1164" s="151" t="s">
        <v>32</v>
      </c>
      <c r="B1164" s="144" t="s">
        <v>228</v>
      </c>
      <c r="C1164" s="152" t="s">
        <v>781</v>
      </c>
      <c r="D1164" s="145" t="str">
        <f t="shared" si="23"/>
        <v>04001 29999</v>
      </c>
      <c r="E1164" s="146" t="e">
        <f>#REF!</f>
        <v>#REF!</v>
      </c>
      <c r="F1164" s="146" t="e">
        <f>#REF!</f>
        <v>#REF!</v>
      </c>
    </row>
    <row r="1165" spans="1:6" s="7" customFormat="1" ht="21" hidden="1" outlineLevel="5">
      <c r="A1165" s="141" t="s">
        <v>234</v>
      </c>
      <c r="B1165" s="144" t="s">
        <v>228</v>
      </c>
      <c r="C1165" s="152" t="s">
        <v>781</v>
      </c>
      <c r="D1165" s="145" t="str">
        <f t="shared" si="23"/>
        <v>04001 29999</v>
      </c>
      <c r="E1165" s="146" t="e">
        <f>#REF!</f>
        <v>#REF!</v>
      </c>
      <c r="F1165" s="146" t="e">
        <f>#REF!</f>
        <v>#REF!</v>
      </c>
    </row>
    <row r="1166" spans="1:6" s="7" customFormat="1" ht="15.75" hidden="1" outlineLevel="6">
      <c r="A1166" s="141" t="s">
        <v>45</v>
      </c>
      <c r="B1166" s="144" t="s">
        <v>228</v>
      </c>
      <c r="C1166" s="152" t="s">
        <v>781</v>
      </c>
      <c r="D1166" s="145" t="str">
        <f t="shared" si="23"/>
        <v>04001 29999</v>
      </c>
      <c r="E1166" s="146" t="e">
        <f>#REF!</f>
        <v>#REF!</v>
      </c>
      <c r="F1166" s="146" t="e">
        <f>#REF!</f>
        <v>#REF!</v>
      </c>
    </row>
    <row r="1167" spans="1:6" s="7" customFormat="1" ht="21" hidden="1" outlineLevel="7">
      <c r="A1167" s="141" t="s">
        <v>149</v>
      </c>
      <c r="B1167" s="147" t="s">
        <v>228</v>
      </c>
      <c r="C1167" s="152" t="s">
        <v>781</v>
      </c>
      <c r="D1167" s="145" t="str">
        <f t="shared" si="23"/>
        <v>04001 29999</v>
      </c>
      <c r="E1167" s="146" t="e">
        <f>#REF!</f>
        <v>#REF!</v>
      </c>
      <c r="F1167" s="146" t="e">
        <f>#REF!</f>
        <v>#REF!</v>
      </c>
    </row>
    <row r="1168" spans="1:6" s="7" customFormat="1" ht="22.5" hidden="1" outlineLevel="3">
      <c r="A1168" s="151" t="s">
        <v>149</v>
      </c>
      <c r="B1168" s="144" t="s">
        <v>228</v>
      </c>
      <c r="C1168" s="152" t="s">
        <v>781</v>
      </c>
      <c r="D1168" s="145" t="str">
        <f t="shared" si="23"/>
        <v>04001 29999</v>
      </c>
      <c r="E1168" s="146" t="e">
        <f>#REF!</f>
        <v>#REF!</v>
      </c>
      <c r="F1168" s="146" t="e">
        <f>#REF!</f>
        <v>#REF!</v>
      </c>
    </row>
    <row r="1169" spans="1:6" s="7" customFormat="1" ht="15.75" hidden="1" outlineLevel="5">
      <c r="A1169" s="141" t="s">
        <v>77</v>
      </c>
      <c r="B1169" s="144" t="s">
        <v>228</v>
      </c>
      <c r="C1169" s="152" t="s">
        <v>781</v>
      </c>
      <c r="D1169" s="145" t="str">
        <f t="shared" si="23"/>
        <v>04001 29999</v>
      </c>
      <c r="E1169" s="146" t="e">
        <f>#REF!</f>
        <v>#REF!</v>
      </c>
      <c r="F1169" s="146" t="e">
        <f>#REF!</f>
        <v>#REF!</v>
      </c>
    </row>
    <row r="1170" spans="1:6" s="7" customFormat="1" ht="31.5" hidden="1" outlineLevel="6">
      <c r="A1170" s="141" t="s">
        <v>15</v>
      </c>
      <c r="B1170" s="144" t="s">
        <v>228</v>
      </c>
      <c r="C1170" s="152" t="s">
        <v>781</v>
      </c>
      <c r="D1170" s="145" t="str">
        <f t="shared" si="23"/>
        <v>04001 29999</v>
      </c>
      <c r="E1170" s="146" t="e">
        <f>#REF!</f>
        <v>#REF!</v>
      </c>
      <c r="F1170" s="146" t="e">
        <f>#REF!</f>
        <v>#REF!</v>
      </c>
    </row>
    <row r="1171" spans="1:6" s="7" customFormat="1" ht="15.75" hidden="1" outlineLevel="7">
      <c r="A1171" s="141" t="s">
        <v>78</v>
      </c>
      <c r="B1171" s="147" t="s">
        <v>228</v>
      </c>
      <c r="C1171" s="152" t="s">
        <v>781</v>
      </c>
      <c r="D1171" s="145" t="str">
        <f t="shared" si="23"/>
        <v>04001 29999</v>
      </c>
      <c r="E1171" s="146" t="e">
        <f>#REF!</f>
        <v>#REF!</v>
      </c>
      <c r="F1171" s="146" t="e">
        <f>#REF!</f>
        <v>#REF!</v>
      </c>
    </row>
    <row r="1172" spans="1:6" s="7" customFormat="1" ht="15.75" hidden="1" outlineLevel="7">
      <c r="A1172" s="151" t="s">
        <v>19</v>
      </c>
      <c r="B1172" s="147" t="s">
        <v>228</v>
      </c>
      <c r="C1172" s="152" t="s">
        <v>781</v>
      </c>
      <c r="D1172" s="145" t="str">
        <f t="shared" si="23"/>
        <v>04001 29999</v>
      </c>
      <c r="E1172" s="146" t="e">
        <f>#REF!</f>
        <v>#REF!</v>
      </c>
      <c r="F1172" s="146" t="e">
        <f>#REF!</f>
        <v>#REF!</v>
      </c>
    </row>
    <row r="1173" spans="1:6" s="7" customFormat="1" ht="15.75" hidden="1" outlineLevel="5">
      <c r="A1173" s="151" t="s">
        <v>24</v>
      </c>
      <c r="B1173" s="144" t="s">
        <v>228</v>
      </c>
      <c r="C1173" s="152" t="s">
        <v>781</v>
      </c>
      <c r="D1173" s="145" t="str">
        <f t="shared" si="23"/>
        <v>04001 29999</v>
      </c>
      <c r="E1173" s="146" t="e">
        <f>#REF!</f>
        <v>#REF!</v>
      </c>
      <c r="F1173" s="146" t="e">
        <f>#REF!</f>
        <v>#REF!</v>
      </c>
    </row>
    <row r="1174" spans="1:6" s="7" customFormat="1" ht="15.75" hidden="1" outlineLevel="6">
      <c r="A1174" s="141" t="s">
        <v>26</v>
      </c>
      <c r="B1174" s="144" t="s">
        <v>228</v>
      </c>
      <c r="C1174" s="152" t="s">
        <v>781</v>
      </c>
      <c r="D1174" s="145" t="str">
        <f t="shared" si="23"/>
        <v>04001 29999</v>
      </c>
      <c r="E1174" s="146" t="e">
        <f>#REF!</f>
        <v>#REF!</v>
      </c>
      <c r="F1174" s="146" t="e">
        <f>#REF!</f>
        <v>#REF!</v>
      </c>
    </row>
    <row r="1175" spans="1:6" s="7" customFormat="1" ht="15.75" hidden="1" outlineLevel="7">
      <c r="A1175" s="141" t="s">
        <v>28</v>
      </c>
      <c r="B1175" s="147" t="s">
        <v>228</v>
      </c>
      <c r="C1175" s="152" t="s">
        <v>781</v>
      </c>
      <c r="D1175" s="145" t="str">
        <f t="shared" si="23"/>
        <v>04001 29999</v>
      </c>
      <c r="E1175" s="146" t="e">
        <f>#REF!</f>
        <v>#REF!</v>
      </c>
      <c r="F1175" s="146" t="e">
        <f>#REF!</f>
        <v>#REF!</v>
      </c>
    </row>
    <row r="1176" spans="1:6" s="7" customFormat="1" ht="15.75" hidden="1" outlineLevel="7">
      <c r="A1176" s="151" t="s">
        <v>30</v>
      </c>
      <c r="B1176" s="147" t="s">
        <v>228</v>
      </c>
      <c r="C1176" s="152" t="s">
        <v>781</v>
      </c>
      <c r="D1176" s="145" t="str">
        <f t="shared" si="23"/>
        <v>04001 29999</v>
      </c>
      <c r="E1176" s="146" t="e">
        <f>#REF!</f>
        <v>#REF!</v>
      </c>
      <c r="F1176" s="146" t="e">
        <f>#REF!</f>
        <v>#REF!</v>
      </c>
    </row>
    <row r="1177" spans="1:6" s="7" customFormat="1" ht="15.75" hidden="1" outlineLevel="5">
      <c r="A1177" s="151" t="s">
        <v>32</v>
      </c>
      <c r="B1177" s="144" t="s">
        <v>228</v>
      </c>
      <c r="C1177" s="152" t="s">
        <v>781</v>
      </c>
      <c r="D1177" s="145" t="str">
        <f t="shared" si="23"/>
        <v>04001 29999</v>
      </c>
      <c r="E1177" s="146" t="e">
        <f>#REF!</f>
        <v>#REF!</v>
      </c>
      <c r="F1177" s="146" t="e">
        <f>#REF!</f>
        <v>#REF!</v>
      </c>
    </row>
    <row r="1178" spans="1:6" s="7" customFormat="1" ht="21" hidden="1" outlineLevel="6">
      <c r="A1178" s="141" t="s">
        <v>103</v>
      </c>
      <c r="B1178" s="144" t="s">
        <v>228</v>
      </c>
      <c r="C1178" s="152" t="s">
        <v>781</v>
      </c>
      <c r="D1178" s="145" t="str">
        <f t="shared" si="23"/>
        <v>04001 29999</v>
      </c>
      <c r="E1178" s="146" t="e">
        <f>#REF!</f>
        <v>#REF!</v>
      </c>
      <c r="F1178" s="146" t="e">
        <f>#REF!</f>
        <v>#REF!</v>
      </c>
    </row>
    <row r="1179" spans="1:6" s="7" customFormat="1" ht="15.75" hidden="1" outlineLevel="7">
      <c r="A1179" s="141" t="s">
        <v>104</v>
      </c>
      <c r="B1179" s="147" t="s">
        <v>228</v>
      </c>
      <c r="C1179" s="152" t="s">
        <v>781</v>
      </c>
      <c r="D1179" s="145" t="str">
        <f t="shared" si="23"/>
        <v>04001 29999</v>
      </c>
      <c r="E1179" s="146" t="e">
        <f>#REF!</f>
        <v>#REF!</v>
      </c>
      <c r="F1179" s="146" t="e">
        <f>#REF!</f>
        <v>#REF!</v>
      </c>
    </row>
    <row r="1180" spans="1:6" s="7" customFormat="1" ht="22.5" hidden="1" outlineLevel="5">
      <c r="A1180" s="151" t="s">
        <v>105</v>
      </c>
      <c r="B1180" s="144" t="s">
        <v>228</v>
      </c>
      <c r="C1180" s="152" t="s">
        <v>781</v>
      </c>
      <c r="D1180" s="145" t="str">
        <f t="shared" si="23"/>
        <v>04001 29999</v>
      </c>
      <c r="E1180" s="146" t="e">
        <f>#REF!</f>
        <v>#REF!</v>
      </c>
      <c r="F1180" s="146" t="e">
        <f>#REF!</f>
        <v>#REF!</v>
      </c>
    </row>
    <row r="1181" spans="1:6" s="7" customFormat="1" ht="15.75" hidden="1" outlineLevel="6">
      <c r="A1181" s="141" t="s">
        <v>45</v>
      </c>
      <c r="B1181" s="144" t="s">
        <v>228</v>
      </c>
      <c r="C1181" s="152" t="s">
        <v>781</v>
      </c>
      <c r="D1181" s="145" t="str">
        <f t="shared" si="23"/>
        <v>04001 29999</v>
      </c>
      <c r="E1181" s="146" t="e">
        <f>#REF!</f>
        <v>#REF!</v>
      </c>
      <c r="F1181" s="146" t="e">
        <f>#REF!</f>
        <v>#REF!</v>
      </c>
    </row>
    <row r="1182" spans="1:6" s="7" customFormat="1" ht="15.75" hidden="1" outlineLevel="7">
      <c r="A1182" s="141" t="s">
        <v>47</v>
      </c>
      <c r="B1182" s="147" t="s">
        <v>228</v>
      </c>
      <c r="C1182" s="152" t="s">
        <v>781</v>
      </c>
      <c r="D1182" s="145" t="str">
        <f t="shared" si="23"/>
        <v>04001 29999</v>
      </c>
      <c r="E1182" s="146" t="e">
        <f>#REF!</f>
        <v>#REF!</v>
      </c>
      <c r="F1182" s="146" t="e">
        <f>#REF!</f>
        <v>#REF!</v>
      </c>
    </row>
    <row r="1183" spans="1:6" s="7" customFormat="1" ht="15.75" hidden="1" outlineLevel="7">
      <c r="A1183" s="151" t="s">
        <v>54</v>
      </c>
      <c r="B1183" s="147" t="s">
        <v>228</v>
      </c>
      <c r="C1183" s="152" t="s">
        <v>781</v>
      </c>
      <c r="D1183" s="145" t="str">
        <f t="shared" si="23"/>
        <v>04001 29999</v>
      </c>
      <c r="E1183" s="146" t="e">
        <f>#REF!</f>
        <v>#REF!</v>
      </c>
      <c r="F1183" s="146" t="e">
        <f>#REF!</f>
        <v>#REF!</v>
      </c>
    </row>
    <row r="1184" spans="1:6" s="7" customFormat="1" ht="15.75" hidden="1" outlineLevel="2">
      <c r="A1184" s="151" t="s">
        <v>49</v>
      </c>
      <c r="B1184" s="144" t="s">
        <v>228</v>
      </c>
      <c r="C1184" s="152" t="s">
        <v>781</v>
      </c>
      <c r="D1184" s="145" t="str">
        <f t="shared" si="23"/>
        <v>04001 29999</v>
      </c>
      <c r="E1184" s="146" t="e">
        <f>#REF!</f>
        <v>#REF!</v>
      </c>
      <c r="F1184" s="146" t="e">
        <f>#REF!</f>
        <v>#REF!</v>
      </c>
    </row>
    <row r="1185" spans="1:6" s="7" customFormat="1" ht="15.75" hidden="1" outlineLevel="3">
      <c r="A1185" s="141" t="s">
        <v>116</v>
      </c>
      <c r="B1185" s="144" t="s">
        <v>228</v>
      </c>
      <c r="C1185" s="152" t="s">
        <v>781</v>
      </c>
      <c r="D1185" s="145" t="str">
        <f t="shared" si="23"/>
        <v>04001 29999</v>
      </c>
      <c r="E1185" s="146" t="e">
        <f>#REF!</f>
        <v>#REF!</v>
      </c>
      <c r="F1185" s="146" t="e">
        <f>#REF!</f>
        <v>#REF!</v>
      </c>
    </row>
    <row r="1186" spans="1:6" s="7" customFormat="1" ht="21" hidden="1" outlineLevel="5">
      <c r="A1186" s="141" t="s">
        <v>235</v>
      </c>
      <c r="B1186" s="144" t="s">
        <v>228</v>
      </c>
      <c r="C1186" s="152" t="s">
        <v>781</v>
      </c>
      <c r="D1186" s="145" t="str">
        <f t="shared" si="23"/>
        <v>04001 29999</v>
      </c>
      <c r="E1186" s="146" t="e">
        <f>#REF!</f>
        <v>#REF!</v>
      </c>
      <c r="F1186" s="146" t="e">
        <f>#REF!</f>
        <v>#REF!</v>
      </c>
    </row>
    <row r="1187" spans="1:6" s="7" customFormat="1" ht="15.75" hidden="1" outlineLevel="6">
      <c r="A1187" s="141" t="s">
        <v>26</v>
      </c>
      <c r="B1187" s="144" t="s">
        <v>228</v>
      </c>
      <c r="C1187" s="152" t="s">
        <v>781</v>
      </c>
      <c r="D1187" s="145" t="str">
        <f t="shared" si="23"/>
        <v>04001 29999</v>
      </c>
      <c r="E1187" s="146" t="e">
        <f>#REF!</f>
        <v>#REF!</v>
      </c>
      <c r="F1187" s="146" t="e">
        <f>#REF!</f>
        <v>#REF!</v>
      </c>
    </row>
    <row r="1188" spans="1:6" s="7" customFormat="1" ht="15.75" hidden="1" outlineLevel="7">
      <c r="A1188" s="141" t="s">
        <v>28</v>
      </c>
      <c r="B1188" s="147" t="s">
        <v>228</v>
      </c>
      <c r="C1188" s="152" t="s">
        <v>781</v>
      </c>
      <c r="D1188" s="145" t="str">
        <f t="shared" si="23"/>
        <v>04001 29999</v>
      </c>
      <c r="E1188" s="146" t="e">
        <f>#REF!</f>
        <v>#REF!</v>
      </c>
      <c r="F1188" s="146" t="e">
        <f>#REF!</f>
        <v>#REF!</v>
      </c>
    </row>
    <row r="1189" spans="1:6" s="7" customFormat="1" ht="15.75" hidden="1" outlineLevel="5">
      <c r="A1189" s="151" t="s">
        <v>32</v>
      </c>
      <c r="B1189" s="144" t="s">
        <v>228</v>
      </c>
      <c r="C1189" s="152" t="s">
        <v>781</v>
      </c>
      <c r="D1189" s="145" t="str">
        <f t="shared" si="23"/>
        <v>04001 29999</v>
      </c>
      <c r="E1189" s="146" t="e">
        <f>#REF!</f>
        <v>#REF!</v>
      </c>
      <c r="F1189" s="146" t="e">
        <f>#REF!</f>
        <v>#REF!</v>
      </c>
    </row>
    <row r="1190" spans="1:6" s="7" customFormat="1" ht="15.75" hidden="1" outlineLevel="6">
      <c r="A1190" s="141" t="s">
        <v>98</v>
      </c>
      <c r="B1190" s="144" t="s">
        <v>228</v>
      </c>
      <c r="C1190" s="152" t="s">
        <v>781</v>
      </c>
      <c r="D1190" s="145" t="str">
        <f t="shared" si="23"/>
        <v>04001 29999</v>
      </c>
      <c r="E1190" s="146" t="e">
        <f>#REF!</f>
        <v>#REF!</v>
      </c>
      <c r="F1190" s="146" t="e">
        <f>#REF!</f>
        <v>#REF!</v>
      </c>
    </row>
    <row r="1191" spans="1:6" s="7" customFormat="1" ht="15.75" hidden="1" outlineLevel="7">
      <c r="A1191" s="141" t="s">
        <v>178</v>
      </c>
      <c r="B1191" s="147" t="s">
        <v>228</v>
      </c>
      <c r="C1191" s="152" t="s">
        <v>781</v>
      </c>
      <c r="D1191" s="145" t="str">
        <f t="shared" si="23"/>
        <v>04001 29999</v>
      </c>
      <c r="E1191" s="146" t="e">
        <f>#REF!</f>
        <v>#REF!</v>
      </c>
      <c r="F1191" s="146" t="e">
        <f>#REF!</f>
        <v>#REF!</v>
      </c>
    </row>
    <row r="1192" spans="1:6" s="7" customFormat="1" ht="22.5" hidden="1" outlineLevel="5">
      <c r="A1192" s="151" t="s">
        <v>214</v>
      </c>
      <c r="B1192" s="144" t="s">
        <v>228</v>
      </c>
      <c r="C1192" s="152" t="s">
        <v>781</v>
      </c>
      <c r="D1192" s="145" t="str">
        <f t="shared" si="23"/>
        <v>04001 29999</v>
      </c>
      <c r="E1192" s="146" t="e">
        <f>#REF!</f>
        <v>#REF!</v>
      </c>
      <c r="F1192" s="146" t="e">
        <f>#REF!</f>
        <v>#REF!</v>
      </c>
    </row>
    <row r="1193" spans="1:6" s="7" customFormat="1" ht="15.75" hidden="1" outlineLevel="6">
      <c r="A1193" s="141" t="s">
        <v>45</v>
      </c>
      <c r="B1193" s="144" t="s">
        <v>228</v>
      </c>
      <c r="C1193" s="152" t="s">
        <v>781</v>
      </c>
      <c r="D1193" s="145" t="str">
        <f t="shared" si="23"/>
        <v>04001 29999</v>
      </c>
      <c r="E1193" s="146" t="e">
        <f>#REF!</f>
        <v>#REF!</v>
      </c>
      <c r="F1193" s="146" t="e">
        <f>#REF!</f>
        <v>#REF!</v>
      </c>
    </row>
    <row r="1194" spans="1:6" s="7" customFormat="1" ht="21" hidden="1" outlineLevel="7">
      <c r="A1194" s="141" t="s">
        <v>149</v>
      </c>
      <c r="B1194" s="147" t="s">
        <v>228</v>
      </c>
      <c r="C1194" s="152" t="s">
        <v>781</v>
      </c>
      <c r="D1194" s="145" t="str">
        <f t="shared" si="23"/>
        <v>04001 29999</v>
      </c>
      <c r="E1194" s="146" t="e">
        <f>#REF!</f>
        <v>#REF!</v>
      </c>
      <c r="F1194" s="146" t="e">
        <f>#REF!</f>
        <v>#REF!</v>
      </c>
    </row>
    <row r="1195" spans="1:6" s="7" customFormat="1" ht="22.5" hidden="1" outlineLevel="3">
      <c r="A1195" s="151" t="s">
        <v>149</v>
      </c>
      <c r="B1195" s="144" t="s">
        <v>228</v>
      </c>
      <c r="C1195" s="152" t="s">
        <v>781</v>
      </c>
      <c r="D1195" s="145" t="str">
        <f t="shared" si="23"/>
        <v>04001 29999</v>
      </c>
      <c r="E1195" s="146" t="e">
        <f>#REF!</f>
        <v>#REF!</v>
      </c>
      <c r="F1195" s="146" t="e">
        <f>#REF!</f>
        <v>#REF!</v>
      </c>
    </row>
    <row r="1196" spans="1:6" s="7" customFormat="1" ht="15.75" hidden="1" outlineLevel="5">
      <c r="A1196" s="141" t="s">
        <v>236</v>
      </c>
      <c r="B1196" s="144" t="s">
        <v>228</v>
      </c>
      <c r="C1196" s="152" t="s">
        <v>781</v>
      </c>
      <c r="D1196" s="145" t="str">
        <f t="shared" si="23"/>
        <v>04001 29999</v>
      </c>
      <c r="E1196" s="146" t="e">
        <f>#REF!</f>
        <v>#REF!</v>
      </c>
      <c r="F1196" s="146" t="e">
        <f>#REF!</f>
        <v>#REF!</v>
      </c>
    </row>
    <row r="1197" spans="1:6" s="7" customFormat="1" ht="15.75" hidden="1" outlineLevel="6">
      <c r="A1197" s="141" t="s">
        <v>98</v>
      </c>
      <c r="B1197" s="144" t="s">
        <v>228</v>
      </c>
      <c r="C1197" s="152" t="s">
        <v>781</v>
      </c>
      <c r="D1197" s="145" t="str">
        <f t="shared" si="23"/>
        <v>04001 29999</v>
      </c>
      <c r="E1197" s="146" t="e">
        <f>#REF!</f>
        <v>#REF!</v>
      </c>
      <c r="F1197" s="146" t="e">
        <f>#REF!</f>
        <v>#REF!</v>
      </c>
    </row>
    <row r="1198" spans="1:6" s="7" customFormat="1" ht="15.75" hidden="1" outlineLevel="7">
      <c r="A1198" s="141" t="s">
        <v>178</v>
      </c>
      <c r="B1198" s="147" t="s">
        <v>228</v>
      </c>
      <c r="C1198" s="152" t="s">
        <v>781</v>
      </c>
      <c r="D1198" s="145" t="str">
        <f t="shared" si="23"/>
        <v>04001 29999</v>
      </c>
      <c r="E1198" s="146" t="e">
        <f>#REF!</f>
        <v>#REF!</v>
      </c>
      <c r="F1198" s="146" t="e">
        <f>#REF!</f>
        <v>#REF!</v>
      </c>
    </row>
    <row r="1199" spans="1:6" s="7" customFormat="1" ht="22.5" hidden="1" outlineLevel="3">
      <c r="A1199" s="151" t="s">
        <v>179</v>
      </c>
      <c r="B1199" s="144" t="s">
        <v>228</v>
      </c>
      <c r="C1199" s="152" t="s">
        <v>781</v>
      </c>
      <c r="D1199" s="145" t="str">
        <f t="shared" si="23"/>
        <v>04001 29999</v>
      </c>
      <c r="E1199" s="146" t="e">
        <f>#REF!</f>
        <v>#REF!</v>
      </c>
      <c r="F1199" s="146" t="e">
        <f>#REF!</f>
        <v>#REF!</v>
      </c>
    </row>
    <row r="1200" spans="1:6" s="7" customFormat="1" ht="31.5" hidden="1" outlineLevel="5">
      <c r="A1200" s="141" t="s">
        <v>237</v>
      </c>
      <c r="B1200" s="144" t="s">
        <v>228</v>
      </c>
      <c r="C1200" s="152" t="s">
        <v>781</v>
      </c>
      <c r="D1200" s="145" t="str">
        <f t="shared" si="23"/>
        <v>04001 29999</v>
      </c>
      <c r="E1200" s="146" t="e">
        <f>#REF!</f>
        <v>#REF!</v>
      </c>
      <c r="F1200" s="146" t="e">
        <f>#REF!</f>
        <v>#REF!</v>
      </c>
    </row>
    <row r="1201" spans="1:6" s="7" customFormat="1" ht="15.75" hidden="1" outlineLevel="6">
      <c r="A1201" s="141" t="s">
        <v>26</v>
      </c>
      <c r="B1201" s="144" t="s">
        <v>228</v>
      </c>
      <c r="C1201" s="152" t="s">
        <v>781</v>
      </c>
      <c r="D1201" s="145" t="str">
        <f t="shared" si="23"/>
        <v>04001 29999</v>
      </c>
      <c r="E1201" s="146" t="e">
        <f>#REF!</f>
        <v>#REF!</v>
      </c>
      <c r="F1201" s="146" t="e">
        <f>#REF!</f>
        <v>#REF!</v>
      </c>
    </row>
    <row r="1202" spans="1:6" s="7" customFormat="1" ht="15.75" hidden="1" outlineLevel="7">
      <c r="A1202" s="141" t="s">
        <v>28</v>
      </c>
      <c r="B1202" s="147" t="s">
        <v>228</v>
      </c>
      <c r="C1202" s="152" t="s">
        <v>781</v>
      </c>
      <c r="D1202" s="145" t="str">
        <f t="shared" si="23"/>
        <v>04001 29999</v>
      </c>
      <c r="E1202" s="146" t="e">
        <f>#REF!</f>
        <v>#REF!</v>
      </c>
      <c r="F1202" s="146" t="e">
        <f>#REF!</f>
        <v>#REF!</v>
      </c>
    </row>
    <row r="1203" spans="1:6" s="7" customFormat="1" ht="15.75" hidden="1" outlineLevel="3">
      <c r="A1203" s="151" t="s">
        <v>226</v>
      </c>
      <c r="B1203" s="144" t="s">
        <v>228</v>
      </c>
      <c r="C1203" s="152" t="s">
        <v>781</v>
      </c>
      <c r="D1203" s="145" t="str">
        <f t="shared" si="23"/>
        <v>04001 29999</v>
      </c>
      <c r="E1203" s="146" t="e">
        <f>#REF!</f>
        <v>#REF!</v>
      </c>
      <c r="F1203" s="146" t="e">
        <f>#REF!</f>
        <v>#REF!</v>
      </c>
    </row>
    <row r="1204" spans="1:6" s="7" customFormat="1" ht="21" hidden="1" outlineLevel="5">
      <c r="A1204" s="141" t="s">
        <v>181</v>
      </c>
      <c r="B1204" s="144" t="s">
        <v>228</v>
      </c>
      <c r="C1204" s="152" t="s">
        <v>781</v>
      </c>
      <c r="D1204" s="145" t="str">
        <f t="shared" si="23"/>
        <v>04001 29999</v>
      </c>
      <c r="E1204" s="146" t="e">
        <f>#REF!</f>
        <v>#REF!</v>
      </c>
      <c r="F1204" s="146" t="e">
        <f>#REF!</f>
        <v>#REF!</v>
      </c>
    </row>
    <row r="1205" spans="1:6" s="7" customFormat="1" ht="15.75" hidden="1" outlineLevel="6">
      <c r="A1205" s="141" t="s">
        <v>26</v>
      </c>
      <c r="B1205" s="144" t="s">
        <v>228</v>
      </c>
      <c r="C1205" s="152" t="s">
        <v>781</v>
      </c>
      <c r="D1205" s="145" t="str">
        <f t="shared" si="23"/>
        <v>04001 29999</v>
      </c>
      <c r="E1205" s="146" t="e">
        <f>#REF!</f>
        <v>#REF!</v>
      </c>
      <c r="F1205" s="146" t="e">
        <f>#REF!</f>
        <v>#REF!</v>
      </c>
    </row>
    <row r="1206" spans="1:6" s="7" customFormat="1" ht="15.75" hidden="1" outlineLevel="7">
      <c r="A1206" s="141" t="s">
        <v>28</v>
      </c>
      <c r="B1206" s="147" t="s">
        <v>228</v>
      </c>
      <c r="C1206" s="152" t="s">
        <v>781</v>
      </c>
      <c r="D1206" s="145" t="str">
        <f t="shared" si="23"/>
        <v>04001 29999</v>
      </c>
      <c r="E1206" s="146" t="e">
        <f>#REF!</f>
        <v>#REF!</v>
      </c>
      <c r="F1206" s="146" t="e">
        <f>#REF!</f>
        <v>#REF!</v>
      </c>
    </row>
    <row r="1207" spans="1:6" s="7" customFormat="1" ht="15.75" hidden="1" outlineLevel="3">
      <c r="A1207" s="151" t="s">
        <v>32</v>
      </c>
      <c r="B1207" s="144" t="s">
        <v>228</v>
      </c>
      <c r="C1207" s="152" t="s">
        <v>781</v>
      </c>
      <c r="D1207" s="145" t="str">
        <f t="shared" si="23"/>
        <v>04001 29999</v>
      </c>
      <c r="E1207" s="146" t="e">
        <f>#REF!</f>
        <v>#REF!</v>
      </c>
      <c r="F1207" s="146" t="e">
        <f>#REF!</f>
        <v>#REF!</v>
      </c>
    </row>
    <row r="1208" spans="1:6" s="7" customFormat="1" ht="15.75" hidden="1" outlineLevel="5">
      <c r="A1208" s="141" t="s">
        <v>238</v>
      </c>
      <c r="B1208" s="144" t="s">
        <v>228</v>
      </c>
      <c r="C1208" s="152" t="s">
        <v>781</v>
      </c>
      <c r="D1208" s="145" t="str">
        <f t="shared" si="23"/>
        <v>04001 29999</v>
      </c>
      <c r="E1208" s="146" t="e">
        <f>#REF!</f>
        <v>#REF!</v>
      </c>
      <c r="F1208" s="146" t="e">
        <f>#REF!</f>
        <v>#REF!</v>
      </c>
    </row>
    <row r="1209" spans="1:6" s="7" customFormat="1" ht="15.75" hidden="1" outlineLevel="6">
      <c r="A1209" s="141" t="s">
        <v>26</v>
      </c>
      <c r="B1209" s="144" t="s">
        <v>228</v>
      </c>
      <c r="C1209" s="152" t="s">
        <v>781</v>
      </c>
      <c r="D1209" s="145" t="str">
        <f t="shared" si="23"/>
        <v>04001 29999</v>
      </c>
      <c r="E1209" s="146" t="e">
        <f>#REF!</f>
        <v>#REF!</v>
      </c>
      <c r="F1209" s="146" t="e">
        <f>#REF!</f>
        <v>#REF!</v>
      </c>
    </row>
    <row r="1210" spans="1:6" s="7" customFormat="1" ht="15.75" hidden="1" outlineLevel="7">
      <c r="A1210" s="141" t="s">
        <v>28</v>
      </c>
      <c r="B1210" s="147" t="s">
        <v>228</v>
      </c>
      <c r="C1210" s="152" t="s">
        <v>781</v>
      </c>
      <c r="D1210" s="145" t="str">
        <f t="shared" si="23"/>
        <v>04001 29999</v>
      </c>
      <c r="E1210" s="146" t="e">
        <f>#REF!</f>
        <v>#REF!</v>
      </c>
      <c r="F1210" s="146" t="e">
        <f>#REF!</f>
        <v>#REF!</v>
      </c>
    </row>
    <row r="1211" spans="1:6" s="7" customFormat="1" ht="15.75" hidden="1" outlineLevel="3">
      <c r="A1211" s="151" t="s">
        <v>32</v>
      </c>
      <c r="B1211" s="144" t="s">
        <v>228</v>
      </c>
      <c r="C1211" s="152" t="s">
        <v>781</v>
      </c>
      <c r="D1211" s="145" t="str">
        <f t="shared" si="23"/>
        <v>04001 29999</v>
      </c>
      <c r="E1211" s="146" t="e">
        <f>#REF!</f>
        <v>#REF!</v>
      </c>
      <c r="F1211" s="146" t="e">
        <f>#REF!</f>
        <v>#REF!</v>
      </c>
    </row>
    <row r="1212" spans="1:6" s="7" customFormat="1" ht="21" hidden="1" outlineLevel="5">
      <c r="A1212" s="141" t="s">
        <v>239</v>
      </c>
      <c r="B1212" s="144" t="s">
        <v>228</v>
      </c>
      <c r="C1212" s="152" t="s">
        <v>781</v>
      </c>
      <c r="D1212" s="145" t="str">
        <f t="shared" si="23"/>
        <v>04001 29999</v>
      </c>
      <c r="E1212" s="146" t="e">
        <f>#REF!</f>
        <v>#REF!</v>
      </c>
      <c r="F1212" s="146" t="e">
        <f>#REF!</f>
        <v>#REF!</v>
      </c>
    </row>
    <row r="1213" spans="1:6" s="7" customFormat="1" ht="15.75" hidden="1" outlineLevel="6">
      <c r="A1213" s="141" t="s">
        <v>45</v>
      </c>
      <c r="B1213" s="144" t="s">
        <v>228</v>
      </c>
      <c r="C1213" s="152" t="s">
        <v>781</v>
      </c>
      <c r="D1213" s="145" t="str">
        <f t="shared" si="23"/>
        <v>04001 29999</v>
      </c>
      <c r="E1213" s="146" t="e">
        <f>#REF!</f>
        <v>#REF!</v>
      </c>
      <c r="F1213" s="146" t="e">
        <f>#REF!</f>
        <v>#REF!</v>
      </c>
    </row>
    <row r="1214" spans="1:6" s="7" customFormat="1" ht="21" hidden="1" outlineLevel="7">
      <c r="A1214" s="141" t="s">
        <v>149</v>
      </c>
      <c r="B1214" s="147" t="s">
        <v>228</v>
      </c>
      <c r="C1214" s="152" t="s">
        <v>781</v>
      </c>
      <c r="D1214" s="145" t="str">
        <f t="shared" si="23"/>
        <v>04001 29999</v>
      </c>
      <c r="E1214" s="146" t="e">
        <f>#REF!</f>
        <v>#REF!</v>
      </c>
      <c r="F1214" s="146" t="e">
        <f>#REF!</f>
        <v>#REF!</v>
      </c>
    </row>
    <row r="1215" spans="1:6" s="7" customFormat="1" ht="22.5" hidden="1" outlineLevel="3">
      <c r="A1215" s="151" t="s">
        <v>149</v>
      </c>
      <c r="B1215" s="144" t="s">
        <v>228</v>
      </c>
      <c r="C1215" s="152" t="s">
        <v>781</v>
      </c>
      <c r="D1215" s="145" t="str">
        <f t="shared" si="23"/>
        <v>04001 29999</v>
      </c>
      <c r="E1215" s="146" t="e">
        <f>#REF!</f>
        <v>#REF!</v>
      </c>
      <c r="F1215" s="146" t="e">
        <f>#REF!</f>
        <v>#REF!</v>
      </c>
    </row>
    <row r="1216" spans="1:6" s="7" customFormat="1" ht="21" hidden="1" outlineLevel="4">
      <c r="A1216" s="141" t="s">
        <v>215</v>
      </c>
      <c r="B1216" s="144" t="s">
        <v>228</v>
      </c>
      <c r="C1216" s="152" t="s">
        <v>781</v>
      </c>
      <c r="D1216" s="145" t="str">
        <f t="shared" si="23"/>
        <v>04001 29999</v>
      </c>
      <c r="E1216" s="146" t="e">
        <f>#REF!</f>
        <v>#REF!</v>
      </c>
      <c r="F1216" s="146" t="e">
        <f>#REF!</f>
        <v>#REF!</v>
      </c>
    </row>
    <row r="1217" spans="1:6" s="7" customFormat="1" ht="21" hidden="1" outlineLevel="5">
      <c r="A1217" s="141" t="s">
        <v>240</v>
      </c>
      <c r="B1217" s="144" t="s">
        <v>228</v>
      </c>
      <c r="C1217" s="152" t="s">
        <v>781</v>
      </c>
      <c r="D1217" s="145" t="str">
        <f t="shared" ref="D1217:D1226" si="24">C1217</f>
        <v>04001 29999</v>
      </c>
      <c r="E1217" s="146" t="e">
        <f>#REF!</f>
        <v>#REF!</v>
      </c>
      <c r="F1217" s="146" t="e">
        <f>#REF!</f>
        <v>#REF!</v>
      </c>
    </row>
    <row r="1218" spans="1:6" s="7" customFormat="1" ht="15.75" hidden="1" outlineLevel="6">
      <c r="A1218" s="141" t="s">
        <v>45</v>
      </c>
      <c r="B1218" s="144" t="s">
        <v>228</v>
      </c>
      <c r="C1218" s="152" t="s">
        <v>781</v>
      </c>
      <c r="D1218" s="145" t="str">
        <f t="shared" si="24"/>
        <v>04001 29999</v>
      </c>
      <c r="E1218" s="146" t="e">
        <f>#REF!</f>
        <v>#REF!</v>
      </c>
      <c r="F1218" s="146" t="e">
        <f>#REF!</f>
        <v>#REF!</v>
      </c>
    </row>
    <row r="1219" spans="1:6" s="7" customFormat="1" ht="21" hidden="1" outlineLevel="7">
      <c r="A1219" s="141" t="s">
        <v>149</v>
      </c>
      <c r="B1219" s="147" t="s">
        <v>228</v>
      </c>
      <c r="C1219" s="152" t="s">
        <v>781</v>
      </c>
      <c r="D1219" s="145" t="str">
        <f t="shared" si="24"/>
        <v>04001 29999</v>
      </c>
      <c r="E1219" s="146" t="e">
        <f>#REF!</f>
        <v>#REF!</v>
      </c>
      <c r="F1219" s="146" t="e">
        <f>#REF!</f>
        <v>#REF!</v>
      </c>
    </row>
    <row r="1220" spans="1:6" s="7" customFormat="1" ht="22.5" hidden="1" outlineLevel="3">
      <c r="A1220" s="151" t="s">
        <v>149</v>
      </c>
      <c r="B1220" s="144" t="s">
        <v>228</v>
      </c>
      <c r="C1220" s="152" t="s">
        <v>781</v>
      </c>
      <c r="D1220" s="145" t="str">
        <f t="shared" si="24"/>
        <v>04001 29999</v>
      </c>
      <c r="E1220" s="146" t="e">
        <f>#REF!</f>
        <v>#REF!</v>
      </c>
      <c r="F1220" s="146" t="e">
        <f>#REF!</f>
        <v>#REF!</v>
      </c>
    </row>
    <row r="1221" spans="1:6" s="7" customFormat="1" ht="31.5" hidden="1" outlineLevel="5">
      <c r="A1221" s="141" t="s">
        <v>241</v>
      </c>
      <c r="B1221" s="144" t="s">
        <v>228</v>
      </c>
      <c r="C1221" s="152" t="s">
        <v>781</v>
      </c>
      <c r="D1221" s="145" t="str">
        <f t="shared" si="24"/>
        <v>04001 29999</v>
      </c>
      <c r="E1221" s="146" t="e">
        <f>#REF!</f>
        <v>#REF!</v>
      </c>
      <c r="F1221" s="146" t="e">
        <f>#REF!</f>
        <v>#REF!</v>
      </c>
    </row>
    <row r="1222" spans="1:6" s="7" customFormat="1" ht="15.75" hidden="1" outlineLevel="6">
      <c r="A1222" s="141" t="s">
        <v>182</v>
      </c>
      <c r="B1222" s="144" t="s">
        <v>228</v>
      </c>
      <c r="C1222" s="152" t="s">
        <v>781</v>
      </c>
      <c r="D1222" s="145" t="str">
        <f t="shared" si="24"/>
        <v>04001 29999</v>
      </c>
      <c r="E1222" s="146" t="e">
        <f>#REF!</f>
        <v>#REF!</v>
      </c>
      <c r="F1222" s="146" t="e">
        <f>#REF!</f>
        <v>#REF!</v>
      </c>
    </row>
    <row r="1223" spans="1:6" s="7" customFormat="1" ht="21" hidden="1" outlineLevel="7">
      <c r="A1223" s="141" t="s">
        <v>183</v>
      </c>
      <c r="B1223" s="147" t="s">
        <v>228</v>
      </c>
      <c r="C1223" s="152" t="s">
        <v>781</v>
      </c>
      <c r="D1223" s="145" t="str">
        <f t="shared" si="24"/>
        <v>04001 29999</v>
      </c>
      <c r="E1223" s="146" t="e">
        <f>#REF!</f>
        <v>#REF!</v>
      </c>
      <c r="F1223" s="146" t="e">
        <f>#REF!</f>
        <v>#REF!</v>
      </c>
    </row>
    <row r="1224" spans="1:6" s="7" customFormat="1" ht="22.5" hidden="1" outlineLevel="2">
      <c r="A1224" s="151" t="s">
        <v>184</v>
      </c>
      <c r="B1224" s="144" t="s">
        <v>228</v>
      </c>
      <c r="C1224" s="152" t="s">
        <v>781</v>
      </c>
      <c r="D1224" s="145" t="str">
        <f t="shared" si="24"/>
        <v>04001 29999</v>
      </c>
      <c r="E1224" s="146" t="e">
        <f>#REF!</f>
        <v>#REF!</v>
      </c>
      <c r="F1224" s="146" t="e">
        <f>#REF!</f>
        <v>#REF!</v>
      </c>
    </row>
    <row r="1225" spans="1:6" s="7" customFormat="1" ht="31.5" hidden="1" outlineLevel="5">
      <c r="A1225" s="141" t="s">
        <v>242</v>
      </c>
      <c r="B1225" s="144" t="s">
        <v>228</v>
      </c>
      <c r="C1225" s="152" t="s">
        <v>781</v>
      </c>
      <c r="D1225" s="145" t="str">
        <f t="shared" si="24"/>
        <v>04001 29999</v>
      </c>
      <c r="E1225" s="146" t="e">
        <f>#REF!</f>
        <v>#REF!</v>
      </c>
      <c r="F1225" s="146" t="e">
        <f>#REF!</f>
        <v>#REF!</v>
      </c>
    </row>
    <row r="1226" spans="1:6" s="7" customFormat="1" ht="15.75" hidden="1" outlineLevel="6">
      <c r="A1226" s="141" t="s">
        <v>98</v>
      </c>
      <c r="B1226" s="144" t="s">
        <v>228</v>
      </c>
      <c r="C1226" s="152" t="s">
        <v>781</v>
      </c>
      <c r="D1226" s="145" t="str">
        <f t="shared" si="24"/>
        <v>04001 29999</v>
      </c>
      <c r="E1226" s="146" t="e">
        <f>#REF!</f>
        <v>#REF!</v>
      </c>
      <c r="F1226" s="146" t="e">
        <f>#REF!</f>
        <v>#REF!</v>
      </c>
    </row>
    <row r="1227" spans="1:6" s="7" customFormat="1" ht="15.75" outlineLevel="7">
      <c r="A1227" s="151" t="s">
        <v>643</v>
      </c>
      <c r="B1227" s="147" t="s">
        <v>193</v>
      </c>
      <c r="C1227" s="152" t="s">
        <v>781</v>
      </c>
      <c r="D1227" s="158" t="s">
        <v>27</v>
      </c>
      <c r="E1227" s="150">
        <f>E1228</f>
        <v>17107</v>
      </c>
      <c r="F1227" s="150">
        <f>F1228</f>
        <v>12508.4</v>
      </c>
    </row>
    <row r="1228" spans="1:6" s="7" customFormat="1" ht="15.75" outlineLevel="7">
      <c r="A1228" s="151" t="s">
        <v>644</v>
      </c>
      <c r="B1228" s="147" t="s">
        <v>193</v>
      </c>
      <c r="C1228" s="152" t="s">
        <v>781</v>
      </c>
      <c r="D1228" s="158" t="s">
        <v>29</v>
      </c>
      <c r="E1228" s="150">
        <f>E1229+E1230</f>
        <v>17107</v>
      </c>
      <c r="F1228" s="150">
        <f>F1229+F1230</f>
        <v>12508.4</v>
      </c>
    </row>
    <row r="1229" spans="1:6" s="7" customFormat="1" ht="15.75" outlineLevel="7">
      <c r="A1229" s="151" t="s">
        <v>851</v>
      </c>
      <c r="B1229" s="147" t="s">
        <v>193</v>
      </c>
      <c r="C1229" s="152" t="s">
        <v>781</v>
      </c>
      <c r="D1229" s="158" t="s">
        <v>33</v>
      </c>
      <c r="E1229" s="150">
        <v>13607</v>
      </c>
      <c r="F1229" s="150">
        <v>4708.3999999999996</v>
      </c>
    </row>
    <row r="1230" spans="1:6" s="7" customFormat="1" ht="15.75" outlineLevel="7">
      <c r="A1230" s="151" t="s">
        <v>1086</v>
      </c>
      <c r="B1230" s="147" t="s">
        <v>193</v>
      </c>
      <c r="C1230" s="152" t="s">
        <v>781</v>
      </c>
      <c r="D1230" s="158" t="s">
        <v>33</v>
      </c>
      <c r="E1230" s="150">
        <v>3500</v>
      </c>
      <c r="F1230" s="150">
        <v>7800</v>
      </c>
    </row>
    <row r="1231" spans="1:6" s="7" customFormat="1" ht="15.75" outlineLevel="7">
      <c r="A1231" s="151" t="s">
        <v>772</v>
      </c>
      <c r="B1231" s="147" t="s">
        <v>193</v>
      </c>
      <c r="C1231" s="152" t="s">
        <v>781</v>
      </c>
      <c r="D1231" s="158" t="s">
        <v>651</v>
      </c>
      <c r="E1231" s="150">
        <v>0</v>
      </c>
      <c r="F1231" s="150">
        <v>0</v>
      </c>
    </row>
    <row r="1232" spans="1:6" s="7" customFormat="1" ht="22.5" outlineLevel="7">
      <c r="A1232" s="151" t="s">
        <v>1018</v>
      </c>
      <c r="B1232" s="147" t="s">
        <v>193</v>
      </c>
      <c r="C1232" s="152" t="s">
        <v>781</v>
      </c>
      <c r="D1232" s="158" t="s">
        <v>1017</v>
      </c>
      <c r="E1232" s="150">
        <v>0</v>
      </c>
      <c r="F1232" s="150">
        <v>0</v>
      </c>
    </row>
    <row r="1233" spans="1:6" s="7" customFormat="1" ht="15.75" outlineLevel="7">
      <c r="A1233" s="151" t="s">
        <v>851</v>
      </c>
      <c r="B1233" s="147" t="s">
        <v>193</v>
      </c>
      <c r="C1233" s="152" t="s">
        <v>924</v>
      </c>
      <c r="D1233" s="158" t="s">
        <v>33</v>
      </c>
      <c r="E1233" s="150">
        <v>2437.3000000000002</v>
      </c>
      <c r="F1233" s="150">
        <v>2437.3000000000002</v>
      </c>
    </row>
    <row r="1234" spans="1:6" s="7" customFormat="1" ht="23.25" outlineLevel="7">
      <c r="A1234" s="165" t="s">
        <v>867</v>
      </c>
      <c r="B1234" s="147" t="s">
        <v>193</v>
      </c>
      <c r="C1234" s="152" t="s">
        <v>791</v>
      </c>
      <c r="D1234" s="158"/>
      <c r="E1234" s="150">
        <f>E1235+E1240+E1239</f>
        <v>2805</v>
      </c>
      <c r="F1234" s="150">
        <f>F1235+F1240+F1239</f>
        <v>2805</v>
      </c>
    </row>
    <row r="1235" spans="1:6" s="7" customFormat="1" ht="15.75" outlineLevel="7">
      <c r="A1235" s="151" t="s">
        <v>643</v>
      </c>
      <c r="B1235" s="147" t="s">
        <v>193</v>
      </c>
      <c r="C1235" s="152" t="s">
        <v>793</v>
      </c>
      <c r="D1235" s="158" t="s">
        <v>27</v>
      </c>
      <c r="E1235" s="150">
        <f>E1236</f>
        <v>2156.8000000000002</v>
      </c>
      <c r="F1235" s="150">
        <f>F1236</f>
        <v>2805</v>
      </c>
    </row>
    <row r="1236" spans="1:6" s="7" customFormat="1" ht="15.75" outlineLevel="7">
      <c r="A1236" s="151" t="s">
        <v>644</v>
      </c>
      <c r="B1236" s="147" t="s">
        <v>193</v>
      </c>
      <c r="C1236" s="152" t="s">
        <v>793</v>
      </c>
      <c r="D1236" s="158" t="s">
        <v>29</v>
      </c>
      <c r="E1236" s="150">
        <f>E1237+E1238</f>
        <v>2156.8000000000002</v>
      </c>
      <c r="F1236" s="150">
        <f>F1237+F1238</f>
        <v>2805</v>
      </c>
    </row>
    <row r="1237" spans="1:6" s="7" customFormat="1" ht="22.5" outlineLevel="7">
      <c r="A1237" s="151" t="s">
        <v>1028</v>
      </c>
      <c r="B1237" s="147" t="s">
        <v>193</v>
      </c>
      <c r="C1237" s="152" t="s">
        <v>793</v>
      </c>
      <c r="D1237" s="158" t="s">
        <v>1027</v>
      </c>
      <c r="E1237" s="150">
        <v>300</v>
      </c>
      <c r="F1237" s="150">
        <v>300</v>
      </c>
    </row>
    <row r="1238" spans="1:6" s="7" customFormat="1" ht="15.75" outlineLevel="7">
      <c r="A1238" s="151" t="s">
        <v>851</v>
      </c>
      <c r="B1238" s="147" t="s">
        <v>193</v>
      </c>
      <c r="C1238" s="152" t="s">
        <v>793</v>
      </c>
      <c r="D1238" s="158" t="s">
        <v>33</v>
      </c>
      <c r="E1238" s="150">
        <f>2505-648.2</f>
        <v>1856.8</v>
      </c>
      <c r="F1238" s="150">
        <v>2505</v>
      </c>
    </row>
    <row r="1239" spans="1:6" s="7" customFormat="1" ht="22.5" outlineLevel="7">
      <c r="A1239" s="151" t="s">
        <v>1018</v>
      </c>
      <c r="B1239" s="147" t="s">
        <v>193</v>
      </c>
      <c r="C1239" s="152" t="s">
        <v>793</v>
      </c>
      <c r="D1239" s="158" t="s">
        <v>1017</v>
      </c>
      <c r="E1239" s="150">
        <v>0</v>
      </c>
      <c r="F1239" s="150">
        <v>0</v>
      </c>
    </row>
    <row r="1240" spans="1:6" s="7" customFormat="1" ht="31.5" customHeight="1" outlineLevel="7">
      <c r="A1240" s="151" t="s">
        <v>754</v>
      </c>
      <c r="B1240" s="147" t="s">
        <v>193</v>
      </c>
      <c r="C1240" s="152" t="s">
        <v>793</v>
      </c>
      <c r="D1240" s="158" t="s">
        <v>958</v>
      </c>
      <c r="E1240" s="150">
        <v>648.20000000000005</v>
      </c>
      <c r="F1240" s="150">
        <v>0</v>
      </c>
    </row>
    <row r="1241" spans="1:6" s="7" customFormat="1" ht="15.75" outlineLevel="7">
      <c r="A1241" s="151" t="s">
        <v>643</v>
      </c>
      <c r="B1241" s="147" t="s">
        <v>193</v>
      </c>
      <c r="C1241" s="152" t="s">
        <v>925</v>
      </c>
      <c r="D1241" s="158" t="s">
        <v>27</v>
      </c>
      <c r="E1241" s="150">
        <f>E1242</f>
        <v>0</v>
      </c>
      <c r="F1241" s="150">
        <f>F1242</f>
        <v>0</v>
      </c>
    </row>
    <row r="1242" spans="1:6" s="7" customFormat="1" ht="15.75" outlineLevel="7">
      <c r="A1242" s="151" t="s">
        <v>851</v>
      </c>
      <c r="B1242" s="147" t="s">
        <v>193</v>
      </c>
      <c r="C1242" s="152" t="s">
        <v>925</v>
      </c>
      <c r="D1242" s="158" t="s">
        <v>33</v>
      </c>
      <c r="E1242" s="150"/>
      <c r="F1242" s="150"/>
    </row>
    <row r="1243" spans="1:6" s="7" customFormat="1" ht="22.5" outlineLevel="7">
      <c r="A1243" s="160" t="s">
        <v>771</v>
      </c>
      <c r="B1243" s="147" t="s">
        <v>193</v>
      </c>
      <c r="C1243" s="152" t="s">
        <v>925</v>
      </c>
      <c r="D1243" s="158" t="s">
        <v>652</v>
      </c>
      <c r="E1243" s="150"/>
      <c r="F1243" s="150"/>
    </row>
    <row r="1244" spans="1:6" s="7" customFormat="1" ht="15.75" outlineLevel="7">
      <c r="A1244" s="141" t="s">
        <v>209</v>
      </c>
      <c r="B1244" s="144" t="s">
        <v>210</v>
      </c>
      <c r="C1244" s="161"/>
      <c r="D1244" s="162"/>
      <c r="E1244" s="146">
        <f>E1245</f>
        <v>34463.800000000003</v>
      </c>
      <c r="F1244" s="146">
        <f>F1245</f>
        <v>7386.9</v>
      </c>
    </row>
    <row r="1245" spans="1:6" s="7" customFormat="1" ht="23.25" outlineLevel="7">
      <c r="A1245" s="153" t="s">
        <v>1090</v>
      </c>
      <c r="B1245" s="147" t="s">
        <v>210</v>
      </c>
      <c r="C1245" s="152" t="s">
        <v>790</v>
      </c>
      <c r="D1245" s="158"/>
      <c r="E1245" s="150">
        <f>E1246</f>
        <v>34463.800000000003</v>
      </c>
      <c r="F1245" s="150">
        <f>F1246</f>
        <v>7386.9</v>
      </c>
    </row>
    <row r="1246" spans="1:6" s="7" customFormat="1" ht="23.25" outlineLevel="7">
      <c r="A1246" s="165" t="s">
        <v>868</v>
      </c>
      <c r="B1246" s="147" t="s">
        <v>210</v>
      </c>
      <c r="C1246" s="152" t="s">
        <v>869</v>
      </c>
      <c r="D1246" s="158"/>
      <c r="E1246" s="150">
        <f>E1247+E1252+E1253+E1255+E1256+E1259+E1250</f>
        <v>34463.800000000003</v>
      </c>
      <c r="F1246" s="150">
        <f>F1247+F1252+F1253+F1255+F1256+F1259+F1250</f>
        <v>7386.9</v>
      </c>
    </row>
    <row r="1247" spans="1:6" s="7" customFormat="1" ht="15.75" outlineLevel="7">
      <c r="A1247" s="151" t="s">
        <v>643</v>
      </c>
      <c r="B1247" s="147" t="s">
        <v>210</v>
      </c>
      <c r="C1247" s="152" t="s">
        <v>870</v>
      </c>
      <c r="D1247" s="158" t="s">
        <v>27</v>
      </c>
      <c r="E1247" s="150">
        <f>E1248</f>
        <v>6463.8</v>
      </c>
      <c r="F1247" s="150">
        <f>F1248</f>
        <v>7386.9</v>
      </c>
    </row>
    <row r="1248" spans="1:6" s="7" customFormat="1" ht="15.75" outlineLevel="7">
      <c r="A1248" s="151" t="s">
        <v>644</v>
      </c>
      <c r="B1248" s="147" t="s">
        <v>210</v>
      </c>
      <c r="C1248" s="152" t="s">
        <v>870</v>
      </c>
      <c r="D1248" s="158" t="s">
        <v>29</v>
      </c>
      <c r="E1248" s="150">
        <f>E1249+E1251</f>
        <v>6463.8</v>
      </c>
      <c r="F1248" s="150">
        <f>F1249+F1251</f>
        <v>7386.9</v>
      </c>
    </row>
    <row r="1249" spans="1:6" s="7" customFormat="1" ht="15.75" outlineLevel="7">
      <c r="A1249" s="151" t="s">
        <v>851</v>
      </c>
      <c r="B1249" s="147" t="s">
        <v>210</v>
      </c>
      <c r="C1249" s="152" t="s">
        <v>870</v>
      </c>
      <c r="D1249" s="158" t="s">
        <v>33</v>
      </c>
      <c r="E1249" s="150">
        <v>6463.8</v>
      </c>
      <c r="F1249" s="150">
        <v>7386.9</v>
      </c>
    </row>
    <row r="1250" spans="1:6" s="7" customFormat="1" ht="22.5" outlineLevel="7">
      <c r="A1250" s="151" t="s">
        <v>1018</v>
      </c>
      <c r="B1250" s="147" t="s">
        <v>210</v>
      </c>
      <c r="C1250" s="152" t="s">
        <v>870</v>
      </c>
      <c r="D1250" s="158" t="s">
        <v>1017</v>
      </c>
      <c r="E1250" s="150">
        <v>0</v>
      </c>
      <c r="F1250" s="150">
        <v>0</v>
      </c>
    </row>
    <row r="1251" spans="1:6" s="7" customFormat="1" ht="22.5" outlineLevel="7">
      <c r="A1251" s="151" t="s">
        <v>926</v>
      </c>
      <c r="B1251" s="147" t="s">
        <v>210</v>
      </c>
      <c r="C1251" s="152" t="s">
        <v>870</v>
      </c>
      <c r="D1251" s="158" t="s">
        <v>927</v>
      </c>
      <c r="E1251" s="150">
        <v>0</v>
      </c>
      <c r="F1251" s="150">
        <v>0</v>
      </c>
    </row>
    <row r="1252" spans="1:6" s="7" customFormat="1" ht="33.75" outlineLevel="7">
      <c r="A1252" s="160" t="s">
        <v>872</v>
      </c>
      <c r="B1252" s="147" t="s">
        <v>210</v>
      </c>
      <c r="C1252" s="152" t="s">
        <v>870</v>
      </c>
      <c r="D1252" s="158" t="s">
        <v>785</v>
      </c>
      <c r="E1252" s="150">
        <v>0</v>
      </c>
      <c r="F1252" s="150">
        <v>0</v>
      </c>
    </row>
    <row r="1253" spans="1:6" s="7" customFormat="1" ht="22.5" outlineLevel="7">
      <c r="A1253" s="160" t="s">
        <v>771</v>
      </c>
      <c r="B1253" s="147" t="s">
        <v>210</v>
      </c>
      <c r="C1253" s="152" t="s">
        <v>870</v>
      </c>
      <c r="D1253" s="158" t="s">
        <v>652</v>
      </c>
      <c r="E1253" s="150"/>
      <c r="F1253" s="150"/>
    </row>
    <row r="1254" spans="1:6" s="7" customFormat="1" ht="15.75" outlineLevel="7">
      <c r="A1254" s="160" t="s">
        <v>772</v>
      </c>
      <c r="B1254" s="147" t="s">
        <v>210</v>
      </c>
      <c r="C1254" s="152" t="s">
        <v>870</v>
      </c>
      <c r="D1254" s="158" t="s">
        <v>651</v>
      </c>
      <c r="E1254" s="150"/>
      <c r="F1254" s="150"/>
    </row>
    <row r="1255" spans="1:6" s="7" customFormat="1" ht="15.75" outlineLevel="7">
      <c r="A1255" s="151" t="s">
        <v>851</v>
      </c>
      <c r="B1255" s="147" t="s">
        <v>210</v>
      </c>
      <c r="C1255" s="152" t="s">
        <v>928</v>
      </c>
      <c r="D1255" s="158" t="s">
        <v>33</v>
      </c>
      <c r="E1255" s="150">
        <v>0</v>
      </c>
      <c r="F1255" s="150">
        <v>0</v>
      </c>
    </row>
    <row r="1256" spans="1:6" s="7" customFormat="1" ht="22.5" outlineLevel="7">
      <c r="A1256" s="160" t="s">
        <v>871</v>
      </c>
      <c r="B1256" s="147" t="s">
        <v>210</v>
      </c>
      <c r="C1256" s="152" t="s">
        <v>967</v>
      </c>
      <c r="D1256" s="158"/>
      <c r="E1256" s="150">
        <f>E1257+E1258</f>
        <v>0</v>
      </c>
      <c r="F1256" s="150">
        <f>F1257+F1258</f>
        <v>0</v>
      </c>
    </row>
    <row r="1257" spans="1:6" s="7" customFormat="1" ht="15.75" outlineLevel="7">
      <c r="A1257" s="151" t="s">
        <v>851</v>
      </c>
      <c r="B1257" s="147" t="s">
        <v>210</v>
      </c>
      <c r="C1257" s="152" t="s">
        <v>967</v>
      </c>
      <c r="D1257" s="158" t="s">
        <v>33</v>
      </c>
      <c r="E1257" s="150"/>
      <c r="F1257" s="150"/>
    </row>
    <row r="1258" spans="1:6" s="7" customFormat="1" ht="33.75" outlineLevel="7">
      <c r="A1258" s="160" t="s">
        <v>872</v>
      </c>
      <c r="B1258" s="147" t="s">
        <v>210</v>
      </c>
      <c r="C1258" s="152" t="s">
        <v>967</v>
      </c>
      <c r="D1258" s="158" t="s">
        <v>785</v>
      </c>
      <c r="E1258" s="150">
        <v>0</v>
      </c>
      <c r="F1258" s="150">
        <v>0</v>
      </c>
    </row>
    <row r="1259" spans="1:6" s="7" customFormat="1" ht="15.75" outlineLevel="7">
      <c r="A1259" s="151" t="s">
        <v>643</v>
      </c>
      <c r="B1259" s="147" t="s">
        <v>210</v>
      </c>
      <c r="C1259" s="152" t="s">
        <v>968</v>
      </c>
      <c r="D1259" s="158" t="s">
        <v>27</v>
      </c>
      <c r="E1259" s="150">
        <f>E1260</f>
        <v>28000</v>
      </c>
      <c r="F1259" s="150">
        <f>F1260</f>
        <v>0</v>
      </c>
    </row>
    <row r="1260" spans="1:6" s="7" customFormat="1" ht="15.75" outlineLevel="7">
      <c r="A1260" s="151" t="s">
        <v>851</v>
      </c>
      <c r="B1260" s="147" t="s">
        <v>210</v>
      </c>
      <c r="C1260" s="152" t="s">
        <v>968</v>
      </c>
      <c r="D1260" s="158" t="s">
        <v>33</v>
      </c>
      <c r="E1260" s="150">
        <f>26040+1960</f>
        <v>28000</v>
      </c>
      <c r="F1260" s="150">
        <v>0</v>
      </c>
    </row>
    <row r="1261" spans="1:6" s="7" customFormat="1" ht="15.75">
      <c r="A1261" s="141" t="s">
        <v>227</v>
      </c>
      <c r="B1261" s="144" t="s">
        <v>228</v>
      </c>
      <c r="C1261" s="161"/>
      <c r="D1261" s="161"/>
      <c r="E1261" s="143">
        <f t="shared" ref="E1261:F1264" si="25">E1262</f>
        <v>100</v>
      </c>
      <c r="F1261" s="143">
        <f t="shared" si="25"/>
        <v>100</v>
      </c>
    </row>
    <row r="1262" spans="1:6" s="7" customFormat="1" ht="23.25">
      <c r="A1262" s="153" t="s">
        <v>1091</v>
      </c>
      <c r="B1262" s="147" t="s">
        <v>228</v>
      </c>
      <c r="C1262" s="152" t="s">
        <v>629</v>
      </c>
      <c r="D1262" s="152"/>
      <c r="E1262" s="168">
        <f t="shared" si="25"/>
        <v>100</v>
      </c>
      <c r="F1262" s="168">
        <f t="shared" si="25"/>
        <v>100</v>
      </c>
    </row>
    <row r="1263" spans="1:6" s="7" customFormat="1" ht="23.25" outlineLevel="7">
      <c r="A1263" s="165" t="s">
        <v>875</v>
      </c>
      <c r="B1263" s="147" t="s">
        <v>228</v>
      </c>
      <c r="C1263" s="152" t="s">
        <v>873</v>
      </c>
      <c r="D1263" s="152"/>
      <c r="E1263" s="168">
        <f t="shared" si="25"/>
        <v>100</v>
      </c>
      <c r="F1263" s="168">
        <f t="shared" si="25"/>
        <v>100</v>
      </c>
    </row>
    <row r="1264" spans="1:6" s="7" customFormat="1" ht="15.75" outlineLevel="7">
      <c r="A1264" s="151" t="s">
        <v>45</v>
      </c>
      <c r="B1264" s="147" t="s">
        <v>228</v>
      </c>
      <c r="C1264" s="152" t="s">
        <v>874</v>
      </c>
      <c r="D1264" s="152" t="s">
        <v>46</v>
      </c>
      <c r="E1264" s="168">
        <f t="shared" si="25"/>
        <v>100</v>
      </c>
      <c r="F1264" s="168">
        <f t="shared" si="25"/>
        <v>100</v>
      </c>
    </row>
    <row r="1265" spans="1:6" s="7" customFormat="1" ht="34.5" customHeight="1" outlineLevel="7">
      <c r="A1265" s="151" t="s">
        <v>754</v>
      </c>
      <c r="B1265" s="147" t="s">
        <v>228</v>
      </c>
      <c r="C1265" s="152" t="s">
        <v>874</v>
      </c>
      <c r="D1265" s="152" t="s">
        <v>958</v>
      </c>
      <c r="E1265" s="168">
        <v>100</v>
      </c>
      <c r="F1265" s="168">
        <v>100</v>
      </c>
    </row>
    <row r="1266" spans="1:6" s="7" customFormat="1" ht="15.75">
      <c r="A1266" s="141" t="s">
        <v>630</v>
      </c>
      <c r="B1266" s="144" t="s">
        <v>244</v>
      </c>
      <c r="C1266" s="161"/>
      <c r="D1266" s="161"/>
      <c r="E1266" s="143">
        <f>E1267+E1291+E1321</f>
        <v>17228.400000000001</v>
      </c>
      <c r="F1266" s="143">
        <f>F1267+F1291+F1321</f>
        <v>17228.400000000001</v>
      </c>
    </row>
    <row r="1267" spans="1:6" s="7" customFormat="1" ht="15.75">
      <c r="A1267" s="141" t="s">
        <v>245</v>
      </c>
      <c r="B1267" s="144" t="s">
        <v>246</v>
      </c>
      <c r="C1267" s="161"/>
      <c r="D1267" s="161"/>
      <c r="E1267" s="143">
        <f>E1268+E1273</f>
        <v>1050</v>
      </c>
      <c r="F1267" s="143">
        <f>F1268+F1273</f>
        <v>1050</v>
      </c>
    </row>
    <row r="1268" spans="1:6" s="7" customFormat="1" ht="15.75">
      <c r="A1268" s="165" t="s">
        <v>929</v>
      </c>
      <c r="B1268" s="147" t="s">
        <v>246</v>
      </c>
      <c r="C1268" s="152" t="s">
        <v>858</v>
      </c>
      <c r="D1268" s="152"/>
      <c r="E1268" s="168">
        <f>E1269+E1272</f>
        <v>850</v>
      </c>
      <c r="F1268" s="168">
        <f>F1269+F1272</f>
        <v>850</v>
      </c>
    </row>
    <row r="1269" spans="1:6" s="7" customFormat="1" ht="15.75">
      <c r="A1269" s="151" t="s">
        <v>643</v>
      </c>
      <c r="B1269" s="147" t="s">
        <v>246</v>
      </c>
      <c r="C1269" s="152" t="s">
        <v>859</v>
      </c>
      <c r="D1269" s="158" t="s">
        <v>27</v>
      </c>
      <c r="E1269" s="168">
        <f>E1270</f>
        <v>850</v>
      </c>
      <c r="F1269" s="168">
        <f>F1270</f>
        <v>850</v>
      </c>
    </row>
    <row r="1270" spans="1:6" s="7" customFormat="1" ht="15.75">
      <c r="A1270" s="151" t="s">
        <v>644</v>
      </c>
      <c r="B1270" s="147" t="s">
        <v>246</v>
      </c>
      <c r="C1270" s="152" t="s">
        <v>859</v>
      </c>
      <c r="D1270" s="158" t="s">
        <v>29</v>
      </c>
      <c r="E1270" s="168">
        <f>E1271</f>
        <v>850</v>
      </c>
      <c r="F1270" s="168">
        <f>F1271</f>
        <v>850</v>
      </c>
    </row>
    <row r="1271" spans="1:6" s="7" customFormat="1" ht="15.75">
      <c r="A1271" s="151" t="s">
        <v>851</v>
      </c>
      <c r="B1271" s="147" t="s">
        <v>246</v>
      </c>
      <c r="C1271" s="152" t="s">
        <v>859</v>
      </c>
      <c r="D1271" s="158" t="s">
        <v>33</v>
      </c>
      <c r="E1271" s="150">
        <f>300+300+250</f>
        <v>850</v>
      </c>
      <c r="F1271" s="150">
        <f>300+300+250</f>
        <v>850</v>
      </c>
    </row>
    <row r="1272" spans="1:6" s="7" customFormat="1" ht="15.75">
      <c r="A1272" s="160" t="s">
        <v>772</v>
      </c>
      <c r="B1272" s="147" t="s">
        <v>246</v>
      </c>
      <c r="C1272" s="152" t="s">
        <v>859</v>
      </c>
      <c r="D1272" s="158" t="s">
        <v>651</v>
      </c>
      <c r="E1272" s="150">
        <v>0</v>
      </c>
      <c r="F1272" s="150">
        <v>0</v>
      </c>
    </row>
    <row r="1273" spans="1:6" s="7" customFormat="1" ht="23.25">
      <c r="A1273" s="153" t="s">
        <v>1092</v>
      </c>
      <c r="B1273" s="144" t="s">
        <v>246</v>
      </c>
      <c r="C1273" s="152" t="s">
        <v>632</v>
      </c>
      <c r="D1273" s="161"/>
      <c r="E1273" s="143">
        <f>E1274+E1279+E1283+E1287</f>
        <v>200</v>
      </c>
      <c r="F1273" s="143">
        <f>F1274+F1279+F1283+F1287</f>
        <v>200</v>
      </c>
    </row>
    <row r="1274" spans="1:6" s="7" customFormat="1" ht="23.25">
      <c r="A1274" s="165" t="s">
        <v>876</v>
      </c>
      <c r="B1274" s="147" t="s">
        <v>246</v>
      </c>
      <c r="C1274" s="152" t="s">
        <v>930</v>
      </c>
      <c r="D1274" s="152"/>
      <c r="E1274" s="168">
        <f>E1275+E1279</f>
        <v>0</v>
      </c>
      <c r="F1274" s="168">
        <f>F1275+F1279</f>
        <v>0</v>
      </c>
    </row>
    <row r="1275" spans="1:6" s="7" customFormat="1" ht="15.75">
      <c r="A1275" s="165" t="s">
        <v>34</v>
      </c>
      <c r="B1275" s="147" t="s">
        <v>246</v>
      </c>
      <c r="C1275" s="152" t="s">
        <v>930</v>
      </c>
      <c r="D1275" s="152" t="s">
        <v>759</v>
      </c>
      <c r="E1275" s="168">
        <f>SUM(E1276:E1278)</f>
        <v>0</v>
      </c>
      <c r="F1275" s="168">
        <f>SUM(F1276:F1278)</f>
        <v>0</v>
      </c>
    </row>
    <row r="1276" spans="1:6" s="7" customFormat="1" ht="23.25">
      <c r="A1276" s="165" t="s">
        <v>931</v>
      </c>
      <c r="B1276" s="147" t="s">
        <v>246</v>
      </c>
      <c r="C1276" s="152" t="s">
        <v>932</v>
      </c>
      <c r="D1276" s="152" t="s">
        <v>933</v>
      </c>
      <c r="E1276" s="168">
        <v>0</v>
      </c>
      <c r="F1276" s="168">
        <v>0</v>
      </c>
    </row>
    <row r="1277" spans="1:6" s="7" customFormat="1" ht="24.75" customHeight="1">
      <c r="A1277" s="165" t="s">
        <v>931</v>
      </c>
      <c r="B1277" s="147" t="s">
        <v>246</v>
      </c>
      <c r="C1277" s="152" t="s">
        <v>934</v>
      </c>
      <c r="D1277" s="152" t="s">
        <v>933</v>
      </c>
      <c r="E1277" s="168">
        <v>0</v>
      </c>
      <c r="F1277" s="168">
        <v>0</v>
      </c>
    </row>
    <row r="1278" spans="1:6" s="7" customFormat="1" ht="24.75" customHeight="1">
      <c r="A1278" s="165" t="s">
        <v>931</v>
      </c>
      <c r="B1278" s="147" t="s">
        <v>246</v>
      </c>
      <c r="C1278" s="152" t="s">
        <v>935</v>
      </c>
      <c r="D1278" s="152" t="s">
        <v>933</v>
      </c>
      <c r="E1278" s="168">
        <v>0</v>
      </c>
      <c r="F1278" s="168">
        <v>0</v>
      </c>
    </row>
    <row r="1279" spans="1:6" s="7" customFormat="1" ht="15.75">
      <c r="A1279" s="151" t="s">
        <v>782</v>
      </c>
      <c r="B1279" s="147" t="s">
        <v>246</v>
      </c>
      <c r="C1279" s="152" t="s">
        <v>930</v>
      </c>
      <c r="D1279" s="152" t="s">
        <v>783</v>
      </c>
      <c r="E1279" s="168">
        <f>SUM(E1280:E1282)</f>
        <v>0</v>
      </c>
      <c r="F1279" s="168">
        <f>SUM(F1280:F1282)</f>
        <v>0</v>
      </c>
    </row>
    <row r="1280" spans="1:6" s="7" customFormat="1" ht="22.5">
      <c r="A1280" s="151" t="s">
        <v>786</v>
      </c>
      <c r="B1280" s="147" t="s">
        <v>246</v>
      </c>
      <c r="C1280" s="152" t="s">
        <v>932</v>
      </c>
      <c r="D1280" s="152" t="s">
        <v>787</v>
      </c>
      <c r="E1280" s="168">
        <v>0</v>
      </c>
      <c r="F1280" s="168">
        <v>0</v>
      </c>
    </row>
    <row r="1281" spans="1:6" s="7" customFormat="1" ht="22.5">
      <c r="A1281" s="151" t="s">
        <v>786</v>
      </c>
      <c r="B1281" s="147" t="s">
        <v>246</v>
      </c>
      <c r="C1281" s="152" t="s">
        <v>934</v>
      </c>
      <c r="D1281" s="152" t="s">
        <v>787</v>
      </c>
      <c r="E1281" s="168">
        <v>0</v>
      </c>
      <c r="F1281" s="168">
        <v>0</v>
      </c>
    </row>
    <row r="1282" spans="1:6" s="7" customFormat="1" ht="22.5">
      <c r="A1282" s="151" t="s">
        <v>786</v>
      </c>
      <c r="B1282" s="147" t="s">
        <v>246</v>
      </c>
      <c r="C1282" s="152" t="s">
        <v>935</v>
      </c>
      <c r="D1282" s="152" t="s">
        <v>787</v>
      </c>
      <c r="E1282" s="168">
        <v>0</v>
      </c>
      <c r="F1282" s="168">
        <v>0</v>
      </c>
    </row>
    <row r="1283" spans="1:6" s="7" customFormat="1" ht="23.25">
      <c r="A1283" s="165" t="s">
        <v>936</v>
      </c>
      <c r="B1283" s="147" t="s">
        <v>246</v>
      </c>
      <c r="C1283" s="152" t="s">
        <v>794</v>
      </c>
      <c r="D1283" s="152"/>
      <c r="E1283" s="168">
        <f t="shared" ref="E1283:F1285" si="26">E1284</f>
        <v>200</v>
      </c>
      <c r="F1283" s="168">
        <f t="shared" si="26"/>
        <v>200</v>
      </c>
    </row>
    <row r="1284" spans="1:6" s="7" customFormat="1" ht="15.75">
      <c r="A1284" s="151" t="s">
        <v>643</v>
      </c>
      <c r="B1284" s="147" t="s">
        <v>246</v>
      </c>
      <c r="C1284" s="152" t="s">
        <v>795</v>
      </c>
      <c r="D1284" s="158" t="s">
        <v>27</v>
      </c>
      <c r="E1284" s="168">
        <f t="shared" si="26"/>
        <v>200</v>
      </c>
      <c r="F1284" s="168">
        <f t="shared" si="26"/>
        <v>200</v>
      </c>
    </row>
    <row r="1285" spans="1:6" s="7" customFormat="1" ht="22.5" customHeight="1">
      <c r="A1285" s="151" t="s">
        <v>644</v>
      </c>
      <c r="B1285" s="147" t="s">
        <v>246</v>
      </c>
      <c r="C1285" s="152" t="s">
        <v>795</v>
      </c>
      <c r="D1285" s="158" t="s">
        <v>29</v>
      </c>
      <c r="E1285" s="168">
        <f t="shared" si="26"/>
        <v>200</v>
      </c>
      <c r="F1285" s="168">
        <f t="shared" si="26"/>
        <v>200</v>
      </c>
    </row>
    <row r="1286" spans="1:6" s="7" customFormat="1" ht="15.75" outlineLevel="7">
      <c r="A1286" s="151" t="s">
        <v>851</v>
      </c>
      <c r="B1286" s="147" t="s">
        <v>246</v>
      </c>
      <c r="C1286" s="152" t="s">
        <v>795</v>
      </c>
      <c r="D1286" s="158" t="s">
        <v>33</v>
      </c>
      <c r="E1286" s="150">
        <v>200</v>
      </c>
      <c r="F1286" s="150">
        <v>200</v>
      </c>
    </row>
    <row r="1287" spans="1:6" s="7" customFormat="1" ht="23.25" outlineLevel="7">
      <c r="A1287" s="165" t="s">
        <v>876</v>
      </c>
      <c r="B1287" s="147" t="s">
        <v>246</v>
      </c>
      <c r="C1287" s="152" t="s">
        <v>937</v>
      </c>
      <c r="D1287" s="152"/>
      <c r="E1287" s="168">
        <f>E1288+E1290</f>
        <v>0</v>
      </c>
      <c r="F1287" s="168">
        <f>F1288+F1290</f>
        <v>0</v>
      </c>
    </row>
    <row r="1288" spans="1:6" s="7" customFormat="1" ht="15.75" outlineLevel="7">
      <c r="A1288" s="165" t="s">
        <v>34</v>
      </c>
      <c r="B1288" s="147" t="s">
        <v>246</v>
      </c>
      <c r="C1288" s="152" t="s">
        <v>938</v>
      </c>
      <c r="D1288" s="152" t="s">
        <v>759</v>
      </c>
      <c r="E1288" s="168">
        <f>E1289</f>
        <v>0</v>
      </c>
      <c r="F1288" s="168">
        <f>F1289</f>
        <v>0</v>
      </c>
    </row>
    <row r="1289" spans="1:6" s="7" customFormat="1" ht="23.25" outlineLevel="7">
      <c r="A1289" s="165" t="s">
        <v>931</v>
      </c>
      <c r="B1289" s="147" t="s">
        <v>246</v>
      </c>
      <c r="C1289" s="152" t="s">
        <v>938</v>
      </c>
      <c r="D1289" s="152" t="s">
        <v>933</v>
      </c>
      <c r="E1289" s="168"/>
      <c r="F1289" s="168"/>
    </row>
    <row r="1290" spans="1:6" s="7" customFormat="1" ht="22.5" outlineLevel="7">
      <c r="A1290" s="160" t="s">
        <v>771</v>
      </c>
      <c r="B1290" s="147" t="s">
        <v>246</v>
      </c>
      <c r="C1290" s="152" t="s">
        <v>938</v>
      </c>
      <c r="D1290" s="152" t="s">
        <v>652</v>
      </c>
      <c r="E1290" s="168">
        <v>0</v>
      </c>
      <c r="F1290" s="168">
        <v>0</v>
      </c>
    </row>
    <row r="1291" spans="1:6" s="7" customFormat="1" ht="15.75" outlineLevel="7">
      <c r="A1291" s="141" t="s">
        <v>248</v>
      </c>
      <c r="B1291" s="144" t="s">
        <v>249</v>
      </c>
      <c r="C1291" s="161"/>
      <c r="D1291" s="158"/>
      <c r="E1291" s="146">
        <f>E1292+E1316</f>
        <v>2285.4</v>
      </c>
      <c r="F1291" s="146">
        <f>F1292+F1316</f>
        <v>2285.4</v>
      </c>
    </row>
    <row r="1292" spans="1:6" s="7" customFormat="1" ht="23.25" outlineLevel="7">
      <c r="A1292" s="153" t="s">
        <v>1093</v>
      </c>
      <c r="B1292" s="147" t="s">
        <v>249</v>
      </c>
      <c r="C1292" s="152" t="s">
        <v>796</v>
      </c>
      <c r="D1292" s="158"/>
      <c r="E1292" s="150">
        <f>E1293+E1313</f>
        <v>2185.4</v>
      </c>
      <c r="F1292" s="150">
        <f>F1293+F1313</f>
        <v>2185.4</v>
      </c>
    </row>
    <row r="1293" spans="1:6" s="7" customFormat="1" ht="23.25" outlineLevel="7">
      <c r="A1293" s="165" t="s">
        <v>877</v>
      </c>
      <c r="B1293" s="147" t="s">
        <v>249</v>
      </c>
      <c r="C1293" s="152" t="s">
        <v>878</v>
      </c>
      <c r="D1293" s="158"/>
      <c r="E1293" s="150">
        <f>E1294+E1308+E1309+E1312+E1311</f>
        <v>2185.4</v>
      </c>
      <c r="F1293" s="150">
        <f>F1294+F1308+F1309+F1312+F1311</f>
        <v>2185.4</v>
      </c>
    </row>
    <row r="1294" spans="1:6" s="7" customFormat="1" ht="15.75" outlineLevel="7">
      <c r="A1294" s="151" t="s">
        <v>643</v>
      </c>
      <c r="B1294" s="147" t="s">
        <v>249</v>
      </c>
      <c r="C1294" s="152" t="s">
        <v>634</v>
      </c>
      <c r="D1294" s="158" t="s">
        <v>27</v>
      </c>
      <c r="E1294" s="150">
        <f>E1295</f>
        <v>2185.4</v>
      </c>
      <c r="F1294" s="150">
        <f>F1295</f>
        <v>2185.4</v>
      </c>
    </row>
    <row r="1295" spans="1:6" s="7" customFormat="1" ht="15.75" outlineLevel="7">
      <c r="A1295" s="151" t="s">
        <v>644</v>
      </c>
      <c r="B1295" s="147" t="s">
        <v>249</v>
      </c>
      <c r="C1295" s="152" t="s">
        <v>634</v>
      </c>
      <c r="D1295" s="158" t="s">
        <v>29</v>
      </c>
      <c r="E1295" s="150">
        <f>E1296+E1307</f>
        <v>2185.4</v>
      </c>
      <c r="F1295" s="150">
        <f>F1296+F1307</f>
        <v>2185.4</v>
      </c>
    </row>
    <row r="1296" spans="1:6" s="7" customFormat="1" ht="15.75" outlineLevel="7">
      <c r="A1296" s="151" t="s">
        <v>851</v>
      </c>
      <c r="B1296" s="147" t="s">
        <v>249</v>
      </c>
      <c r="C1296" s="152" t="s">
        <v>634</v>
      </c>
      <c r="D1296" s="158" t="s">
        <v>33</v>
      </c>
      <c r="E1296" s="150">
        <v>1632.2</v>
      </c>
      <c r="F1296" s="150">
        <v>1632.2</v>
      </c>
    </row>
    <row r="1297" spans="1:6" s="7" customFormat="1" ht="22.5" hidden="1" outlineLevel="2">
      <c r="A1297" s="151" t="s">
        <v>149</v>
      </c>
      <c r="B1297" s="144" t="s">
        <v>249</v>
      </c>
      <c r="C1297" s="152" t="s">
        <v>607</v>
      </c>
      <c r="D1297" s="145" t="str">
        <f t="shared" ref="D1297:D1305" si="27">C1297</f>
        <v>0620100</v>
      </c>
      <c r="E1297" s="146" t="e">
        <f>#REF!</f>
        <v>#REF!</v>
      </c>
      <c r="F1297" s="146" t="e">
        <f>#REF!</f>
        <v>#REF!</v>
      </c>
    </row>
    <row r="1298" spans="1:6" s="7" customFormat="1" ht="15.75" hidden="1" outlineLevel="3">
      <c r="A1298" s="141" t="s">
        <v>248</v>
      </c>
      <c r="B1298" s="144" t="s">
        <v>249</v>
      </c>
      <c r="C1298" s="152" t="s">
        <v>607</v>
      </c>
      <c r="D1298" s="145" t="str">
        <f t="shared" si="27"/>
        <v>0620100</v>
      </c>
      <c r="E1298" s="146" t="e">
        <f>#REF!</f>
        <v>#REF!</v>
      </c>
      <c r="F1298" s="146" t="e">
        <f>#REF!</f>
        <v>#REF!</v>
      </c>
    </row>
    <row r="1299" spans="1:6" s="7" customFormat="1" ht="15.75" hidden="1" outlineLevel="5">
      <c r="A1299" s="141" t="s">
        <v>250</v>
      </c>
      <c r="B1299" s="144" t="s">
        <v>249</v>
      </c>
      <c r="C1299" s="152" t="s">
        <v>607</v>
      </c>
      <c r="D1299" s="145" t="str">
        <f t="shared" si="27"/>
        <v>0620100</v>
      </c>
      <c r="E1299" s="146" t="e">
        <f>#REF!</f>
        <v>#REF!</v>
      </c>
      <c r="F1299" s="146" t="e">
        <f>#REF!</f>
        <v>#REF!</v>
      </c>
    </row>
    <row r="1300" spans="1:6" s="7" customFormat="1" ht="15.75" hidden="1" outlineLevel="6">
      <c r="A1300" s="141" t="s">
        <v>251</v>
      </c>
      <c r="B1300" s="144" t="s">
        <v>249</v>
      </c>
      <c r="C1300" s="152" t="s">
        <v>607</v>
      </c>
      <c r="D1300" s="145" t="str">
        <f t="shared" si="27"/>
        <v>0620100</v>
      </c>
      <c r="E1300" s="146" t="e">
        <f>#REF!</f>
        <v>#REF!</v>
      </c>
      <c r="F1300" s="146" t="e">
        <f>#REF!</f>
        <v>#REF!</v>
      </c>
    </row>
    <row r="1301" spans="1:6" s="7" customFormat="1" ht="15.75" hidden="1" outlineLevel="7">
      <c r="A1301" s="141" t="s">
        <v>26</v>
      </c>
      <c r="B1301" s="147" t="s">
        <v>249</v>
      </c>
      <c r="C1301" s="152" t="s">
        <v>607</v>
      </c>
      <c r="D1301" s="145" t="str">
        <f t="shared" si="27"/>
        <v>0620100</v>
      </c>
      <c r="E1301" s="146" t="e">
        <f>#REF!</f>
        <v>#REF!</v>
      </c>
      <c r="F1301" s="146" t="e">
        <f>#REF!</f>
        <v>#REF!</v>
      </c>
    </row>
    <row r="1302" spans="1:6" s="7" customFormat="1" ht="15.75" hidden="1" outlineLevel="3">
      <c r="A1302" s="141" t="s">
        <v>28</v>
      </c>
      <c r="B1302" s="144" t="s">
        <v>249</v>
      </c>
      <c r="C1302" s="152" t="s">
        <v>607</v>
      </c>
      <c r="D1302" s="145" t="str">
        <f t="shared" si="27"/>
        <v>0620100</v>
      </c>
      <c r="E1302" s="146" t="e">
        <f>#REF!</f>
        <v>#REF!</v>
      </c>
      <c r="F1302" s="146" t="e">
        <f>#REF!</f>
        <v>#REF!</v>
      </c>
    </row>
    <row r="1303" spans="1:6" s="7" customFormat="1" ht="15.75" hidden="1" outlineLevel="5">
      <c r="A1303" s="151" t="s">
        <v>32</v>
      </c>
      <c r="B1303" s="144" t="s">
        <v>249</v>
      </c>
      <c r="C1303" s="152" t="s">
        <v>607</v>
      </c>
      <c r="D1303" s="145" t="str">
        <f t="shared" si="27"/>
        <v>0620100</v>
      </c>
      <c r="E1303" s="146" t="e">
        <f>#REF!</f>
        <v>#REF!</v>
      </c>
      <c r="F1303" s="146" t="e">
        <f>#REF!</f>
        <v>#REF!</v>
      </c>
    </row>
    <row r="1304" spans="1:6" s="7" customFormat="1" ht="21" hidden="1" outlineLevel="6">
      <c r="A1304" s="141" t="s">
        <v>252</v>
      </c>
      <c r="B1304" s="144" t="s">
        <v>249</v>
      </c>
      <c r="C1304" s="152" t="s">
        <v>607</v>
      </c>
      <c r="D1304" s="145" t="str">
        <f t="shared" si="27"/>
        <v>0620100</v>
      </c>
      <c r="E1304" s="146" t="e">
        <f>#REF!</f>
        <v>#REF!</v>
      </c>
      <c r="F1304" s="146" t="e">
        <f>#REF!</f>
        <v>#REF!</v>
      </c>
    </row>
    <row r="1305" spans="1:6" s="7" customFormat="1" ht="15.75" hidden="1" outlineLevel="7">
      <c r="A1305" s="141" t="s">
        <v>45</v>
      </c>
      <c r="B1305" s="147" t="s">
        <v>249</v>
      </c>
      <c r="C1305" s="152" t="s">
        <v>607</v>
      </c>
      <c r="D1305" s="145" t="str">
        <f t="shared" si="27"/>
        <v>0620100</v>
      </c>
      <c r="E1305" s="146" t="e">
        <f>#REF!</f>
        <v>#REF!</v>
      </c>
      <c r="F1305" s="146" t="e">
        <f>#REF!</f>
        <v>#REF!</v>
      </c>
    </row>
    <row r="1306" spans="1:6" s="7" customFormat="1" ht="22.5" outlineLevel="7">
      <c r="A1306" s="151" t="s">
        <v>926</v>
      </c>
      <c r="B1306" s="147" t="s">
        <v>249</v>
      </c>
      <c r="C1306" s="152" t="s">
        <v>634</v>
      </c>
      <c r="D1306" s="158" t="s">
        <v>927</v>
      </c>
      <c r="E1306" s="150">
        <v>0</v>
      </c>
      <c r="F1306" s="150">
        <v>0</v>
      </c>
    </row>
    <row r="1307" spans="1:6" s="7" customFormat="1" ht="15.75" outlineLevel="7">
      <c r="A1307" s="151" t="s">
        <v>1014</v>
      </c>
      <c r="B1307" s="147" t="s">
        <v>249</v>
      </c>
      <c r="C1307" s="152" t="s">
        <v>634</v>
      </c>
      <c r="D1307" s="158" t="s">
        <v>1013</v>
      </c>
      <c r="E1307" s="150">
        <v>553.20000000000005</v>
      </c>
      <c r="F1307" s="150">
        <v>553.20000000000005</v>
      </c>
    </row>
    <row r="1308" spans="1:6" s="7" customFormat="1" ht="22.5" outlineLevel="7">
      <c r="A1308" s="151" t="s">
        <v>784</v>
      </c>
      <c r="B1308" s="147" t="s">
        <v>249</v>
      </c>
      <c r="C1308" s="152" t="s">
        <v>634</v>
      </c>
      <c r="D1308" s="158" t="s">
        <v>785</v>
      </c>
      <c r="E1308" s="150">
        <v>0</v>
      </c>
      <c r="F1308" s="150">
        <v>0</v>
      </c>
    </row>
    <row r="1309" spans="1:6" s="7" customFormat="1" ht="15.75" outlineLevel="7">
      <c r="A1309" s="151" t="s">
        <v>851</v>
      </c>
      <c r="B1309" s="147" t="s">
        <v>249</v>
      </c>
      <c r="C1309" s="152" t="s">
        <v>939</v>
      </c>
      <c r="D1309" s="158" t="s">
        <v>33</v>
      </c>
      <c r="E1309" s="150">
        <v>0</v>
      </c>
      <c r="F1309" s="150">
        <v>0</v>
      </c>
    </row>
    <row r="1310" spans="1:6" s="7" customFormat="1" ht="22.5" outlineLevel="7">
      <c r="A1310" s="151" t="s">
        <v>784</v>
      </c>
      <c r="B1310" s="147" t="s">
        <v>249</v>
      </c>
      <c r="C1310" s="152" t="s">
        <v>939</v>
      </c>
      <c r="D1310" s="158" t="s">
        <v>785</v>
      </c>
      <c r="E1310" s="150">
        <v>0</v>
      </c>
      <c r="F1310" s="150">
        <v>0</v>
      </c>
    </row>
    <row r="1311" spans="1:6" s="7" customFormat="1" ht="22.5" outlineLevel="7">
      <c r="A1311" s="151" t="s">
        <v>1018</v>
      </c>
      <c r="B1311" s="147" t="s">
        <v>249</v>
      </c>
      <c r="C1311" s="152" t="s">
        <v>634</v>
      </c>
      <c r="D1311" s="158" t="s">
        <v>1017</v>
      </c>
      <c r="E1311" s="150">
        <v>0</v>
      </c>
      <c r="F1311" s="150">
        <v>0</v>
      </c>
    </row>
    <row r="1312" spans="1:6" s="7" customFormat="1" ht="15.75" outlineLevel="7">
      <c r="A1312" s="160" t="s">
        <v>772</v>
      </c>
      <c r="B1312" s="147" t="s">
        <v>249</v>
      </c>
      <c r="C1312" s="152" t="s">
        <v>634</v>
      </c>
      <c r="D1312" s="158" t="s">
        <v>651</v>
      </c>
      <c r="E1312" s="150">
        <v>0</v>
      </c>
      <c r="F1312" s="150">
        <v>0</v>
      </c>
    </row>
    <row r="1313" spans="1:6" s="7" customFormat="1" ht="23.25" outlineLevel="7">
      <c r="A1313" s="165" t="s">
        <v>879</v>
      </c>
      <c r="B1313" s="147" t="s">
        <v>249</v>
      </c>
      <c r="C1313" s="152" t="s">
        <v>880</v>
      </c>
      <c r="D1313" s="145"/>
      <c r="E1313" s="146">
        <f>E1314</f>
        <v>0</v>
      </c>
      <c r="F1313" s="146">
        <f>F1314</f>
        <v>0</v>
      </c>
    </row>
    <row r="1314" spans="1:6" s="7" customFormat="1" ht="15.75" outlineLevel="7">
      <c r="A1314" s="151" t="s">
        <v>45</v>
      </c>
      <c r="B1314" s="147" t="s">
        <v>249</v>
      </c>
      <c r="C1314" s="152" t="s">
        <v>797</v>
      </c>
      <c r="D1314" s="158" t="s">
        <v>46</v>
      </c>
      <c r="E1314" s="150">
        <f>E1315</f>
        <v>0</v>
      </c>
      <c r="F1314" s="150">
        <f>F1315</f>
        <v>0</v>
      </c>
    </row>
    <row r="1315" spans="1:6" s="7" customFormat="1" ht="33.75" customHeight="1" outlineLevel="7">
      <c r="A1315" s="151" t="s">
        <v>754</v>
      </c>
      <c r="B1315" s="147" t="s">
        <v>249</v>
      </c>
      <c r="C1315" s="152" t="s">
        <v>797</v>
      </c>
      <c r="D1315" s="154">
        <v>811</v>
      </c>
      <c r="E1315" s="150">
        <v>0</v>
      </c>
      <c r="F1315" s="150">
        <v>0</v>
      </c>
    </row>
    <row r="1316" spans="1:6" s="7" customFormat="1" ht="24" customHeight="1" outlineLevel="7">
      <c r="A1316" s="153" t="s">
        <v>1094</v>
      </c>
      <c r="B1316" s="147" t="s">
        <v>249</v>
      </c>
      <c r="C1316" s="152" t="s">
        <v>635</v>
      </c>
      <c r="D1316" s="162"/>
      <c r="E1316" s="150">
        <f t="shared" ref="E1316:F1319" si="28">E1317</f>
        <v>100</v>
      </c>
      <c r="F1316" s="150">
        <f t="shared" si="28"/>
        <v>100</v>
      </c>
    </row>
    <row r="1317" spans="1:6" s="7" customFormat="1" ht="24" customHeight="1" outlineLevel="7">
      <c r="A1317" s="165" t="s">
        <v>882</v>
      </c>
      <c r="B1317" s="147" t="s">
        <v>249</v>
      </c>
      <c r="C1317" s="152" t="s">
        <v>881</v>
      </c>
      <c r="D1317" s="162"/>
      <c r="E1317" s="150">
        <f t="shared" si="28"/>
        <v>100</v>
      </c>
      <c r="F1317" s="150">
        <f t="shared" si="28"/>
        <v>100</v>
      </c>
    </row>
    <row r="1318" spans="1:6" s="7" customFormat="1" ht="24" customHeight="1" outlineLevel="7">
      <c r="A1318" s="151" t="s">
        <v>643</v>
      </c>
      <c r="B1318" s="147" t="s">
        <v>249</v>
      </c>
      <c r="C1318" s="152" t="s">
        <v>798</v>
      </c>
      <c r="D1318" s="158" t="s">
        <v>27</v>
      </c>
      <c r="E1318" s="150">
        <f t="shared" si="28"/>
        <v>100</v>
      </c>
      <c r="F1318" s="150">
        <f t="shared" si="28"/>
        <v>100</v>
      </c>
    </row>
    <row r="1319" spans="1:6" s="7" customFormat="1" ht="24" customHeight="1" outlineLevel="7">
      <c r="A1319" s="151" t="s">
        <v>644</v>
      </c>
      <c r="B1319" s="147" t="s">
        <v>249</v>
      </c>
      <c r="C1319" s="152" t="s">
        <v>798</v>
      </c>
      <c r="D1319" s="158" t="s">
        <v>29</v>
      </c>
      <c r="E1319" s="150">
        <f t="shared" si="28"/>
        <v>100</v>
      </c>
      <c r="F1319" s="150">
        <f t="shared" si="28"/>
        <v>100</v>
      </c>
    </row>
    <row r="1320" spans="1:6" s="7" customFormat="1" ht="24" customHeight="1" outlineLevel="7">
      <c r="A1320" s="151" t="s">
        <v>851</v>
      </c>
      <c r="B1320" s="147" t="s">
        <v>249</v>
      </c>
      <c r="C1320" s="152" t="s">
        <v>798</v>
      </c>
      <c r="D1320" s="158" t="s">
        <v>33</v>
      </c>
      <c r="E1320" s="150">
        <v>100</v>
      </c>
      <c r="F1320" s="150">
        <v>100</v>
      </c>
    </row>
    <row r="1321" spans="1:6" s="17" customFormat="1" ht="15.75" outlineLevel="7">
      <c r="A1321" s="141" t="s">
        <v>253</v>
      </c>
      <c r="B1321" s="144" t="s">
        <v>254</v>
      </c>
      <c r="C1321" s="161"/>
      <c r="D1321" s="162"/>
      <c r="E1321" s="146">
        <f>E1322+E1327+E1356</f>
        <v>13893</v>
      </c>
      <c r="F1321" s="146">
        <f>F1322+F1327+F1356</f>
        <v>13893</v>
      </c>
    </row>
    <row r="1322" spans="1:6" s="7" customFormat="1" ht="23.25" outlineLevel="7">
      <c r="A1322" s="153" t="s">
        <v>1094</v>
      </c>
      <c r="B1322" s="147" t="s">
        <v>254</v>
      </c>
      <c r="C1322" s="152" t="s">
        <v>635</v>
      </c>
      <c r="D1322" s="162"/>
      <c r="E1322" s="150">
        <f t="shared" ref="E1322:F1325" si="29">E1323</f>
        <v>500</v>
      </c>
      <c r="F1322" s="150">
        <f t="shared" si="29"/>
        <v>500</v>
      </c>
    </row>
    <row r="1323" spans="1:6" s="7" customFormat="1" ht="15.75" outlineLevel="7">
      <c r="A1323" s="157" t="s">
        <v>883</v>
      </c>
      <c r="B1323" s="147" t="s">
        <v>254</v>
      </c>
      <c r="C1323" s="152" t="s">
        <v>884</v>
      </c>
      <c r="D1323" s="158"/>
      <c r="E1323" s="150">
        <f t="shared" si="29"/>
        <v>500</v>
      </c>
      <c r="F1323" s="150">
        <f t="shared" si="29"/>
        <v>500</v>
      </c>
    </row>
    <row r="1324" spans="1:6" s="7" customFormat="1" ht="15.75" outlineLevel="7">
      <c r="A1324" s="151" t="s">
        <v>643</v>
      </c>
      <c r="B1324" s="147" t="s">
        <v>254</v>
      </c>
      <c r="C1324" s="152" t="s">
        <v>885</v>
      </c>
      <c r="D1324" s="158" t="s">
        <v>27</v>
      </c>
      <c r="E1324" s="150">
        <f t="shared" si="29"/>
        <v>500</v>
      </c>
      <c r="F1324" s="150">
        <f t="shared" si="29"/>
        <v>500</v>
      </c>
    </row>
    <row r="1325" spans="1:6" s="7" customFormat="1" ht="15.75" outlineLevel="7">
      <c r="A1325" s="151" t="s">
        <v>644</v>
      </c>
      <c r="B1325" s="147" t="s">
        <v>254</v>
      </c>
      <c r="C1325" s="152" t="s">
        <v>885</v>
      </c>
      <c r="D1325" s="158" t="s">
        <v>29</v>
      </c>
      <c r="E1325" s="150">
        <f t="shared" si="29"/>
        <v>500</v>
      </c>
      <c r="F1325" s="150">
        <f t="shared" si="29"/>
        <v>500</v>
      </c>
    </row>
    <row r="1326" spans="1:6" s="7" customFormat="1" ht="15.75" outlineLevel="7">
      <c r="A1326" s="151" t="s">
        <v>851</v>
      </c>
      <c r="B1326" s="147" t="s">
        <v>254</v>
      </c>
      <c r="C1326" s="152" t="s">
        <v>885</v>
      </c>
      <c r="D1326" s="158" t="s">
        <v>33</v>
      </c>
      <c r="E1326" s="150">
        <v>500</v>
      </c>
      <c r="F1326" s="150">
        <v>500</v>
      </c>
    </row>
    <row r="1327" spans="1:6" s="7" customFormat="1" ht="15.75" outlineLevel="7">
      <c r="A1327" s="153" t="s">
        <v>1095</v>
      </c>
      <c r="B1327" s="144" t="s">
        <v>254</v>
      </c>
      <c r="C1327" s="161" t="s">
        <v>637</v>
      </c>
      <c r="D1327" s="162"/>
      <c r="E1327" s="146">
        <f>E1328+E1333+E1344+E1351</f>
        <v>12693</v>
      </c>
      <c r="F1327" s="146">
        <f>F1328+F1333+F1344+F1351</f>
        <v>12693</v>
      </c>
    </row>
    <row r="1328" spans="1:6" s="7" customFormat="1" ht="15.75" outlineLevel="7">
      <c r="A1328" s="157" t="s">
        <v>887</v>
      </c>
      <c r="B1328" s="147" t="s">
        <v>254</v>
      </c>
      <c r="C1328" s="161" t="s">
        <v>886</v>
      </c>
      <c r="D1328" s="162"/>
      <c r="E1328" s="146">
        <f>E1329</f>
        <v>2370.1999999999998</v>
      </c>
      <c r="F1328" s="146">
        <f>F1329</f>
        <v>2370.1999999999998</v>
      </c>
    </row>
    <row r="1329" spans="1:6" s="7" customFormat="1" ht="15.75" outlineLevel="7">
      <c r="A1329" s="151" t="s">
        <v>643</v>
      </c>
      <c r="B1329" s="147" t="s">
        <v>254</v>
      </c>
      <c r="C1329" s="152" t="s">
        <v>638</v>
      </c>
      <c r="D1329" s="158" t="s">
        <v>27</v>
      </c>
      <c r="E1329" s="150">
        <f>E1330</f>
        <v>2370.1999999999998</v>
      </c>
      <c r="F1329" s="150">
        <f>F1330</f>
        <v>2370.1999999999998</v>
      </c>
    </row>
    <row r="1330" spans="1:6" s="7" customFormat="1" ht="15.75" outlineLevel="7">
      <c r="A1330" s="151" t="s">
        <v>644</v>
      </c>
      <c r="B1330" s="147" t="s">
        <v>254</v>
      </c>
      <c r="C1330" s="152" t="s">
        <v>638</v>
      </c>
      <c r="D1330" s="158" t="s">
        <v>29</v>
      </c>
      <c r="E1330" s="150">
        <f>E1331+E1332</f>
        <v>2370.1999999999998</v>
      </c>
      <c r="F1330" s="150">
        <f>F1331+F1332</f>
        <v>2370.1999999999998</v>
      </c>
    </row>
    <row r="1331" spans="1:6" s="7" customFormat="1" ht="15.75" outlineLevel="7">
      <c r="A1331" s="151" t="s">
        <v>851</v>
      </c>
      <c r="B1331" s="147" t="s">
        <v>254</v>
      </c>
      <c r="C1331" s="152" t="s">
        <v>638</v>
      </c>
      <c r="D1331" s="158" t="s">
        <v>33</v>
      </c>
      <c r="E1331" s="150">
        <v>650</v>
      </c>
      <c r="F1331" s="150">
        <v>650</v>
      </c>
    </row>
    <row r="1332" spans="1:6" s="7" customFormat="1" ht="15.75" outlineLevel="7">
      <c r="A1332" s="151" t="s">
        <v>1014</v>
      </c>
      <c r="B1332" s="147" t="s">
        <v>254</v>
      </c>
      <c r="C1332" s="152" t="s">
        <v>638</v>
      </c>
      <c r="D1332" s="158" t="s">
        <v>1013</v>
      </c>
      <c r="E1332" s="150">
        <v>1720.2</v>
      </c>
      <c r="F1332" s="150">
        <v>1720.2</v>
      </c>
    </row>
    <row r="1333" spans="1:6" s="7" customFormat="1" ht="23.25" outlineLevel="7">
      <c r="A1333" s="165" t="s">
        <v>888</v>
      </c>
      <c r="B1333" s="147" t="s">
        <v>254</v>
      </c>
      <c r="C1333" s="161" t="s">
        <v>800</v>
      </c>
      <c r="D1333" s="162"/>
      <c r="E1333" s="146">
        <f>E1334+E1339+E1340+E1341+E1338+E1343+E1342</f>
        <v>10182.800000000001</v>
      </c>
      <c r="F1333" s="146">
        <f>F1334+F1339+F1340+F1341+F1338+F1343+F1342</f>
        <v>10182.800000000001</v>
      </c>
    </row>
    <row r="1334" spans="1:6" s="7" customFormat="1" ht="15.75" outlineLevel="7">
      <c r="A1334" s="151" t="s">
        <v>643</v>
      </c>
      <c r="B1334" s="147" t="s">
        <v>254</v>
      </c>
      <c r="C1334" s="152" t="s">
        <v>799</v>
      </c>
      <c r="D1334" s="158" t="s">
        <v>27</v>
      </c>
      <c r="E1334" s="150">
        <f>E1335</f>
        <v>10035.200000000001</v>
      </c>
      <c r="F1334" s="150">
        <f>F1335</f>
        <v>10035.200000000001</v>
      </c>
    </row>
    <row r="1335" spans="1:6" s="7" customFormat="1" ht="15.75" outlineLevel="7">
      <c r="A1335" s="151" t="s">
        <v>644</v>
      </c>
      <c r="B1335" s="147" t="s">
        <v>254</v>
      </c>
      <c r="C1335" s="152" t="s">
        <v>799</v>
      </c>
      <c r="D1335" s="158" t="s">
        <v>29</v>
      </c>
      <c r="E1335" s="150">
        <f>E1336+E1337</f>
        <v>10035.200000000001</v>
      </c>
      <c r="F1335" s="150">
        <f>F1336+F1337</f>
        <v>10035.200000000001</v>
      </c>
    </row>
    <row r="1336" spans="1:6" s="7" customFormat="1" ht="15.75" outlineLevel="7">
      <c r="A1336" s="151" t="s">
        <v>851</v>
      </c>
      <c r="B1336" s="147" t="s">
        <v>254</v>
      </c>
      <c r="C1336" s="152" t="s">
        <v>799</v>
      </c>
      <c r="D1336" s="158" t="s">
        <v>33</v>
      </c>
      <c r="E1336" s="150">
        <v>10035.200000000001</v>
      </c>
      <c r="F1336" s="150">
        <v>10035.200000000001</v>
      </c>
    </row>
    <row r="1337" spans="1:6" s="7" customFormat="1" ht="22.5" outlineLevel="7">
      <c r="A1337" s="151" t="s">
        <v>926</v>
      </c>
      <c r="B1337" s="147" t="s">
        <v>254</v>
      </c>
      <c r="C1337" s="152" t="s">
        <v>799</v>
      </c>
      <c r="D1337" s="158" t="s">
        <v>927</v>
      </c>
      <c r="E1337" s="150">
        <v>0</v>
      </c>
      <c r="F1337" s="150">
        <v>0</v>
      </c>
    </row>
    <row r="1338" spans="1:6" s="7" customFormat="1" ht="22.5" outlineLevel="7">
      <c r="A1338" s="151" t="s">
        <v>1018</v>
      </c>
      <c r="B1338" s="147" t="s">
        <v>254</v>
      </c>
      <c r="C1338" s="152" t="s">
        <v>799</v>
      </c>
      <c r="D1338" s="158" t="s">
        <v>1017</v>
      </c>
      <c r="E1338" s="150">
        <v>0</v>
      </c>
      <c r="F1338" s="150">
        <v>0</v>
      </c>
    </row>
    <row r="1339" spans="1:6" s="7" customFormat="1" ht="22.5" outlineLevel="7">
      <c r="A1339" s="151" t="s">
        <v>926</v>
      </c>
      <c r="B1339" s="147" t="s">
        <v>254</v>
      </c>
      <c r="C1339" s="152" t="s">
        <v>799</v>
      </c>
      <c r="D1339" s="158" t="s">
        <v>652</v>
      </c>
      <c r="E1339" s="150">
        <v>0</v>
      </c>
      <c r="F1339" s="150">
        <v>0</v>
      </c>
    </row>
    <row r="1340" spans="1:6" s="7" customFormat="1" ht="15.75" outlineLevel="7">
      <c r="A1340" s="151" t="s">
        <v>851</v>
      </c>
      <c r="B1340" s="147" t="s">
        <v>254</v>
      </c>
      <c r="C1340" s="152" t="s">
        <v>940</v>
      </c>
      <c r="D1340" s="158" t="s">
        <v>33</v>
      </c>
      <c r="E1340" s="150">
        <v>0</v>
      </c>
      <c r="F1340" s="150">
        <v>0</v>
      </c>
    </row>
    <row r="1341" spans="1:6" s="7" customFormat="1" ht="15.75" outlineLevel="7">
      <c r="A1341" s="151" t="s">
        <v>645</v>
      </c>
      <c r="B1341" s="147" t="s">
        <v>254</v>
      </c>
      <c r="C1341" s="152" t="s">
        <v>983</v>
      </c>
      <c r="D1341" s="158" t="s">
        <v>33</v>
      </c>
      <c r="E1341" s="150">
        <v>0</v>
      </c>
      <c r="F1341" s="150">
        <v>0</v>
      </c>
    </row>
    <row r="1342" spans="1:6" s="7" customFormat="1" ht="15.75" outlineLevel="7">
      <c r="A1342" s="151" t="s">
        <v>645</v>
      </c>
      <c r="B1342" s="147" t="s">
        <v>254</v>
      </c>
      <c r="C1342" s="152" t="s">
        <v>799</v>
      </c>
      <c r="D1342" s="158" t="s">
        <v>50</v>
      </c>
      <c r="E1342" s="150">
        <v>147.6</v>
      </c>
      <c r="F1342" s="150">
        <v>147.6</v>
      </c>
    </row>
    <row r="1343" spans="1:6" s="7" customFormat="1" ht="15.75" outlineLevel="7">
      <c r="A1343" s="160" t="s">
        <v>772</v>
      </c>
      <c r="B1343" s="147" t="s">
        <v>254</v>
      </c>
      <c r="C1343" s="152" t="s">
        <v>799</v>
      </c>
      <c r="D1343" s="158" t="s">
        <v>651</v>
      </c>
      <c r="E1343" s="150">
        <v>0</v>
      </c>
      <c r="F1343" s="150">
        <v>0</v>
      </c>
    </row>
    <row r="1344" spans="1:6" s="7" customFormat="1" ht="15.75" outlineLevel="7">
      <c r="A1344" s="157" t="s">
        <v>941</v>
      </c>
      <c r="B1344" s="147" t="s">
        <v>254</v>
      </c>
      <c r="C1344" s="161" t="s">
        <v>1023</v>
      </c>
      <c r="D1344" s="162"/>
      <c r="E1344" s="146">
        <f>E1345+E1348</f>
        <v>0</v>
      </c>
      <c r="F1344" s="146">
        <f>F1345+F1348</f>
        <v>0</v>
      </c>
    </row>
    <row r="1345" spans="1:6" s="7" customFormat="1" ht="15.75" outlineLevel="7">
      <c r="A1345" s="151" t="s">
        <v>643</v>
      </c>
      <c r="B1345" s="147" t="s">
        <v>254</v>
      </c>
      <c r="C1345" s="152" t="s">
        <v>1024</v>
      </c>
      <c r="D1345" s="158" t="s">
        <v>27</v>
      </c>
      <c r="E1345" s="150">
        <f>E1346</f>
        <v>0</v>
      </c>
      <c r="F1345" s="150">
        <f>F1346</f>
        <v>0</v>
      </c>
    </row>
    <row r="1346" spans="1:6" s="7" customFormat="1" ht="15.75" outlineLevel="7">
      <c r="A1346" s="151" t="s">
        <v>644</v>
      </c>
      <c r="B1346" s="147" t="s">
        <v>254</v>
      </c>
      <c r="C1346" s="152" t="s">
        <v>1024</v>
      </c>
      <c r="D1346" s="158" t="s">
        <v>29</v>
      </c>
      <c r="E1346" s="150">
        <f>E1347</f>
        <v>0</v>
      </c>
      <c r="F1346" s="150">
        <f>F1347</f>
        <v>0</v>
      </c>
    </row>
    <row r="1347" spans="1:6" s="7" customFormat="1" ht="15.75" outlineLevel="7">
      <c r="A1347" s="151" t="s">
        <v>851</v>
      </c>
      <c r="B1347" s="147" t="s">
        <v>254</v>
      </c>
      <c r="C1347" s="152" t="s">
        <v>1024</v>
      </c>
      <c r="D1347" s="158" t="s">
        <v>33</v>
      </c>
      <c r="E1347" s="150">
        <v>0</v>
      </c>
      <c r="F1347" s="150">
        <v>0</v>
      </c>
    </row>
    <row r="1348" spans="1:6" s="7" customFormat="1" ht="15.75" outlineLevel="7">
      <c r="A1348" s="151" t="s">
        <v>643</v>
      </c>
      <c r="B1348" s="147" t="s">
        <v>254</v>
      </c>
      <c r="C1348" s="152" t="s">
        <v>942</v>
      </c>
      <c r="D1348" s="158" t="s">
        <v>27</v>
      </c>
      <c r="E1348" s="150">
        <f>E1349</f>
        <v>0</v>
      </c>
      <c r="F1348" s="150">
        <f>F1349</f>
        <v>0</v>
      </c>
    </row>
    <row r="1349" spans="1:6" s="7" customFormat="1" ht="15.75" outlineLevel="7">
      <c r="A1349" s="151" t="s">
        <v>644</v>
      </c>
      <c r="B1349" s="147" t="s">
        <v>254</v>
      </c>
      <c r="C1349" s="152" t="s">
        <v>942</v>
      </c>
      <c r="D1349" s="158" t="s">
        <v>29</v>
      </c>
      <c r="E1349" s="150">
        <f>E1350</f>
        <v>0</v>
      </c>
      <c r="F1349" s="150">
        <f>F1350</f>
        <v>0</v>
      </c>
    </row>
    <row r="1350" spans="1:6" s="7" customFormat="1" ht="15.75" outlineLevel="7">
      <c r="A1350" s="151" t="s">
        <v>851</v>
      </c>
      <c r="B1350" s="147" t="s">
        <v>254</v>
      </c>
      <c r="C1350" s="152" t="s">
        <v>942</v>
      </c>
      <c r="D1350" s="158" t="s">
        <v>33</v>
      </c>
      <c r="E1350" s="150">
        <v>0</v>
      </c>
      <c r="F1350" s="150">
        <v>0</v>
      </c>
    </row>
    <row r="1351" spans="1:6" s="17" customFormat="1" ht="15.75" outlineLevel="7">
      <c r="A1351" s="157" t="s">
        <v>889</v>
      </c>
      <c r="B1351" s="144" t="s">
        <v>254</v>
      </c>
      <c r="C1351" s="152" t="s">
        <v>890</v>
      </c>
      <c r="D1351" s="162"/>
      <c r="E1351" s="146">
        <f t="shared" ref="E1351:F1353" si="30">E1352</f>
        <v>140</v>
      </c>
      <c r="F1351" s="146">
        <f t="shared" si="30"/>
        <v>140</v>
      </c>
    </row>
    <row r="1352" spans="1:6" s="17" customFormat="1" ht="15.75" outlineLevel="7">
      <c r="A1352" s="151" t="s">
        <v>633</v>
      </c>
      <c r="B1352" s="147" t="s">
        <v>254</v>
      </c>
      <c r="C1352" s="152" t="s">
        <v>891</v>
      </c>
      <c r="D1352" s="158"/>
      <c r="E1352" s="150">
        <f t="shared" si="30"/>
        <v>140</v>
      </c>
      <c r="F1352" s="150">
        <f t="shared" si="30"/>
        <v>140</v>
      </c>
    </row>
    <row r="1353" spans="1:6" s="17" customFormat="1" ht="15.75" outlineLevel="7">
      <c r="A1353" s="151" t="s">
        <v>643</v>
      </c>
      <c r="B1353" s="147" t="s">
        <v>254</v>
      </c>
      <c r="C1353" s="152" t="s">
        <v>891</v>
      </c>
      <c r="D1353" s="158" t="s">
        <v>27</v>
      </c>
      <c r="E1353" s="150">
        <f t="shared" si="30"/>
        <v>140</v>
      </c>
      <c r="F1353" s="150">
        <f t="shared" si="30"/>
        <v>140</v>
      </c>
    </row>
    <row r="1354" spans="1:6" s="17" customFormat="1" ht="15.75" outlineLevel="7">
      <c r="A1354" s="151" t="s">
        <v>851</v>
      </c>
      <c r="B1354" s="147" t="s">
        <v>254</v>
      </c>
      <c r="C1354" s="152" t="s">
        <v>891</v>
      </c>
      <c r="D1354" s="158" t="s">
        <v>33</v>
      </c>
      <c r="E1354" s="150">
        <v>140</v>
      </c>
      <c r="F1354" s="150">
        <v>140</v>
      </c>
    </row>
    <row r="1355" spans="1:6" s="17" customFormat="1" ht="33" customHeight="1" outlineLevel="7">
      <c r="A1355" s="151" t="s">
        <v>754</v>
      </c>
      <c r="B1355" s="147" t="s">
        <v>254</v>
      </c>
      <c r="C1355" s="152" t="s">
        <v>891</v>
      </c>
      <c r="D1355" s="158" t="s">
        <v>958</v>
      </c>
      <c r="E1355" s="150">
        <v>0</v>
      </c>
      <c r="F1355" s="150">
        <v>0</v>
      </c>
    </row>
    <row r="1356" spans="1:6" s="17" customFormat="1" ht="25.5" customHeight="1" outlineLevel="7">
      <c r="A1356" s="172" t="s">
        <v>1111</v>
      </c>
      <c r="B1356" s="144" t="s">
        <v>254</v>
      </c>
      <c r="C1356" s="161" t="s">
        <v>1113</v>
      </c>
      <c r="D1356" s="162"/>
      <c r="E1356" s="146">
        <f t="shared" ref="E1356:F1358" si="31">E1357</f>
        <v>700</v>
      </c>
      <c r="F1356" s="146">
        <f t="shared" si="31"/>
        <v>700</v>
      </c>
    </row>
    <row r="1357" spans="1:6" s="17" customFormat="1" ht="17.25" customHeight="1" outlineLevel="7">
      <c r="A1357" s="151" t="s">
        <v>1115</v>
      </c>
      <c r="B1357" s="147" t="s">
        <v>254</v>
      </c>
      <c r="C1357" s="152" t="s">
        <v>1114</v>
      </c>
      <c r="D1357" s="158"/>
      <c r="E1357" s="150">
        <f t="shared" si="31"/>
        <v>700</v>
      </c>
      <c r="F1357" s="150">
        <f t="shared" si="31"/>
        <v>700</v>
      </c>
    </row>
    <row r="1358" spans="1:6" s="17" customFormat="1" ht="17.25" customHeight="1" outlineLevel="7">
      <c r="A1358" s="151" t="s">
        <v>643</v>
      </c>
      <c r="B1358" s="147" t="s">
        <v>254</v>
      </c>
      <c r="C1358" s="152" t="s">
        <v>1114</v>
      </c>
      <c r="D1358" s="158" t="s">
        <v>27</v>
      </c>
      <c r="E1358" s="150">
        <f t="shared" si="31"/>
        <v>700</v>
      </c>
      <c r="F1358" s="150">
        <f t="shared" si="31"/>
        <v>700</v>
      </c>
    </row>
    <row r="1359" spans="1:6" s="17" customFormat="1" ht="17.25" customHeight="1" outlineLevel="7">
      <c r="A1359" s="151" t="s">
        <v>851</v>
      </c>
      <c r="B1359" s="147" t="s">
        <v>254</v>
      </c>
      <c r="C1359" s="152" t="s">
        <v>1114</v>
      </c>
      <c r="D1359" s="158" t="s">
        <v>33</v>
      </c>
      <c r="E1359" s="150">
        <v>700</v>
      </c>
      <c r="F1359" s="150">
        <v>700</v>
      </c>
    </row>
    <row r="1360" spans="1:6" s="17" customFormat="1" ht="15.75" outlineLevel="7">
      <c r="A1360" s="141" t="s">
        <v>272</v>
      </c>
      <c r="B1360" s="144" t="s">
        <v>273</v>
      </c>
      <c r="C1360" s="161"/>
      <c r="D1360" s="162"/>
      <c r="E1360" s="146">
        <f>E1361+E1365</f>
        <v>0</v>
      </c>
      <c r="F1360" s="146">
        <f>F1361+F1365</f>
        <v>0</v>
      </c>
    </row>
    <row r="1361" spans="1:6" s="17" customFormat="1" ht="15.75" outlineLevel="7">
      <c r="A1361" s="157" t="s">
        <v>943</v>
      </c>
      <c r="B1361" s="147" t="s">
        <v>273</v>
      </c>
      <c r="C1361" s="152" t="s">
        <v>944</v>
      </c>
      <c r="D1361" s="162"/>
      <c r="E1361" s="150">
        <f t="shared" ref="E1361:F1363" si="32">E1362</f>
        <v>0</v>
      </c>
      <c r="F1361" s="150">
        <f t="shared" si="32"/>
        <v>0</v>
      </c>
    </row>
    <row r="1362" spans="1:6" s="17" customFormat="1" ht="15.75" outlineLevel="7">
      <c r="A1362" s="151" t="s">
        <v>643</v>
      </c>
      <c r="B1362" s="147" t="s">
        <v>273</v>
      </c>
      <c r="C1362" s="152" t="s">
        <v>944</v>
      </c>
      <c r="D1362" s="158" t="s">
        <v>27</v>
      </c>
      <c r="E1362" s="150">
        <f t="shared" si="32"/>
        <v>0</v>
      </c>
      <c r="F1362" s="150">
        <f t="shared" si="32"/>
        <v>0</v>
      </c>
    </row>
    <row r="1363" spans="1:6" s="17" customFormat="1" ht="15.75" outlineLevel="7">
      <c r="A1363" s="151" t="s">
        <v>644</v>
      </c>
      <c r="B1363" s="147" t="s">
        <v>273</v>
      </c>
      <c r="C1363" s="152" t="s">
        <v>944</v>
      </c>
      <c r="D1363" s="158" t="s">
        <v>29</v>
      </c>
      <c r="E1363" s="150">
        <f t="shared" si="32"/>
        <v>0</v>
      </c>
      <c r="F1363" s="150">
        <f t="shared" si="32"/>
        <v>0</v>
      </c>
    </row>
    <row r="1364" spans="1:6" s="17" customFormat="1" ht="15.75" outlineLevel="7">
      <c r="A1364" s="151" t="s">
        <v>851</v>
      </c>
      <c r="B1364" s="147" t="s">
        <v>273</v>
      </c>
      <c r="C1364" s="152" t="s">
        <v>944</v>
      </c>
      <c r="D1364" s="158" t="s">
        <v>33</v>
      </c>
      <c r="E1364" s="150">
        <v>0</v>
      </c>
      <c r="F1364" s="150">
        <v>0</v>
      </c>
    </row>
    <row r="1365" spans="1:6" s="17" customFormat="1" ht="23.25" outlineLevel="7">
      <c r="A1365" s="165" t="s">
        <v>945</v>
      </c>
      <c r="B1365" s="147" t="s">
        <v>273</v>
      </c>
      <c r="C1365" s="152" t="s">
        <v>946</v>
      </c>
      <c r="D1365" s="162"/>
      <c r="E1365" s="150">
        <f t="shared" ref="E1365:F1367" si="33">E1366</f>
        <v>0</v>
      </c>
      <c r="F1365" s="150">
        <f t="shared" si="33"/>
        <v>0</v>
      </c>
    </row>
    <row r="1366" spans="1:6" s="17" customFormat="1" ht="15.75" outlineLevel="7">
      <c r="A1366" s="151" t="s">
        <v>643</v>
      </c>
      <c r="B1366" s="147" t="s">
        <v>273</v>
      </c>
      <c r="C1366" s="152" t="s">
        <v>947</v>
      </c>
      <c r="D1366" s="158" t="s">
        <v>27</v>
      </c>
      <c r="E1366" s="150">
        <f t="shared" si="33"/>
        <v>0</v>
      </c>
      <c r="F1366" s="150">
        <f t="shared" si="33"/>
        <v>0</v>
      </c>
    </row>
    <row r="1367" spans="1:6" s="17" customFormat="1" ht="15.75" outlineLevel="7">
      <c r="A1367" s="151" t="s">
        <v>644</v>
      </c>
      <c r="B1367" s="147" t="s">
        <v>273</v>
      </c>
      <c r="C1367" s="152" t="s">
        <v>947</v>
      </c>
      <c r="D1367" s="158" t="s">
        <v>29</v>
      </c>
      <c r="E1367" s="150">
        <f t="shared" si="33"/>
        <v>0</v>
      </c>
      <c r="F1367" s="150">
        <f t="shared" si="33"/>
        <v>0</v>
      </c>
    </row>
    <row r="1368" spans="1:6" s="17" customFormat="1" ht="15.75" outlineLevel="7">
      <c r="A1368" s="151" t="s">
        <v>851</v>
      </c>
      <c r="B1368" s="147" t="s">
        <v>273</v>
      </c>
      <c r="C1368" s="152" t="s">
        <v>947</v>
      </c>
      <c r="D1368" s="158" t="s">
        <v>33</v>
      </c>
      <c r="E1368" s="150"/>
      <c r="F1368" s="150"/>
    </row>
    <row r="1369" spans="1:6" s="7" customFormat="1" ht="15.75" outlineLevel="7">
      <c r="A1369" s="141" t="s">
        <v>562</v>
      </c>
      <c r="B1369" s="144" t="s">
        <v>279</v>
      </c>
      <c r="C1369" s="152"/>
      <c r="D1369" s="162"/>
      <c r="E1369" s="146">
        <f>E1370</f>
        <v>100</v>
      </c>
      <c r="F1369" s="146">
        <f>F1370</f>
        <v>100</v>
      </c>
    </row>
    <row r="1370" spans="1:6" s="7" customFormat="1" ht="15.75" outlineLevel="7">
      <c r="A1370" s="166" t="s">
        <v>1096</v>
      </c>
      <c r="B1370" s="147" t="s">
        <v>327</v>
      </c>
      <c r="C1370" s="152" t="s">
        <v>801</v>
      </c>
      <c r="D1370" s="158"/>
      <c r="E1370" s="150">
        <f>E1372</f>
        <v>100</v>
      </c>
      <c r="F1370" s="150">
        <f>F1372</f>
        <v>100</v>
      </c>
    </row>
    <row r="1371" spans="1:6" s="7" customFormat="1" ht="23.25" outlineLevel="7">
      <c r="A1371" s="165" t="s">
        <v>892</v>
      </c>
      <c r="B1371" s="147" t="s">
        <v>327</v>
      </c>
      <c r="C1371" s="152" t="s">
        <v>893</v>
      </c>
      <c r="D1371" s="158"/>
      <c r="E1371" s="150">
        <f>E1372</f>
        <v>100</v>
      </c>
      <c r="F1371" s="150">
        <f>F1372</f>
        <v>100</v>
      </c>
    </row>
    <row r="1372" spans="1:6" s="7" customFormat="1" ht="15.75" outlineLevel="7">
      <c r="A1372" s="151" t="s">
        <v>643</v>
      </c>
      <c r="B1372" s="147" t="s">
        <v>327</v>
      </c>
      <c r="C1372" s="152" t="s">
        <v>631</v>
      </c>
      <c r="D1372" s="158" t="s">
        <v>27</v>
      </c>
      <c r="E1372" s="150">
        <f>E1373</f>
        <v>100</v>
      </c>
      <c r="F1372" s="150">
        <f>F1373</f>
        <v>100</v>
      </c>
    </row>
    <row r="1373" spans="1:6" s="7" customFormat="1" ht="15.75" outlineLevel="1">
      <c r="A1373" s="151" t="s">
        <v>644</v>
      </c>
      <c r="B1373" s="147" t="s">
        <v>327</v>
      </c>
      <c r="C1373" s="152" t="s">
        <v>631</v>
      </c>
      <c r="D1373" s="158">
        <v>240</v>
      </c>
      <c r="E1373" s="150">
        <f>E1636</f>
        <v>100</v>
      </c>
      <c r="F1373" s="150">
        <f>F1636</f>
        <v>100</v>
      </c>
    </row>
    <row r="1374" spans="1:6" s="7" customFormat="1" ht="15.75" hidden="1" outlineLevel="2">
      <c r="A1374" s="151" t="s">
        <v>851</v>
      </c>
      <c r="B1374" s="144" t="s">
        <v>327</v>
      </c>
      <c r="C1374" s="152" t="s">
        <v>631</v>
      </c>
      <c r="D1374" s="145" t="str">
        <f t="shared" ref="D1374:D1437" si="34">C1374</f>
        <v>10001 29999</v>
      </c>
      <c r="E1374" s="146" t="e">
        <f>#REF!</f>
        <v>#REF!</v>
      </c>
      <c r="F1374" s="146" t="e">
        <f>#REF!</f>
        <v>#REF!</v>
      </c>
    </row>
    <row r="1375" spans="1:6" s="7" customFormat="1" ht="15.75" hidden="1" outlineLevel="3">
      <c r="A1375" s="141" t="s">
        <v>326</v>
      </c>
      <c r="B1375" s="144" t="s">
        <v>327</v>
      </c>
      <c r="C1375" s="152" t="s">
        <v>631</v>
      </c>
      <c r="D1375" s="145" t="str">
        <f t="shared" si="34"/>
        <v>10001 29999</v>
      </c>
      <c r="E1375" s="146" t="e">
        <f>#REF!</f>
        <v>#REF!</v>
      </c>
      <c r="F1375" s="146" t="e">
        <f>#REF!</f>
        <v>#REF!</v>
      </c>
    </row>
    <row r="1376" spans="1:6" s="7" customFormat="1" ht="15.75" hidden="1" outlineLevel="5">
      <c r="A1376" s="141" t="s">
        <v>328</v>
      </c>
      <c r="B1376" s="144" t="s">
        <v>327</v>
      </c>
      <c r="C1376" s="152" t="s">
        <v>631</v>
      </c>
      <c r="D1376" s="145" t="str">
        <f t="shared" si="34"/>
        <v>10001 29999</v>
      </c>
      <c r="E1376" s="146" t="e">
        <f>#REF!</f>
        <v>#REF!</v>
      </c>
      <c r="F1376" s="146" t="e">
        <f>#REF!</f>
        <v>#REF!</v>
      </c>
    </row>
    <row r="1377" spans="1:6" s="7" customFormat="1" ht="15.75" hidden="1" outlineLevel="6">
      <c r="A1377" s="141" t="s">
        <v>313</v>
      </c>
      <c r="B1377" s="144" t="s">
        <v>327</v>
      </c>
      <c r="C1377" s="152" t="s">
        <v>631</v>
      </c>
      <c r="D1377" s="145" t="str">
        <f t="shared" si="34"/>
        <v>10001 29999</v>
      </c>
      <c r="E1377" s="146" t="e">
        <f>#REF!</f>
        <v>#REF!</v>
      </c>
      <c r="F1377" s="146" t="e">
        <f>#REF!</f>
        <v>#REF!</v>
      </c>
    </row>
    <row r="1378" spans="1:6" s="7" customFormat="1" ht="15.75" hidden="1" outlineLevel="7">
      <c r="A1378" s="141" t="s">
        <v>26</v>
      </c>
      <c r="B1378" s="147" t="s">
        <v>327</v>
      </c>
      <c r="C1378" s="152" t="s">
        <v>631</v>
      </c>
      <c r="D1378" s="145" t="str">
        <f t="shared" si="34"/>
        <v>10001 29999</v>
      </c>
      <c r="E1378" s="146" t="e">
        <f>#REF!</f>
        <v>#REF!</v>
      </c>
      <c r="F1378" s="146" t="e">
        <f>#REF!</f>
        <v>#REF!</v>
      </c>
    </row>
    <row r="1379" spans="1:6" s="7" customFormat="1" ht="15.75" hidden="1" outlineLevel="7">
      <c r="A1379" s="141" t="s">
        <v>28</v>
      </c>
      <c r="B1379" s="147" t="s">
        <v>327</v>
      </c>
      <c r="C1379" s="152" t="s">
        <v>631</v>
      </c>
      <c r="D1379" s="145" t="str">
        <f t="shared" si="34"/>
        <v>10001 29999</v>
      </c>
      <c r="E1379" s="146" t="e">
        <f>#REF!</f>
        <v>#REF!</v>
      </c>
      <c r="F1379" s="146" t="e">
        <f>#REF!</f>
        <v>#REF!</v>
      </c>
    </row>
    <row r="1380" spans="1:6" s="7" customFormat="1" ht="15.75" hidden="1" outlineLevel="5">
      <c r="A1380" s="151" t="s">
        <v>30</v>
      </c>
      <c r="B1380" s="144" t="s">
        <v>327</v>
      </c>
      <c r="C1380" s="152" t="s">
        <v>631</v>
      </c>
      <c r="D1380" s="145" t="str">
        <f t="shared" si="34"/>
        <v>10001 29999</v>
      </c>
      <c r="E1380" s="146" t="e">
        <f>#REF!</f>
        <v>#REF!</v>
      </c>
      <c r="F1380" s="146" t="e">
        <f>#REF!</f>
        <v>#REF!</v>
      </c>
    </row>
    <row r="1381" spans="1:6" s="7" customFormat="1" ht="15.75" hidden="1" outlineLevel="6">
      <c r="A1381" s="151" t="s">
        <v>32</v>
      </c>
      <c r="B1381" s="144" t="s">
        <v>327</v>
      </c>
      <c r="C1381" s="152" t="s">
        <v>631</v>
      </c>
      <c r="D1381" s="145" t="str">
        <f t="shared" si="34"/>
        <v>10001 29999</v>
      </c>
      <c r="E1381" s="146" t="e">
        <f>#REF!</f>
        <v>#REF!</v>
      </c>
      <c r="F1381" s="146" t="e">
        <f>#REF!</f>
        <v>#REF!</v>
      </c>
    </row>
    <row r="1382" spans="1:6" s="7" customFormat="1" ht="21" hidden="1" outlineLevel="7">
      <c r="A1382" s="141" t="s">
        <v>103</v>
      </c>
      <c r="B1382" s="147" t="s">
        <v>327</v>
      </c>
      <c r="C1382" s="152" t="s">
        <v>631</v>
      </c>
      <c r="D1382" s="145" t="str">
        <f t="shared" si="34"/>
        <v>10001 29999</v>
      </c>
      <c r="E1382" s="146" t="e">
        <f>#REF!</f>
        <v>#REF!</v>
      </c>
      <c r="F1382" s="146" t="e">
        <f>#REF!</f>
        <v>#REF!</v>
      </c>
    </row>
    <row r="1383" spans="1:6" s="7" customFormat="1" ht="15.75" hidden="1" outlineLevel="6">
      <c r="A1383" s="141" t="s">
        <v>104</v>
      </c>
      <c r="B1383" s="144" t="s">
        <v>327</v>
      </c>
      <c r="C1383" s="152" t="s">
        <v>631</v>
      </c>
      <c r="D1383" s="145" t="str">
        <f t="shared" si="34"/>
        <v>10001 29999</v>
      </c>
      <c r="E1383" s="146" t="e">
        <f>#REF!</f>
        <v>#REF!</v>
      </c>
      <c r="F1383" s="146" t="e">
        <f>#REF!</f>
        <v>#REF!</v>
      </c>
    </row>
    <row r="1384" spans="1:6" s="7" customFormat="1" ht="15.75" hidden="1" outlineLevel="7">
      <c r="A1384" s="151" t="s">
        <v>312</v>
      </c>
      <c r="B1384" s="147" t="s">
        <v>327</v>
      </c>
      <c r="C1384" s="152" t="s">
        <v>631</v>
      </c>
      <c r="D1384" s="145" t="str">
        <f t="shared" si="34"/>
        <v>10001 29999</v>
      </c>
      <c r="E1384" s="146" t="e">
        <f>#REF!</f>
        <v>#REF!</v>
      </c>
      <c r="F1384" s="146" t="e">
        <f>#REF!</f>
        <v>#REF!</v>
      </c>
    </row>
    <row r="1385" spans="1:6" s="7" customFormat="1" ht="15.75" hidden="1" outlineLevel="3">
      <c r="A1385" s="141" t="s">
        <v>111</v>
      </c>
      <c r="B1385" s="144" t="s">
        <v>327</v>
      </c>
      <c r="C1385" s="152" t="s">
        <v>631</v>
      </c>
      <c r="D1385" s="145" t="str">
        <f t="shared" si="34"/>
        <v>10001 29999</v>
      </c>
      <c r="E1385" s="146" t="e">
        <f>#REF!</f>
        <v>#REF!</v>
      </c>
      <c r="F1385" s="146" t="e">
        <f>#REF!</f>
        <v>#REF!</v>
      </c>
    </row>
    <row r="1386" spans="1:6" s="7" customFormat="1" ht="15.75" hidden="1" outlineLevel="5">
      <c r="A1386" s="151" t="s">
        <v>111</v>
      </c>
      <c r="B1386" s="144" t="s">
        <v>327</v>
      </c>
      <c r="C1386" s="152" t="s">
        <v>631</v>
      </c>
      <c r="D1386" s="145" t="str">
        <f t="shared" si="34"/>
        <v>10001 29999</v>
      </c>
      <c r="E1386" s="146" t="e">
        <f>#REF!</f>
        <v>#REF!</v>
      </c>
      <c r="F1386" s="146" t="e">
        <f>#REF!</f>
        <v>#REF!</v>
      </c>
    </row>
    <row r="1387" spans="1:6" s="7" customFormat="1" ht="15.75" hidden="1" outlineLevel="6">
      <c r="A1387" s="141" t="s">
        <v>77</v>
      </c>
      <c r="B1387" s="144" t="s">
        <v>327</v>
      </c>
      <c r="C1387" s="152" t="s">
        <v>631</v>
      </c>
      <c r="D1387" s="145" t="str">
        <f t="shared" si="34"/>
        <v>10001 29999</v>
      </c>
      <c r="E1387" s="146" t="e">
        <f>#REF!</f>
        <v>#REF!</v>
      </c>
      <c r="F1387" s="146" t="e">
        <f>#REF!</f>
        <v>#REF!</v>
      </c>
    </row>
    <row r="1388" spans="1:6" s="7" customFormat="1" ht="31.5" hidden="1" outlineLevel="7">
      <c r="A1388" s="141" t="s">
        <v>15</v>
      </c>
      <c r="B1388" s="147" t="s">
        <v>327</v>
      </c>
      <c r="C1388" s="152" t="s">
        <v>631</v>
      </c>
      <c r="D1388" s="145" t="str">
        <f t="shared" si="34"/>
        <v>10001 29999</v>
      </c>
      <c r="E1388" s="146" t="e">
        <f>#REF!</f>
        <v>#REF!</v>
      </c>
      <c r="F1388" s="146" t="e">
        <f>#REF!</f>
        <v>#REF!</v>
      </c>
    </row>
    <row r="1389" spans="1:6" s="7" customFormat="1" ht="15.75" hidden="1" outlineLevel="7">
      <c r="A1389" s="141" t="s">
        <v>78</v>
      </c>
      <c r="B1389" s="147" t="s">
        <v>327</v>
      </c>
      <c r="C1389" s="152" t="s">
        <v>631</v>
      </c>
      <c r="D1389" s="145" t="str">
        <f t="shared" si="34"/>
        <v>10001 29999</v>
      </c>
      <c r="E1389" s="146" t="e">
        <f>#REF!</f>
        <v>#REF!</v>
      </c>
      <c r="F1389" s="146" t="e">
        <f>#REF!</f>
        <v>#REF!</v>
      </c>
    </row>
    <row r="1390" spans="1:6" s="7" customFormat="1" ht="15.75" hidden="1" outlineLevel="5">
      <c r="A1390" s="151" t="s">
        <v>19</v>
      </c>
      <c r="B1390" s="144" t="s">
        <v>327</v>
      </c>
      <c r="C1390" s="152" t="s">
        <v>631</v>
      </c>
      <c r="D1390" s="145" t="str">
        <f t="shared" si="34"/>
        <v>10001 29999</v>
      </c>
      <c r="E1390" s="146" t="e">
        <f>#REF!</f>
        <v>#REF!</v>
      </c>
      <c r="F1390" s="146" t="e">
        <f>#REF!</f>
        <v>#REF!</v>
      </c>
    </row>
    <row r="1391" spans="1:6" s="7" customFormat="1" ht="15.75" hidden="1" outlineLevel="6">
      <c r="A1391" s="151" t="s">
        <v>24</v>
      </c>
      <c r="B1391" s="144" t="s">
        <v>327</v>
      </c>
      <c r="C1391" s="152" t="s">
        <v>631</v>
      </c>
      <c r="D1391" s="145" t="str">
        <f t="shared" si="34"/>
        <v>10001 29999</v>
      </c>
      <c r="E1391" s="146" t="e">
        <f>#REF!</f>
        <v>#REF!</v>
      </c>
      <c r="F1391" s="146" t="e">
        <f>#REF!</f>
        <v>#REF!</v>
      </c>
    </row>
    <row r="1392" spans="1:6" s="7" customFormat="1" ht="15.75" hidden="1" outlineLevel="7">
      <c r="A1392" s="141" t="s">
        <v>26</v>
      </c>
      <c r="B1392" s="147" t="s">
        <v>327</v>
      </c>
      <c r="C1392" s="152" t="s">
        <v>631</v>
      </c>
      <c r="D1392" s="145" t="str">
        <f t="shared" si="34"/>
        <v>10001 29999</v>
      </c>
      <c r="E1392" s="146" t="e">
        <f>#REF!</f>
        <v>#REF!</v>
      </c>
      <c r="F1392" s="146" t="e">
        <f>#REF!</f>
        <v>#REF!</v>
      </c>
    </row>
    <row r="1393" spans="1:6" s="7" customFormat="1" ht="15.75" hidden="1" outlineLevel="7">
      <c r="A1393" s="141" t="s">
        <v>28</v>
      </c>
      <c r="B1393" s="147" t="s">
        <v>327</v>
      </c>
      <c r="C1393" s="152" t="s">
        <v>631</v>
      </c>
      <c r="D1393" s="145" t="str">
        <f t="shared" si="34"/>
        <v>10001 29999</v>
      </c>
      <c r="E1393" s="146" t="e">
        <f>#REF!</f>
        <v>#REF!</v>
      </c>
      <c r="F1393" s="146" t="e">
        <f>#REF!</f>
        <v>#REF!</v>
      </c>
    </row>
    <row r="1394" spans="1:6" s="7" customFormat="1" ht="15.75" hidden="1" outlineLevel="7">
      <c r="A1394" s="151" t="s">
        <v>30</v>
      </c>
      <c r="B1394" s="147" t="s">
        <v>327</v>
      </c>
      <c r="C1394" s="152" t="s">
        <v>631</v>
      </c>
      <c r="D1394" s="145" t="str">
        <f t="shared" si="34"/>
        <v>10001 29999</v>
      </c>
      <c r="E1394" s="146" t="e">
        <f>#REF!</f>
        <v>#REF!</v>
      </c>
      <c r="F1394" s="146" t="e">
        <f>#REF!</f>
        <v>#REF!</v>
      </c>
    </row>
    <row r="1395" spans="1:6" s="7" customFormat="1" ht="15.75" hidden="1" outlineLevel="5">
      <c r="A1395" s="151" t="s">
        <v>87</v>
      </c>
      <c r="B1395" s="144" t="s">
        <v>327</v>
      </c>
      <c r="C1395" s="152" t="s">
        <v>631</v>
      </c>
      <c r="D1395" s="145" t="str">
        <f t="shared" si="34"/>
        <v>10001 29999</v>
      </c>
      <c r="E1395" s="146" t="e">
        <f>#REF!</f>
        <v>#REF!</v>
      </c>
      <c r="F1395" s="146" t="e">
        <f>#REF!</f>
        <v>#REF!</v>
      </c>
    </row>
    <row r="1396" spans="1:6" s="7" customFormat="1" ht="15.75" hidden="1" outlineLevel="6">
      <c r="A1396" s="151" t="s">
        <v>32</v>
      </c>
      <c r="B1396" s="144" t="s">
        <v>327</v>
      </c>
      <c r="C1396" s="152" t="s">
        <v>631</v>
      </c>
      <c r="D1396" s="145" t="str">
        <f t="shared" si="34"/>
        <v>10001 29999</v>
      </c>
      <c r="E1396" s="146" t="e">
        <f>#REF!</f>
        <v>#REF!</v>
      </c>
      <c r="F1396" s="146" t="e">
        <f>#REF!</f>
        <v>#REF!</v>
      </c>
    </row>
    <row r="1397" spans="1:6" s="7" customFormat="1" ht="15.75" hidden="1" outlineLevel="7">
      <c r="A1397" s="141" t="s">
        <v>45</v>
      </c>
      <c r="B1397" s="147" t="s">
        <v>327</v>
      </c>
      <c r="C1397" s="152" t="s">
        <v>631</v>
      </c>
      <c r="D1397" s="145" t="str">
        <f t="shared" si="34"/>
        <v>10001 29999</v>
      </c>
      <c r="E1397" s="146" t="e">
        <f>#REF!</f>
        <v>#REF!</v>
      </c>
      <c r="F1397" s="146" t="e">
        <f>#REF!</f>
        <v>#REF!</v>
      </c>
    </row>
    <row r="1398" spans="1:6" s="7" customFormat="1" ht="15.75" hidden="1" outlineLevel="7">
      <c r="A1398" s="141" t="s">
        <v>47</v>
      </c>
      <c r="B1398" s="147" t="s">
        <v>327</v>
      </c>
      <c r="C1398" s="152" t="s">
        <v>631</v>
      </c>
      <c r="D1398" s="145" t="str">
        <f t="shared" si="34"/>
        <v>10001 29999</v>
      </c>
      <c r="E1398" s="146" t="e">
        <f>#REF!</f>
        <v>#REF!</v>
      </c>
      <c r="F1398" s="146" t="e">
        <f>#REF!</f>
        <v>#REF!</v>
      </c>
    </row>
    <row r="1399" spans="1:6" s="7" customFormat="1" ht="15.75" hidden="1" outlineLevel="2">
      <c r="A1399" s="151" t="s">
        <v>54</v>
      </c>
      <c r="B1399" s="144" t="s">
        <v>327</v>
      </c>
      <c r="C1399" s="152" t="s">
        <v>631</v>
      </c>
      <c r="D1399" s="145" t="str">
        <f t="shared" si="34"/>
        <v>10001 29999</v>
      </c>
      <c r="E1399" s="146" t="e">
        <f>#REF!</f>
        <v>#REF!</v>
      </c>
      <c r="F1399" s="146" t="e">
        <f>#REF!</f>
        <v>#REF!</v>
      </c>
    </row>
    <row r="1400" spans="1:6" s="7" customFormat="1" ht="15.75" hidden="1" outlineLevel="3">
      <c r="A1400" s="151" t="s">
        <v>49</v>
      </c>
      <c r="B1400" s="144" t="s">
        <v>327</v>
      </c>
      <c r="C1400" s="152" t="s">
        <v>631</v>
      </c>
      <c r="D1400" s="145" t="str">
        <f t="shared" si="34"/>
        <v>10001 29999</v>
      </c>
      <c r="E1400" s="146" t="e">
        <f>#REF!</f>
        <v>#REF!</v>
      </c>
      <c r="F1400" s="146" t="e">
        <f>#REF!</f>
        <v>#REF!</v>
      </c>
    </row>
    <row r="1401" spans="1:6" s="7" customFormat="1" ht="15.75" hidden="1" outlineLevel="4">
      <c r="A1401" s="141" t="s">
        <v>329</v>
      </c>
      <c r="B1401" s="144" t="s">
        <v>327</v>
      </c>
      <c r="C1401" s="152" t="s">
        <v>631</v>
      </c>
      <c r="D1401" s="145" t="str">
        <f t="shared" si="34"/>
        <v>10001 29999</v>
      </c>
      <c r="E1401" s="146" t="e">
        <f>#REF!</f>
        <v>#REF!</v>
      </c>
      <c r="F1401" s="146" t="e">
        <f>#REF!</f>
        <v>#REF!</v>
      </c>
    </row>
    <row r="1402" spans="1:6" s="7" customFormat="1" ht="15.75" hidden="1" outlineLevel="5">
      <c r="A1402" s="141" t="s">
        <v>330</v>
      </c>
      <c r="B1402" s="144" t="s">
        <v>327</v>
      </c>
      <c r="C1402" s="152" t="s">
        <v>631</v>
      </c>
      <c r="D1402" s="145" t="str">
        <f t="shared" si="34"/>
        <v>10001 29999</v>
      </c>
      <c r="E1402" s="146" t="e">
        <f>#REF!</f>
        <v>#REF!</v>
      </c>
      <c r="F1402" s="146" t="e">
        <f>#REF!</f>
        <v>#REF!</v>
      </c>
    </row>
    <row r="1403" spans="1:6" s="7" customFormat="1" ht="15.75" hidden="1" outlineLevel="6">
      <c r="A1403" s="141" t="s">
        <v>331</v>
      </c>
      <c r="B1403" s="144" t="s">
        <v>327</v>
      </c>
      <c r="C1403" s="152" t="s">
        <v>631</v>
      </c>
      <c r="D1403" s="145" t="str">
        <f t="shared" si="34"/>
        <v>10001 29999</v>
      </c>
      <c r="E1403" s="146" t="e">
        <f>#REF!</f>
        <v>#REF!</v>
      </c>
      <c r="F1403" s="146" t="e">
        <f>#REF!</f>
        <v>#REF!</v>
      </c>
    </row>
    <row r="1404" spans="1:6" s="7" customFormat="1" ht="15.75" hidden="1" outlineLevel="7">
      <c r="A1404" s="141" t="s">
        <v>26</v>
      </c>
      <c r="B1404" s="147" t="s">
        <v>327</v>
      </c>
      <c r="C1404" s="152" t="s">
        <v>631</v>
      </c>
      <c r="D1404" s="145" t="str">
        <f t="shared" si="34"/>
        <v>10001 29999</v>
      </c>
      <c r="E1404" s="146" t="e">
        <f>#REF!</f>
        <v>#REF!</v>
      </c>
      <c r="F1404" s="146" t="e">
        <f>#REF!</f>
        <v>#REF!</v>
      </c>
    </row>
    <row r="1405" spans="1:6" s="7" customFormat="1" ht="15.75" hidden="1" outlineLevel="5">
      <c r="A1405" s="141" t="s">
        <v>28</v>
      </c>
      <c r="B1405" s="144" t="s">
        <v>327</v>
      </c>
      <c r="C1405" s="152" t="s">
        <v>631</v>
      </c>
      <c r="D1405" s="145" t="str">
        <f t="shared" si="34"/>
        <v>10001 29999</v>
      </c>
      <c r="E1405" s="146" t="e">
        <f>#REF!</f>
        <v>#REF!</v>
      </c>
      <c r="F1405" s="146" t="e">
        <f>#REF!</f>
        <v>#REF!</v>
      </c>
    </row>
    <row r="1406" spans="1:6" s="7" customFormat="1" ht="15.75" hidden="1" outlineLevel="6">
      <c r="A1406" s="151" t="s">
        <v>32</v>
      </c>
      <c r="B1406" s="144" t="s">
        <v>327</v>
      </c>
      <c r="C1406" s="152" t="s">
        <v>631</v>
      </c>
      <c r="D1406" s="145" t="str">
        <f t="shared" si="34"/>
        <v>10001 29999</v>
      </c>
      <c r="E1406" s="146" t="e">
        <f>#REF!</f>
        <v>#REF!</v>
      </c>
      <c r="F1406" s="146" t="e">
        <f>#REF!</f>
        <v>#REF!</v>
      </c>
    </row>
    <row r="1407" spans="1:6" s="7" customFormat="1" ht="15.75" hidden="1" outlineLevel="7">
      <c r="A1407" s="141" t="s">
        <v>34</v>
      </c>
      <c r="B1407" s="147" t="s">
        <v>327</v>
      </c>
      <c r="C1407" s="152" t="s">
        <v>631</v>
      </c>
      <c r="D1407" s="145" t="str">
        <f t="shared" si="34"/>
        <v>10001 29999</v>
      </c>
      <c r="E1407" s="146" t="e">
        <f>#REF!</f>
        <v>#REF!</v>
      </c>
      <c r="F1407" s="146" t="e">
        <f>#REF!</f>
        <v>#REF!</v>
      </c>
    </row>
    <row r="1408" spans="1:6" s="7" customFormat="1" ht="15.75" hidden="1" outlineLevel="5">
      <c r="A1408" s="141" t="s">
        <v>287</v>
      </c>
      <c r="B1408" s="144" t="s">
        <v>327</v>
      </c>
      <c r="C1408" s="152" t="s">
        <v>631</v>
      </c>
      <c r="D1408" s="145" t="str">
        <f t="shared" si="34"/>
        <v>10001 29999</v>
      </c>
      <c r="E1408" s="146" t="e">
        <f>#REF!</f>
        <v>#REF!</v>
      </c>
      <c r="F1408" s="146" t="e">
        <f>#REF!</f>
        <v>#REF!</v>
      </c>
    </row>
    <row r="1409" spans="1:6" s="7" customFormat="1" ht="15.75" hidden="1" outlineLevel="6">
      <c r="A1409" s="151" t="s">
        <v>332</v>
      </c>
      <c r="B1409" s="144" t="s">
        <v>327</v>
      </c>
      <c r="C1409" s="152" t="s">
        <v>631</v>
      </c>
      <c r="D1409" s="145" t="str">
        <f t="shared" si="34"/>
        <v>10001 29999</v>
      </c>
      <c r="E1409" s="146" t="e">
        <f>#REF!</f>
        <v>#REF!</v>
      </c>
      <c r="F1409" s="146" t="e">
        <f>#REF!</f>
        <v>#REF!</v>
      </c>
    </row>
    <row r="1410" spans="1:6" s="7" customFormat="1" ht="21" hidden="1" outlineLevel="7">
      <c r="A1410" s="141" t="s">
        <v>103</v>
      </c>
      <c r="B1410" s="147" t="s">
        <v>327</v>
      </c>
      <c r="C1410" s="152" t="s">
        <v>631</v>
      </c>
      <c r="D1410" s="145" t="str">
        <f t="shared" si="34"/>
        <v>10001 29999</v>
      </c>
      <c r="E1410" s="146" t="e">
        <f>#REF!</f>
        <v>#REF!</v>
      </c>
      <c r="F1410" s="146" t="e">
        <f>#REF!</f>
        <v>#REF!</v>
      </c>
    </row>
    <row r="1411" spans="1:6" s="7" customFormat="1" ht="15.75" hidden="1" outlineLevel="2">
      <c r="A1411" s="141" t="s">
        <v>104</v>
      </c>
      <c r="B1411" s="144" t="s">
        <v>327</v>
      </c>
      <c r="C1411" s="152" t="s">
        <v>631</v>
      </c>
      <c r="D1411" s="145" t="str">
        <f t="shared" si="34"/>
        <v>10001 29999</v>
      </c>
      <c r="E1411" s="146" t="e">
        <f>#REF!</f>
        <v>#REF!</v>
      </c>
      <c r="F1411" s="146" t="e">
        <f>#REF!</f>
        <v>#REF!</v>
      </c>
    </row>
    <row r="1412" spans="1:6" s="7" customFormat="1" ht="22.5" hidden="1" outlineLevel="3">
      <c r="A1412" s="151" t="s">
        <v>105</v>
      </c>
      <c r="B1412" s="144" t="s">
        <v>327</v>
      </c>
      <c r="C1412" s="152" t="s">
        <v>631</v>
      </c>
      <c r="D1412" s="145" t="str">
        <f t="shared" si="34"/>
        <v>10001 29999</v>
      </c>
      <c r="E1412" s="146" t="e">
        <f>#REF!</f>
        <v>#REF!</v>
      </c>
      <c r="F1412" s="146" t="e">
        <f>#REF!</f>
        <v>#REF!</v>
      </c>
    </row>
    <row r="1413" spans="1:6" s="7" customFormat="1" ht="15.75" hidden="1" outlineLevel="5">
      <c r="A1413" s="141" t="s">
        <v>116</v>
      </c>
      <c r="B1413" s="144" t="s">
        <v>327</v>
      </c>
      <c r="C1413" s="152" t="s">
        <v>631</v>
      </c>
      <c r="D1413" s="145" t="str">
        <f t="shared" si="34"/>
        <v>10001 29999</v>
      </c>
      <c r="E1413" s="146" t="e">
        <f>#REF!</f>
        <v>#REF!</v>
      </c>
      <c r="F1413" s="146" t="e">
        <f>#REF!</f>
        <v>#REF!</v>
      </c>
    </row>
    <row r="1414" spans="1:6" s="7" customFormat="1" ht="31.5" hidden="1" outlineLevel="6">
      <c r="A1414" s="141" t="s">
        <v>333</v>
      </c>
      <c r="B1414" s="144" t="s">
        <v>327</v>
      </c>
      <c r="C1414" s="152" t="s">
        <v>631</v>
      </c>
      <c r="D1414" s="145" t="str">
        <f t="shared" si="34"/>
        <v>10001 29999</v>
      </c>
      <c r="E1414" s="146" t="e">
        <f>#REF!</f>
        <v>#REF!</v>
      </c>
      <c r="F1414" s="146" t="e">
        <f>#REF!</f>
        <v>#REF!</v>
      </c>
    </row>
    <row r="1415" spans="1:6" s="7" customFormat="1" ht="15.75" hidden="1" outlineLevel="7">
      <c r="A1415" s="141" t="s">
        <v>26</v>
      </c>
      <c r="B1415" s="147" t="s">
        <v>327</v>
      </c>
      <c r="C1415" s="152" t="s">
        <v>631</v>
      </c>
      <c r="D1415" s="145" t="str">
        <f t="shared" si="34"/>
        <v>10001 29999</v>
      </c>
      <c r="E1415" s="146" t="e">
        <f>#REF!</f>
        <v>#REF!</v>
      </c>
      <c r="F1415" s="146" t="e">
        <f>#REF!</f>
        <v>#REF!</v>
      </c>
    </row>
    <row r="1416" spans="1:6" s="7" customFormat="1" ht="15.75" hidden="1" outlineLevel="7">
      <c r="A1416" s="141" t="s">
        <v>28</v>
      </c>
      <c r="B1416" s="147" t="s">
        <v>327</v>
      </c>
      <c r="C1416" s="152" t="s">
        <v>631</v>
      </c>
      <c r="D1416" s="145" t="str">
        <f t="shared" si="34"/>
        <v>10001 29999</v>
      </c>
      <c r="E1416" s="146" t="e">
        <f>#REF!</f>
        <v>#REF!</v>
      </c>
      <c r="F1416" s="146" t="e">
        <f>#REF!</f>
        <v>#REF!</v>
      </c>
    </row>
    <row r="1417" spans="1:6" s="7" customFormat="1" ht="15.75" hidden="1" outlineLevel="5">
      <c r="A1417" s="151" t="s">
        <v>30</v>
      </c>
      <c r="B1417" s="144" t="s">
        <v>327</v>
      </c>
      <c r="C1417" s="152" t="s">
        <v>631</v>
      </c>
      <c r="D1417" s="145" t="str">
        <f t="shared" si="34"/>
        <v>10001 29999</v>
      </c>
      <c r="E1417" s="146" t="e">
        <f>#REF!</f>
        <v>#REF!</v>
      </c>
      <c r="F1417" s="146" t="e">
        <f>#REF!</f>
        <v>#REF!</v>
      </c>
    </row>
    <row r="1418" spans="1:6" s="7" customFormat="1" ht="15.75" hidden="1" outlineLevel="6">
      <c r="A1418" s="151" t="s">
        <v>32</v>
      </c>
      <c r="B1418" s="144" t="s">
        <v>327</v>
      </c>
      <c r="C1418" s="152" t="s">
        <v>631</v>
      </c>
      <c r="D1418" s="145" t="str">
        <f t="shared" si="34"/>
        <v>10001 29999</v>
      </c>
      <c r="E1418" s="146" t="e">
        <f>#REF!</f>
        <v>#REF!</v>
      </c>
      <c r="F1418" s="146" t="e">
        <f>#REF!</f>
        <v>#REF!</v>
      </c>
    </row>
    <row r="1419" spans="1:6" s="7" customFormat="1" ht="21" hidden="1" outlineLevel="7">
      <c r="A1419" s="141" t="s">
        <v>103</v>
      </c>
      <c r="B1419" s="147" t="s">
        <v>327</v>
      </c>
      <c r="C1419" s="152" t="s">
        <v>631</v>
      </c>
      <c r="D1419" s="145" t="str">
        <f t="shared" si="34"/>
        <v>10001 29999</v>
      </c>
      <c r="E1419" s="146" t="e">
        <f>#REF!</f>
        <v>#REF!</v>
      </c>
      <c r="F1419" s="146" t="e">
        <f>#REF!</f>
        <v>#REF!</v>
      </c>
    </row>
    <row r="1420" spans="1:6" s="7" customFormat="1" ht="15.75" hidden="1" outlineLevel="3">
      <c r="A1420" s="141" t="s">
        <v>133</v>
      </c>
      <c r="B1420" s="144" t="s">
        <v>327</v>
      </c>
      <c r="C1420" s="152" t="s">
        <v>631</v>
      </c>
      <c r="D1420" s="145" t="str">
        <f t="shared" si="34"/>
        <v>10001 29999</v>
      </c>
      <c r="E1420" s="146" t="e">
        <f>#REF!</f>
        <v>#REF!</v>
      </c>
      <c r="F1420" s="146" t="e">
        <f>#REF!</f>
        <v>#REF!</v>
      </c>
    </row>
    <row r="1421" spans="1:6" s="7" customFormat="1" ht="15.75" hidden="1" outlineLevel="5">
      <c r="A1421" s="151" t="s">
        <v>135</v>
      </c>
      <c r="B1421" s="144" t="s">
        <v>327</v>
      </c>
      <c r="C1421" s="152" t="s">
        <v>631</v>
      </c>
      <c r="D1421" s="145" t="str">
        <f t="shared" si="34"/>
        <v>10001 29999</v>
      </c>
      <c r="E1421" s="146" t="e">
        <f>#REF!</f>
        <v>#REF!</v>
      </c>
      <c r="F1421" s="146" t="e">
        <f>#REF!</f>
        <v>#REF!</v>
      </c>
    </row>
    <row r="1422" spans="1:6" s="7" customFormat="1" ht="21" hidden="1" outlineLevel="6">
      <c r="A1422" s="141" t="s">
        <v>136</v>
      </c>
      <c r="B1422" s="144" t="s">
        <v>327</v>
      </c>
      <c r="C1422" s="152" t="s">
        <v>631</v>
      </c>
      <c r="D1422" s="145" t="str">
        <f t="shared" si="34"/>
        <v>10001 29999</v>
      </c>
      <c r="E1422" s="146" t="e">
        <f>#REF!</f>
        <v>#REF!</v>
      </c>
      <c r="F1422" s="146" t="e">
        <f>#REF!</f>
        <v>#REF!</v>
      </c>
    </row>
    <row r="1423" spans="1:6" s="7" customFormat="1" ht="15.75" hidden="1" outlineLevel="7">
      <c r="A1423" s="141" t="s">
        <v>26</v>
      </c>
      <c r="B1423" s="147" t="s">
        <v>327</v>
      </c>
      <c r="C1423" s="152" t="s">
        <v>631</v>
      </c>
      <c r="D1423" s="145" t="str">
        <f t="shared" si="34"/>
        <v>10001 29999</v>
      </c>
      <c r="E1423" s="146" t="e">
        <f>#REF!</f>
        <v>#REF!</v>
      </c>
      <c r="F1423" s="146" t="e">
        <f>#REF!</f>
        <v>#REF!</v>
      </c>
    </row>
    <row r="1424" spans="1:6" s="7" customFormat="1" ht="15.75" hidden="1" outlineLevel="3">
      <c r="A1424" s="141" t="s">
        <v>28</v>
      </c>
      <c r="B1424" s="144" t="s">
        <v>327</v>
      </c>
      <c r="C1424" s="152" t="s">
        <v>631</v>
      </c>
      <c r="D1424" s="145" t="str">
        <f t="shared" si="34"/>
        <v>10001 29999</v>
      </c>
      <c r="E1424" s="146" t="e">
        <f>#REF!</f>
        <v>#REF!</v>
      </c>
      <c r="F1424" s="146" t="e">
        <f>#REF!</f>
        <v>#REF!</v>
      </c>
    </row>
    <row r="1425" spans="1:6" s="7" customFormat="1" ht="15.75" hidden="1" outlineLevel="4">
      <c r="A1425" s="151" t="s">
        <v>32</v>
      </c>
      <c r="B1425" s="144" t="s">
        <v>327</v>
      </c>
      <c r="C1425" s="152" t="s">
        <v>631</v>
      </c>
      <c r="D1425" s="145" t="str">
        <f t="shared" si="34"/>
        <v>10001 29999</v>
      </c>
      <c r="E1425" s="146" t="e">
        <f>#REF!</f>
        <v>#REF!</v>
      </c>
      <c r="F1425" s="146" t="e">
        <f>#REF!</f>
        <v>#REF!</v>
      </c>
    </row>
    <row r="1426" spans="1:6" s="7" customFormat="1" ht="21" hidden="1" outlineLevel="5">
      <c r="A1426" s="141" t="s">
        <v>334</v>
      </c>
      <c r="B1426" s="144" t="s">
        <v>327</v>
      </c>
      <c r="C1426" s="152" t="s">
        <v>631</v>
      </c>
      <c r="D1426" s="145" t="str">
        <f t="shared" si="34"/>
        <v>10001 29999</v>
      </c>
      <c r="E1426" s="146" t="e">
        <f>#REF!</f>
        <v>#REF!</v>
      </c>
      <c r="F1426" s="146" t="e">
        <f>#REF!</f>
        <v>#REF!</v>
      </c>
    </row>
    <row r="1427" spans="1:6" s="7" customFormat="1" ht="21" hidden="1" outlineLevel="6">
      <c r="A1427" s="141" t="s">
        <v>335</v>
      </c>
      <c r="B1427" s="144" t="s">
        <v>327</v>
      </c>
      <c r="C1427" s="152" t="s">
        <v>631</v>
      </c>
      <c r="D1427" s="145" t="str">
        <f t="shared" si="34"/>
        <v>10001 29999</v>
      </c>
      <c r="E1427" s="146" t="e">
        <f>#REF!</f>
        <v>#REF!</v>
      </c>
      <c r="F1427" s="146" t="e">
        <f>#REF!</f>
        <v>#REF!</v>
      </c>
    </row>
    <row r="1428" spans="1:6" s="7" customFormat="1" ht="15.75" hidden="1" outlineLevel="7">
      <c r="A1428" s="141" t="s">
        <v>26</v>
      </c>
      <c r="B1428" s="147" t="s">
        <v>327</v>
      </c>
      <c r="C1428" s="152" t="s">
        <v>631</v>
      </c>
      <c r="D1428" s="145" t="str">
        <f t="shared" si="34"/>
        <v>10001 29999</v>
      </c>
      <c r="E1428" s="146" t="e">
        <f>#REF!</f>
        <v>#REF!</v>
      </c>
      <c r="F1428" s="146" t="e">
        <f>#REF!</f>
        <v>#REF!</v>
      </c>
    </row>
    <row r="1429" spans="1:6" s="7" customFormat="1" ht="15.75" hidden="1" outlineLevel="7">
      <c r="A1429" s="141" t="s">
        <v>28</v>
      </c>
      <c r="B1429" s="147" t="s">
        <v>327</v>
      </c>
      <c r="C1429" s="152" t="s">
        <v>631</v>
      </c>
      <c r="D1429" s="145" t="str">
        <f t="shared" si="34"/>
        <v>10001 29999</v>
      </c>
      <c r="E1429" s="146" t="e">
        <f>#REF!</f>
        <v>#REF!</v>
      </c>
      <c r="F1429" s="146" t="e">
        <f>#REF!</f>
        <v>#REF!</v>
      </c>
    </row>
    <row r="1430" spans="1:6" s="7" customFormat="1" ht="15.75" hidden="1" outlineLevel="5">
      <c r="A1430" s="151" t="s">
        <v>30</v>
      </c>
      <c r="B1430" s="144" t="s">
        <v>327</v>
      </c>
      <c r="C1430" s="152" t="s">
        <v>631</v>
      </c>
      <c r="D1430" s="145" t="str">
        <f t="shared" si="34"/>
        <v>10001 29999</v>
      </c>
      <c r="E1430" s="146" t="e">
        <f>#REF!</f>
        <v>#REF!</v>
      </c>
      <c r="F1430" s="146" t="e">
        <f>#REF!</f>
        <v>#REF!</v>
      </c>
    </row>
    <row r="1431" spans="1:6" s="7" customFormat="1" ht="15.75" hidden="1" outlineLevel="6">
      <c r="A1431" s="151" t="s">
        <v>32</v>
      </c>
      <c r="B1431" s="144" t="s">
        <v>327</v>
      </c>
      <c r="C1431" s="152" t="s">
        <v>631</v>
      </c>
      <c r="D1431" s="145" t="str">
        <f t="shared" si="34"/>
        <v>10001 29999</v>
      </c>
      <c r="E1431" s="146" t="e">
        <f>#REF!</f>
        <v>#REF!</v>
      </c>
      <c r="F1431" s="146" t="e">
        <f>#REF!</f>
        <v>#REF!</v>
      </c>
    </row>
    <row r="1432" spans="1:6" s="7" customFormat="1" ht="21" hidden="1" outlineLevel="7">
      <c r="A1432" s="141" t="s">
        <v>103</v>
      </c>
      <c r="B1432" s="147" t="s">
        <v>327</v>
      </c>
      <c r="C1432" s="152" t="s">
        <v>631</v>
      </c>
      <c r="D1432" s="145" t="str">
        <f t="shared" si="34"/>
        <v>10001 29999</v>
      </c>
      <c r="E1432" s="146" t="e">
        <f>#REF!</f>
        <v>#REF!</v>
      </c>
      <c r="F1432" s="146" t="e">
        <f>#REF!</f>
        <v>#REF!</v>
      </c>
    </row>
    <row r="1433" spans="1:6" s="7" customFormat="1" ht="15.75" hidden="1" outlineLevel="6">
      <c r="A1433" s="141" t="s">
        <v>133</v>
      </c>
      <c r="B1433" s="144" t="s">
        <v>327</v>
      </c>
      <c r="C1433" s="152" t="s">
        <v>631</v>
      </c>
      <c r="D1433" s="145" t="str">
        <f t="shared" si="34"/>
        <v>10001 29999</v>
      </c>
      <c r="E1433" s="146" t="e">
        <f>#REF!</f>
        <v>#REF!</v>
      </c>
      <c r="F1433" s="146" t="e">
        <f>#REF!</f>
        <v>#REF!</v>
      </c>
    </row>
    <row r="1434" spans="1:6" s="7" customFormat="1" ht="15.75" hidden="1" outlineLevel="7">
      <c r="A1434" s="151" t="s">
        <v>135</v>
      </c>
      <c r="B1434" s="147" t="s">
        <v>327</v>
      </c>
      <c r="C1434" s="152" t="s">
        <v>631</v>
      </c>
      <c r="D1434" s="145" t="str">
        <f t="shared" si="34"/>
        <v>10001 29999</v>
      </c>
      <c r="E1434" s="146" t="e">
        <f>#REF!</f>
        <v>#REF!</v>
      </c>
      <c r="F1434" s="146" t="e">
        <f>#REF!</f>
        <v>#REF!</v>
      </c>
    </row>
    <row r="1435" spans="1:6" s="7" customFormat="1" ht="15.75" hidden="1" outlineLevel="6">
      <c r="A1435" s="141" t="s">
        <v>104</v>
      </c>
      <c r="B1435" s="144" t="s">
        <v>327</v>
      </c>
      <c r="C1435" s="152" t="s">
        <v>631</v>
      </c>
      <c r="D1435" s="145" t="str">
        <f t="shared" si="34"/>
        <v>10001 29999</v>
      </c>
      <c r="E1435" s="146" t="e">
        <f>#REF!</f>
        <v>#REF!</v>
      </c>
      <c r="F1435" s="146" t="e">
        <f>#REF!</f>
        <v>#REF!</v>
      </c>
    </row>
    <row r="1436" spans="1:6" s="7" customFormat="1" ht="15.75" hidden="1" outlineLevel="7">
      <c r="A1436" s="151" t="s">
        <v>312</v>
      </c>
      <c r="B1436" s="147" t="s">
        <v>327</v>
      </c>
      <c r="C1436" s="152" t="s">
        <v>631</v>
      </c>
      <c r="D1436" s="145" t="str">
        <f t="shared" si="34"/>
        <v>10001 29999</v>
      </c>
      <c r="E1436" s="146" t="e">
        <f>#REF!</f>
        <v>#REF!</v>
      </c>
      <c r="F1436" s="146" t="e">
        <f>#REF!</f>
        <v>#REF!</v>
      </c>
    </row>
    <row r="1437" spans="1:6" s="7" customFormat="1" ht="15.75" hidden="1" outlineLevel="4">
      <c r="A1437" s="141" t="s">
        <v>111</v>
      </c>
      <c r="B1437" s="144" t="s">
        <v>327</v>
      </c>
      <c r="C1437" s="152" t="s">
        <v>631</v>
      </c>
      <c r="D1437" s="145" t="str">
        <f t="shared" si="34"/>
        <v>10001 29999</v>
      </c>
      <c r="E1437" s="146" t="e">
        <f>#REF!</f>
        <v>#REF!</v>
      </c>
      <c r="F1437" s="146" t="e">
        <f>#REF!</f>
        <v>#REF!</v>
      </c>
    </row>
    <row r="1438" spans="1:6" s="7" customFormat="1" ht="15.75" hidden="1" outlineLevel="5">
      <c r="A1438" s="151" t="s">
        <v>111</v>
      </c>
      <c r="B1438" s="144" t="s">
        <v>327</v>
      </c>
      <c r="C1438" s="152" t="s">
        <v>631</v>
      </c>
      <c r="D1438" s="145" t="str">
        <f t="shared" ref="D1438:D1513" si="35">C1438</f>
        <v>10001 29999</v>
      </c>
      <c r="E1438" s="146" t="e">
        <f>#REF!</f>
        <v>#REF!</v>
      </c>
      <c r="F1438" s="146" t="e">
        <f>#REF!</f>
        <v>#REF!</v>
      </c>
    </row>
    <row r="1439" spans="1:6" s="7" customFormat="1" ht="21" hidden="1" outlineLevel="6">
      <c r="A1439" s="141" t="s">
        <v>336</v>
      </c>
      <c r="B1439" s="144" t="s">
        <v>327</v>
      </c>
      <c r="C1439" s="152" t="s">
        <v>631</v>
      </c>
      <c r="D1439" s="145" t="str">
        <f t="shared" si="35"/>
        <v>10001 29999</v>
      </c>
      <c r="E1439" s="146" t="e">
        <f>#REF!</f>
        <v>#REF!</v>
      </c>
      <c r="F1439" s="146" t="e">
        <f>#REF!</f>
        <v>#REF!</v>
      </c>
    </row>
    <row r="1440" spans="1:6" s="7" customFormat="1" ht="15.75" hidden="1" outlineLevel="7">
      <c r="A1440" s="141" t="s">
        <v>26</v>
      </c>
      <c r="B1440" s="147" t="s">
        <v>327</v>
      </c>
      <c r="C1440" s="152" t="s">
        <v>631</v>
      </c>
      <c r="D1440" s="145" t="str">
        <f t="shared" si="35"/>
        <v>10001 29999</v>
      </c>
      <c r="E1440" s="146" t="e">
        <f>#REF!</f>
        <v>#REF!</v>
      </c>
      <c r="F1440" s="146" t="e">
        <f>#REF!</f>
        <v>#REF!</v>
      </c>
    </row>
    <row r="1441" spans="1:6" s="7" customFormat="1" ht="15.75" hidden="1" outlineLevel="7">
      <c r="A1441" s="141" t="s">
        <v>28</v>
      </c>
      <c r="B1441" s="147" t="s">
        <v>327</v>
      </c>
      <c r="C1441" s="152" t="s">
        <v>631</v>
      </c>
      <c r="D1441" s="145" t="str">
        <f t="shared" si="35"/>
        <v>10001 29999</v>
      </c>
      <c r="E1441" s="146" t="e">
        <f>#REF!</f>
        <v>#REF!</v>
      </c>
      <c r="F1441" s="146" t="e">
        <f>#REF!</f>
        <v>#REF!</v>
      </c>
    </row>
    <row r="1442" spans="1:6" s="7" customFormat="1" ht="15.75" hidden="1" outlineLevel="5">
      <c r="A1442" s="151" t="s">
        <v>30</v>
      </c>
      <c r="B1442" s="144" t="s">
        <v>327</v>
      </c>
      <c r="C1442" s="152" t="s">
        <v>631</v>
      </c>
      <c r="D1442" s="145" t="str">
        <f t="shared" si="35"/>
        <v>10001 29999</v>
      </c>
      <c r="E1442" s="146" t="e">
        <f>#REF!</f>
        <v>#REF!</v>
      </c>
      <c r="F1442" s="146" t="e">
        <f>#REF!</f>
        <v>#REF!</v>
      </c>
    </row>
    <row r="1443" spans="1:6" s="7" customFormat="1" ht="15.75" hidden="1" outlineLevel="6">
      <c r="A1443" s="151" t="s">
        <v>32</v>
      </c>
      <c r="B1443" s="144" t="s">
        <v>327</v>
      </c>
      <c r="C1443" s="152" t="s">
        <v>631</v>
      </c>
      <c r="D1443" s="145" t="str">
        <f t="shared" si="35"/>
        <v>10001 29999</v>
      </c>
      <c r="E1443" s="146" t="e">
        <f>#REF!</f>
        <v>#REF!</v>
      </c>
      <c r="F1443" s="146" t="e">
        <f>#REF!</f>
        <v>#REF!</v>
      </c>
    </row>
    <row r="1444" spans="1:6" s="7" customFormat="1" ht="21" hidden="1" outlineLevel="7">
      <c r="A1444" s="141" t="s">
        <v>103</v>
      </c>
      <c r="B1444" s="147" t="s">
        <v>327</v>
      </c>
      <c r="C1444" s="152" t="s">
        <v>631</v>
      </c>
      <c r="D1444" s="145" t="str">
        <f t="shared" si="35"/>
        <v>10001 29999</v>
      </c>
      <c r="E1444" s="146" t="e">
        <f>#REF!</f>
        <v>#REF!</v>
      </c>
      <c r="F1444" s="146" t="e">
        <f>#REF!</f>
        <v>#REF!</v>
      </c>
    </row>
    <row r="1445" spans="1:6" s="7" customFormat="1" ht="15.75" hidden="1" outlineLevel="3">
      <c r="A1445" s="141" t="s">
        <v>111</v>
      </c>
      <c r="B1445" s="144" t="s">
        <v>327</v>
      </c>
      <c r="C1445" s="152" t="s">
        <v>631</v>
      </c>
      <c r="D1445" s="145" t="str">
        <f t="shared" si="35"/>
        <v>10001 29999</v>
      </c>
      <c r="E1445" s="146" t="e">
        <f>#REF!</f>
        <v>#REF!</v>
      </c>
      <c r="F1445" s="146" t="e">
        <f>#REF!</f>
        <v>#REF!</v>
      </c>
    </row>
    <row r="1446" spans="1:6" s="7" customFormat="1" ht="15.75" hidden="1" outlineLevel="5">
      <c r="A1446" s="151" t="s">
        <v>111</v>
      </c>
      <c r="B1446" s="144" t="s">
        <v>327</v>
      </c>
      <c r="C1446" s="152" t="s">
        <v>631</v>
      </c>
      <c r="D1446" s="145" t="str">
        <f t="shared" si="35"/>
        <v>10001 29999</v>
      </c>
      <c r="E1446" s="146" t="e">
        <f>#REF!</f>
        <v>#REF!</v>
      </c>
      <c r="F1446" s="146" t="e">
        <f>#REF!</f>
        <v>#REF!</v>
      </c>
    </row>
    <row r="1447" spans="1:6" s="7" customFormat="1" ht="31.5" hidden="1" outlineLevel="6">
      <c r="A1447" s="141" t="s">
        <v>305</v>
      </c>
      <c r="B1447" s="144" t="s">
        <v>327</v>
      </c>
      <c r="C1447" s="152" t="s">
        <v>631</v>
      </c>
      <c r="D1447" s="145" t="str">
        <f t="shared" si="35"/>
        <v>10001 29999</v>
      </c>
      <c r="E1447" s="146" t="e">
        <f>#REF!</f>
        <v>#REF!</v>
      </c>
      <c r="F1447" s="146" t="e">
        <f>#REF!</f>
        <v>#REF!</v>
      </c>
    </row>
    <row r="1448" spans="1:6" s="7" customFormat="1" ht="15.75" hidden="1" outlineLevel="7">
      <c r="A1448" s="141" t="s">
        <v>26</v>
      </c>
      <c r="B1448" s="147" t="s">
        <v>327</v>
      </c>
      <c r="C1448" s="152" t="s">
        <v>631</v>
      </c>
      <c r="D1448" s="145" t="str">
        <f t="shared" si="35"/>
        <v>10001 29999</v>
      </c>
      <c r="E1448" s="146" t="e">
        <f>#REF!</f>
        <v>#REF!</v>
      </c>
      <c r="F1448" s="146" t="e">
        <f>#REF!</f>
        <v>#REF!</v>
      </c>
    </row>
    <row r="1449" spans="1:6" s="7" customFormat="1" ht="15.75" hidden="1" outlineLevel="3">
      <c r="A1449" s="141" t="s">
        <v>28</v>
      </c>
      <c r="B1449" s="144" t="s">
        <v>327</v>
      </c>
      <c r="C1449" s="152" t="s">
        <v>631</v>
      </c>
      <c r="D1449" s="145" t="str">
        <f t="shared" si="35"/>
        <v>10001 29999</v>
      </c>
      <c r="E1449" s="146" t="e">
        <f>#REF!</f>
        <v>#REF!</v>
      </c>
      <c r="F1449" s="146" t="e">
        <f>#REF!</f>
        <v>#REF!</v>
      </c>
    </row>
    <row r="1450" spans="1:6" s="7" customFormat="1" ht="15.75" hidden="1" outlineLevel="5">
      <c r="A1450" s="151" t="s">
        <v>32</v>
      </c>
      <c r="B1450" s="144" t="s">
        <v>327</v>
      </c>
      <c r="C1450" s="152" t="s">
        <v>631</v>
      </c>
      <c r="D1450" s="145" t="str">
        <f t="shared" si="35"/>
        <v>10001 29999</v>
      </c>
      <c r="E1450" s="146" t="e">
        <f>#REF!</f>
        <v>#REF!</v>
      </c>
      <c r="F1450" s="146" t="e">
        <f>#REF!</f>
        <v>#REF!</v>
      </c>
    </row>
    <row r="1451" spans="1:6" s="7" customFormat="1" ht="21" hidden="1" outlineLevel="6">
      <c r="A1451" s="141" t="s">
        <v>337</v>
      </c>
      <c r="B1451" s="144" t="s">
        <v>327</v>
      </c>
      <c r="C1451" s="152" t="s">
        <v>631</v>
      </c>
      <c r="D1451" s="145" t="str">
        <f t="shared" si="35"/>
        <v>10001 29999</v>
      </c>
      <c r="E1451" s="146" t="e">
        <f>#REF!</f>
        <v>#REF!</v>
      </c>
      <c r="F1451" s="146" t="e">
        <f>#REF!</f>
        <v>#REF!</v>
      </c>
    </row>
    <row r="1452" spans="1:6" s="7" customFormat="1" ht="31.5" hidden="1" outlineLevel="7">
      <c r="A1452" s="141" t="s">
        <v>15</v>
      </c>
      <c r="B1452" s="147" t="s">
        <v>327</v>
      </c>
      <c r="C1452" s="152" t="s">
        <v>631</v>
      </c>
      <c r="D1452" s="145" t="str">
        <f t="shared" si="35"/>
        <v>10001 29999</v>
      </c>
      <c r="E1452" s="146" t="e">
        <f>#REF!</f>
        <v>#REF!</v>
      </c>
      <c r="F1452" s="146" t="e">
        <f>#REF!</f>
        <v>#REF!</v>
      </c>
    </row>
    <row r="1453" spans="1:6" s="7" customFormat="1" ht="15.75" hidden="1" outlineLevel="5">
      <c r="A1453" s="141" t="s">
        <v>78</v>
      </c>
      <c r="B1453" s="144" t="s">
        <v>327</v>
      </c>
      <c r="C1453" s="152" t="s">
        <v>631</v>
      </c>
      <c r="D1453" s="145" t="str">
        <f t="shared" si="35"/>
        <v>10001 29999</v>
      </c>
      <c r="E1453" s="146" t="e">
        <f>#REF!</f>
        <v>#REF!</v>
      </c>
      <c r="F1453" s="146" t="e">
        <f>#REF!</f>
        <v>#REF!</v>
      </c>
    </row>
    <row r="1454" spans="1:6" s="7" customFormat="1" ht="15.75" hidden="1" outlineLevel="6">
      <c r="A1454" s="151" t="s">
        <v>19</v>
      </c>
      <c r="B1454" s="144" t="s">
        <v>327</v>
      </c>
      <c r="C1454" s="152" t="s">
        <v>631</v>
      </c>
      <c r="D1454" s="145" t="str">
        <f t="shared" si="35"/>
        <v>10001 29999</v>
      </c>
      <c r="E1454" s="146" t="e">
        <f>#REF!</f>
        <v>#REF!</v>
      </c>
      <c r="F1454" s="146" t="e">
        <f>#REF!</f>
        <v>#REF!</v>
      </c>
    </row>
    <row r="1455" spans="1:6" s="7" customFormat="1" ht="15.75" hidden="1" outlineLevel="7">
      <c r="A1455" s="141" t="s">
        <v>26</v>
      </c>
      <c r="B1455" s="147" t="s">
        <v>327</v>
      </c>
      <c r="C1455" s="152" t="s">
        <v>631</v>
      </c>
      <c r="D1455" s="145" t="str">
        <f t="shared" si="35"/>
        <v>10001 29999</v>
      </c>
      <c r="E1455" s="146" t="e">
        <f>#REF!</f>
        <v>#REF!</v>
      </c>
      <c r="F1455" s="146" t="e">
        <f>#REF!</f>
        <v>#REF!</v>
      </c>
    </row>
    <row r="1456" spans="1:6" s="7" customFormat="1" ht="15.75" hidden="1" outlineLevel="7">
      <c r="A1456" s="141" t="s">
        <v>28</v>
      </c>
      <c r="B1456" s="147" t="s">
        <v>327</v>
      </c>
      <c r="C1456" s="152" t="s">
        <v>631</v>
      </c>
      <c r="D1456" s="145" t="str">
        <f t="shared" si="35"/>
        <v>10001 29999</v>
      </c>
      <c r="E1456" s="146" t="e">
        <f>#REF!</f>
        <v>#REF!</v>
      </c>
      <c r="F1456" s="146" t="e">
        <f>#REF!</f>
        <v>#REF!</v>
      </c>
    </row>
    <row r="1457" spans="1:6" s="7" customFormat="1" ht="15.75" hidden="1" outlineLevel="5">
      <c r="A1457" s="151" t="s">
        <v>87</v>
      </c>
      <c r="B1457" s="144" t="s">
        <v>327</v>
      </c>
      <c r="C1457" s="152" t="s">
        <v>631</v>
      </c>
      <c r="D1457" s="145" t="str">
        <f t="shared" si="35"/>
        <v>10001 29999</v>
      </c>
      <c r="E1457" s="146" t="e">
        <f>#REF!</f>
        <v>#REF!</v>
      </c>
      <c r="F1457" s="146" t="e">
        <f>#REF!</f>
        <v>#REF!</v>
      </c>
    </row>
    <row r="1458" spans="1:6" s="7" customFormat="1" ht="15.75" hidden="1" outlineLevel="6">
      <c r="A1458" s="151" t="s">
        <v>32</v>
      </c>
      <c r="B1458" s="144" t="s">
        <v>327</v>
      </c>
      <c r="C1458" s="152" t="s">
        <v>631</v>
      </c>
      <c r="D1458" s="145" t="str">
        <f t="shared" si="35"/>
        <v>10001 29999</v>
      </c>
      <c r="E1458" s="146" t="e">
        <f>#REF!</f>
        <v>#REF!</v>
      </c>
      <c r="F1458" s="146" t="e">
        <f>#REF!</f>
        <v>#REF!</v>
      </c>
    </row>
    <row r="1459" spans="1:6" s="7" customFormat="1" ht="15.75" hidden="1" outlineLevel="7">
      <c r="A1459" s="141" t="s">
        <v>34</v>
      </c>
      <c r="B1459" s="147" t="s">
        <v>327</v>
      </c>
      <c r="C1459" s="152" t="s">
        <v>631</v>
      </c>
      <c r="D1459" s="145" t="str">
        <f t="shared" si="35"/>
        <v>10001 29999</v>
      </c>
      <c r="E1459" s="146" t="e">
        <f>#REF!</f>
        <v>#REF!</v>
      </c>
      <c r="F1459" s="146" t="e">
        <f>#REF!</f>
        <v>#REF!</v>
      </c>
    </row>
    <row r="1460" spans="1:6" s="7" customFormat="1" ht="15.75" hidden="1" outlineLevel="5">
      <c r="A1460" s="141" t="s">
        <v>287</v>
      </c>
      <c r="B1460" s="144" t="s">
        <v>327</v>
      </c>
      <c r="C1460" s="152" t="s">
        <v>631</v>
      </c>
      <c r="D1460" s="145" t="str">
        <f t="shared" si="35"/>
        <v>10001 29999</v>
      </c>
      <c r="E1460" s="146" t="e">
        <f>#REF!</f>
        <v>#REF!</v>
      </c>
      <c r="F1460" s="146" t="e">
        <f>#REF!</f>
        <v>#REF!</v>
      </c>
    </row>
    <row r="1461" spans="1:6" s="7" customFormat="1" ht="15.75" hidden="1" outlineLevel="6">
      <c r="A1461" s="151" t="s">
        <v>332</v>
      </c>
      <c r="B1461" s="144" t="s">
        <v>327</v>
      </c>
      <c r="C1461" s="152" t="s">
        <v>631</v>
      </c>
      <c r="D1461" s="145" t="str">
        <f t="shared" si="35"/>
        <v>10001 29999</v>
      </c>
      <c r="E1461" s="146" t="e">
        <f>#REF!</f>
        <v>#REF!</v>
      </c>
      <c r="F1461" s="146" t="e">
        <f>#REF!</f>
        <v>#REF!</v>
      </c>
    </row>
    <row r="1462" spans="1:6" s="7" customFormat="1" ht="15.75" hidden="1" outlineLevel="7">
      <c r="A1462" s="141" t="s">
        <v>98</v>
      </c>
      <c r="B1462" s="147" t="s">
        <v>327</v>
      </c>
      <c r="C1462" s="152" t="s">
        <v>631</v>
      </c>
      <c r="D1462" s="145" t="str">
        <f t="shared" si="35"/>
        <v>10001 29999</v>
      </c>
      <c r="E1462" s="146" t="e">
        <f>#REF!</f>
        <v>#REF!</v>
      </c>
      <c r="F1462" s="146" t="e">
        <f>#REF!</f>
        <v>#REF!</v>
      </c>
    </row>
    <row r="1463" spans="1:6" s="7" customFormat="1" ht="15.75" hidden="1" outlineLevel="5">
      <c r="A1463" s="141" t="s">
        <v>178</v>
      </c>
      <c r="B1463" s="144" t="s">
        <v>327</v>
      </c>
      <c r="C1463" s="152" t="s">
        <v>631</v>
      </c>
      <c r="D1463" s="145" t="str">
        <f t="shared" si="35"/>
        <v>10001 29999</v>
      </c>
      <c r="E1463" s="146" t="e">
        <f>#REF!</f>
        <v>#REF!</v>
      </c>
      <c r="F1463" s="146" t="e">
        <f>#REF!</f>
        <v>#REF!</v>
      </c>
    </row>
    <row r="1464" spans="1:6" s="7" customFormat="1" ht="22.5" hidden="1" outlineLevel="6">
      <c r="A1464" s="151" t="s">
        <v>214</v>
      </c>
      <c r="B1464" s="144" t="s">
        <v>327</v>
      </c>
      <c r="C1464" s="152" t="s">
        <v>631</v>
      </c>
      <c r="D1464" s="145" t="str">
        <f t="shared" si="35"/>
        <v>10001 29999</v>
      </c>
      <c r="E1464" s="146" t="e">
        <f>#REF!</f>
        <v>#REF!</v>
      </c>
      <c r="F1464" s="146" t="e">
        <f>#REF!</f>
        <v>#REF!</v>
      </c>
    </row>
    <row r="1465" spans="1:6" s="7" customFormat="1" ht="21" hidden="1" outlineLevel="7">
      <c r="A1465" s="141" t="s">
        <v>103</v>
      </c>
      <c r="B1465" s="147" t="s">
        <v>327</v>
      </c>
      <c r="C1465" s="152" t="s">
        <v>631</v>
      </c>
      <c r="D1465" s="145" t="str">
        <f t="shared" si="35"/>
        <v>10001 29999</v>
      </c>
      <c r="E1465" s="146" t="e">
        <f>#REF!</f>
        <v>#REF!</v>
      </c>
      <c r="F1465" s="146" t="e">
        <f>#REF!</f>
        <v>#REF!</v>
      </c>
    </row>
    <row r="1466" spans="1:6" s="7" customFormat="1" ht="15.75" hidden="1" outlineLevel="7">
      <c r="A1466" s="141" t="s">
        <v>133</v>
      </c>
      <c r="B1466" s="147" t="s">
        <v>327</v>
      </c>
      <c r="C1466" s="152" t="s">
        <v>631</v>
      </c>
      <c r="D1466" s="145" t="str">
        <f t="shared" si="35"/>
        <v>10001 29999</v>
      </c>
      <c r="E1466" s="146" t="e">
        <f>#REF!</f>
        <v>#REF!</v>
      </c>
      <c r="F1466" s="146" t="e">
        <f>#REF!</f>
        <v>#REF!</v>
      </c>
    </row>
    <row r="1467" spans="1:6" s="7" customFormat="1" ht="22.5" hidden="1" outlineLevel="6">
      <c r="A1467" s="151" t="s">
        <v>134</v>
      </c>
      <c r="B1467" s="144" t="s">
        <v>327</v>
      </c>
      <c r="C1467" s="152" t="s">
        <v>631</v>
      </c>
      <c r="D1467" s="145" t="str">
        <f t="shared" si="35"/>
        <v>10001 29999</v>
      </c>
      <c r="E1467" s="146" t="e">
        <f>#REF!</f>
        <v>#REF!</v>
      </c>
      <c r="F1467" s="146" t="e">
        <f>#REF!</f>
        <v>#REF!</v>
      </c>
    </row>
    <row r="1468" spans="1:6" s="7" customFormat="1" ht="15.75" hidden="1" outlineLevel="7">
      <c r="A1468" s="151" t="s">
        <v>135</v>
      </c>
      <c r="B1468" s="147" t="s">
        <v>327</v>
      </c>
      <c r="C1468" s="152" t="s">
        <v>631</v>
      </c>
      <c r="D1468" s="145" t="str">
        <f t="shared" si="35"/>
        <v>10001 29999</v>
      </c>
      <c r="E1468" s="146" t="e">
        <f>#REF!</f>
        <v>#REF!</v>
      </c>
      <c r="F1468" s="146" t="e">
        <f>#REF!</f>
        <v>#REF!</v>
      </c>
    </row>
    <row r="1469" spans="1:6" s="7" customFormat="1" ht="15.75" hidden="1" outlineLevel="7">
      <c r="A1469" s="141" t="s">
        <v>104</v>
      </c>
      <c r="B1469" s="147" t="s">
        <v>327</v>
      </c>
      <c r="C1469" s="152" t="s">
        <v>631</v>
      </c>
      <c r="D1469" s="145" t="str">
        <f t="shared" si="35"/>
        <v>10001 29999</v>
      </c>
      <c r="E1469" s="146" t="e">
        <f>#REF!</f>
        <v>#REF!</v>
      </c>
      <c r="F1469" s="146" t="e">
        <f>#REF!</f>
        <v>#REF!</v>
      </c>
    </row>
    <row r="1470" spans="1:6" s="7" customFormat="1" ht="22.5" hidden="1" outlineLevel="3">
      <c r="A1470" s="151" t="s">
        <v>105</v>
      </c>
      <c r="B1470" s="144" t="s">
        <v>327</v>
      </c>
      <c r="C1470" s="152" t="s">
        <v>631</v>
      </c>
      <c r="D1470" s="145" t="str">
        <f t="shared" si="35"/>
        <v>10001 29999</v>
      </c>
      <c r="E1470" s="146" t="e">
        <f>#REF!</f>
        <v>#REF!</v>
      </c>
      <c r="F1470" s="146" t="e">
        <f>#REF!</f>
        <v>#REF!</v>
      </c>
    </row>
    <row r="1471" spans="1:6" s="7" customFormat="1" ht="15.75" hidden="1" outlineLevel="5">
      <c r="A1471" s="151" t="s">
        <v>312</v>
      </c>
      <c r="B1471" s="144" t="s">
        <v>327</v>
      </c>
      <c r="C1471" s="152" t="s">
        <v>631</v>
      </c>
      <c r="D1471" s="145" t="str">
        <f t="shared" si="35"/>
        <v>10001 29999</v>
      </c>
      <c r="E1471" s="146" t="e">
        <f>#REF!</f>
        <v>#REF!</v>
      </c>
      <c r="F1471" s="146" t="e">
        <f>#REF!</f>
        <v>#REF!</v>
      </c>
    </row>
    <row r="1472" spans="1:6" s="7" customFormat="1" ht="21" hidden="1" outlineLevel="6">
      <c r="A1472" s="141" t="s">
        <v>120</v>
      </c>
      <c r="B1472" s="144" t="s">
        <v>327</v>
      </c>
      <c r="C1472" s="152" t="s">
        <v>631</v>
      </c>
      <c r="D1472" s="145" t="str">
        <f t="shared" si="35"/>
        <v>10001 29999</v>
      </c>
      <c r="E1472" s="146" t="e">
        <f>#REF!</f>
        <v>#REF!</v>
      </c>
      <c r="F1472" s="146" t="e">
        <f>#REF!</f>
        <v>#REF!</v>
      </c>
    </row>
    <row r="1473" spans="1:6" s="7" customFormat="1" ht="15.75" hidden="1" outlineLevel="7">
      <c r="A1473" s="141" t="s">
        <v>26</v>
      </c>
      <c r="B1473" s="147" t="s">
        <v>327</v>
      </c>
      <c r="C1473" s="152" t="s">
        <v>631</v>
      </c>
      <c r="D1473" s="145" t="str">
        <f t="shared" si="35"/>
        <v>10001 29999</v>
      </c>
      <c r="E1473" s="146" t="e">
        <f>#REF!</f>
        <v>#REF!</v>
      </c>
      <c r="F1473" s="146" t="e">
        <f>#REF!</f>
        <v>#REF!</v>
      </c>
    </row>
    <row r="1474" spans="1:6" s="7" customFormat="1" ht="15.75" hidden="1" outlineLevel="7">
      <c r="A1474" s="141" t="s">
        <v>28</v>
      </c>
      <c r="B1474" s="147" t="s">
        <v>327</v>
      </c>
      <c r="C1474" s="152" t="s">
        <v>631</v>
      </c>
      <c r="D1474" s="145" t="str">
        <f t="shared" si="35"/>
        <v>10001 29999</v>
      </c>
      <c r="E1474" s="146" t="e">
        <f>#REF!</f>
        <v>#REF!</v>
      </c>
      <c r="F1474" s="146" t="e">
        <f>#REF!</f>
        <v>#REF!</v>
      </c>
    </row>
    <row r="1475" spans="1:6" s="7" customFormat="1" ht="15.75" hidden="1" outlineLevel="1">
      <c r="A1475" s="151" t="s">
        <v>30</v>
      </c>
      <c r="B1475" s="144" t="s">
        <v>339</v>
      </c>
      <c r="C1475" s="152" t="s">
        <v>631</v>
      </c>
      <c r="D1475" s="145" t="str">
        <f t="shared" si="35"/>
        <v>10001 29999</v>
      </c>
      <c r="E1475" s="146" t="e">
        <f>#REF!</f>
        <v>#REF!</v>
      </c>
      <c r="F1475" s="146" t="e">
        <f>#REF!</f>
        <v>#REF!</v>
      </c>
    </row>
    <row r="1476" spans="1:6" s="7" customFormat="1" ht="15.75" hidden="1" outlineLevel="2">
      <c r="A1476" s="151" t="s">
        <v>32</v>
      </c>
      <c r="B1476" s="144" t="s">
        <v>339</v>
      </c>
      <c r="C1476" s="152" t="s">
        <v>631</v>
      </c>
      <c r="D1476" s="145" t="str">
        <f t="shared" si="35"/>
        <v>10001 29999</v>
      </c>
      <c r="E1476" s="146" t="e">
        <f>#REF!</f>
        <v>#REF!</v>
      </c>
      <c r="F1476" s="146" t="e">
        <f>#REF!</f>
        <v>#REF!</v>
      </c>
    </row>
    <row r="1477" spans="1:6" s="7" customFormat="1" ht="15.75" hidden="1" outlineLevel="3">
      <c r="A1477" s="141" t="s">
        <v>338</v>
      </c>
      <c r="B1477" s="144" t="s">
        <v>339</v>
      </c>
      <c r="C1477" s="152" t="s">
        <v>631</v>
      </c>
      <c r="D1477" s="145" t="str">
        <f t="shared" si="35"/>
        <v>10001 29999</v>
      </c>
      <c r="E1477" s="146" t="e">
        <f>#REF!</f>
        <v>#REF!</v>
      </c>
      <c r="F1477" s="146" t="e">
        <f>#REF!</f>
        <v>#REF!</v>
      </c>
    </row>
    <row r="1478" spans="1:6" s="7" customFormat="1" ht="15.75" hidden="1" outlineLevel="4">
      <c r="A1478" s="141" t="s">
        <v>84</v>
      </c>
      <c r="B1478" s="144" t="s">
        <v>339</v>
      </c>
      <c r="C1478" s="152" t="s">
        <v>631</v>
      </c>
      <c r="D1478" s="145" t="str">
        <f t="shared" si="35"/>
        <v>10001 29999</v>
      </c>
      <c r="E1478" s="146" t="e">
        <f>#REF!</f>
        <v>#REF!</v>
      </c>
      <c r="F1478" s="146" t="e">
        <f>#REF!</f>
        <v>#REF!</v>
      </c>
    </row>
    <row r="1479" spans="1:6" s="7" customFormat="1" ht="31.5" hidden="1" outlineLevel="5">
      <c r="A1479" s="141" t="s">
        <v>340</v>
      </c>
      <c r="B1479" s="144" t="s">
        <v>339</v>
      </c>
      <c r="C1479" s="152" t="s">
        <v>631</v>
      </c>
      <c r="D1479" s="145" t="str">
        <f t="shared" si="35"/>
        <v>10001 29999</v>
      </c>
      <c r="E1479" s="146" t="e">
        <f>#REF!</f>
        <v>#REF!</v>
      </c>
      <c r="F1479" s="146" t="e">
        <f>#REF!</f>
        <v>#REF!</v>
      </c>
    </row>
    <row r="1480" spans="1:6" s="7" customFormat="1" ht="42" hidden="1" outlineLevel="6">
      <c r="A1480" s="159" t="s">
        <v>341</v>
      </c>
      <c r="B1480" s="144" t="s">
        <v>339</v>
      </c>
      <c r="C1480" s="152" t="s">
        <v>631</v>
      </c>
      <c r="D1480" s="145" t="str">
        <f t="shared" si="35"/>
        <v>10001 29999</v>
      </c>
      <c r="E1480" s="146" t="e">
        <f>#REF!</f>
        <v>#REF!</v>
      </c>
      <c r="F1480" s="146" t="e">
        <f>#REF!</f>
        <v>#REF!</v>
      </c>
    </row>
    <row r="1481" spans="1:6" s="7" customFormat="1" ht="31.5" hidden="1" outlineLevel="7">
      <c r="A1481" s="141" t="s">
        <v>15</v>
      </c>
      <c r="B1481" s="147" t="s">
        <v>339</v>
      </c>
      <c r="C1481" s="152" t="s">
        <v>631</v>
      </c>
      <c r="D1481" s="145" t="str">
        <f t="shared" si="35"/>
        <v>10001 29999</v>
      </c>
      <c r="E1481" s="146" t="e">
        <f>#REF!</f>
        <v>#REF!</v>
      </c>
      <c r="F1481" s="146" t="e">
        <f>#REF!</f>
        <v>#REF!</v>
      </c>
    </row>
    <row r="1482" spans="1:6" s="7" customFormat="1" ht="15.75" hidden="1" outlineLevel="7">
      <c r="A1482" s="141" t="s">
        <v>17</v>
      </c>
      <c r="B1482" s="147" t="s">
        <v>339</v>
      </c>
      <c r="C1482" s="152" t="s">
        <v>631</v>
      </c>
      <c r="D1482" s="145" t="str">
        <f t="shared" si="35"/>
        <v>10001 29999</v>
      </c>
      <c r="E1482" s="146" t="e">
        <f>#REF!</f>
        <v>#REF!</v>
      </c>
      <c r="F1482" s="146" t="e">
        <f>#REF!</f>
        <v>#REF!</v>
      </c>
    </row>
    <row r="1483" spans="1:6" s="7" customFormat="1" ht="15.75" hidden="1" outlineLevel="5">
      <c r="A1483" s="151" t="s">
        <v>19</v>
      </c>
      <c r="B1483" s="144" t="s">
        <v>339</v>
      </c>
      <c r="C1483" s="152" t="s">
        <v>631</v>
      </c>
      <c r="D1483" s="145" t="str">
        <f t="shared" si="35"/>
        <v>10001 29999</v>
      </c>
      <c r="E1483" s="146" t="e">
        <f>#REF!</f>
        <v>#REF!</v>
      </c>
      <c r="F1483" s="146" t="e">
        <f>#REF!</f>
        <v>#REF!</v>
      </c>
    </row>
    <row r="1484" spans="1:6" s="7" customFormat="1" ht="15.75" hidden="1" outlineLevel="6">
      <c r="A1484" s="151" t="s">
        <v>24</v>
      </c>
      <c r="B1484" s="144" t="s">
        <v>339</v>
      </c>
      <c r="C1484" s="152" t="s">
        <v>631</v>
      </c>
      <c r="D1484" s="145" t="str">
        <f t="shared" si="35"/>
        <v>10001 29999</v>
      </c>
      <c r="E1484" s="146" t="e">
        <f>#REF!</f>
        <v>#REF!</v>
      </c>
      <c r="F1484" s="146" t="e">
        <f>#REF!</f>
        <v>#REF!</v>
      </c>
    </row>
    <row r="1485" spans="1:6" s="7" customFormat="1" ht="15.75" hidden="1" outlineLevel="7">
      <c r="A1485" s="141" t="s">
        <v>26</v>
      </c>
      <c r="B1485" s="147" t="s">
        <v>339</v>
      </c>
      <c r="C1485" s="152" t="s">
        <v>631</v>
      </c>
      <c r="D1485" s="145" t="str">
        <f t="shared" si="35"/>
        <v>10001 29999</v>
      </c>
      <c r="E1485" s="146" t="e">
        <f>#REF!</f>
        <v>#REF!</v>
      </c>
      <c r="F1485" s="146" t="e">
        <f>#REF!</f>
        <v>#REF!</v>
      </c>
    </row>
    <row r="1486" spans="1:6" s="7" customFormat="1" ht="15.75" hidden="1" outlineLevel="7">
      <c r="A1486" s="141" t="s">
        <v>28</v>
      </c>
      <c r="B1486" s="147" t="s">
        <v>339</v>
      </c>
      <c r="C1486" s="152" t="s">
        <v>631</v>
      </c>
      <c r="D1486" s="145" t="str">
        <f t="shared" si="35"/>
        <v>10001 29999</v>
      </c>
      <c r="E1486" s="146" t="e">
        <f>#REF!</f>
        <v>#REF!</v>
      </c>
      <c r="F1486" s="146" t="e">
        <f>#REF!</f>
        <v>#REF!</v>
      </c>
    </row>
    <row r="1487" spans="1:6" s="7" customFormat="1" ht="15.75" hidden="1" outlineLevel="5">
      <c r="A1487" s="151" t="s">
        <v>30</v>
      </c>
      <c r="B1487" s="144" t="s">
        <v>339</v>
      </c>
      <c r="C1487" s="152" t="s">
        <v>631</v>
      </c>
      <c r="D1487" s="145" t="str">
        <f t="shared" si="35"/>
        <v>10001 29999</v>
      </c>
      <c r="E1487" s="146" t="e">
        <f>#REF!</f>
        <v>#REF!</v>
      </c>
      <c r="F1487" s="146" t="e">
        <f>#REF!</f>
        <v>#REF!</v>
      </c>
    </row>
    <row r="1488" spans="1:6" s="7" customFormat="1" ht="15.75" hidden="1" outlineLevel="6">
      <c r="A1488" s="151" t="s">
        <v>32</v>
      </c>
      <c r="B1488" s="144" t="s">
        <v>339</v>
      </c>
      <c r="C1488" s="152" t="s">
        <v>631</v>
      </c>
      <c r="D1488" s="145" t="str">
        <f t="shared" si="35"/>
        <v>10001 29999</v>
      </c>
      <c r="E1488" s="146" t="e">
        <f>#REF!</f>
        <v>#REF!</v>
      </c>
      <c r="F1488" s="146" t="e">
        <f>#REF!</f>
        <v>#REF!</v>
      </c>
    </row>
    <row r="1489" spans="1:6" s="7" customFormat="1" ht="15.75" hidden="1" outlineLevel="7">
      <c r="A1489" s="141" t="s">
        <v>45</v>
      </c>
      <c r="B1489" s="147" t="s">
        <v>339</v>
      </c>
      <c r="C1489" s="152" t="s">
        <v>631</v>
      </c>
      <c r="D1489" s="145" t="str">
        <f t="shared" si="35"/>
        <v>10001 29999</v>
      </c>
      <c r="E1489" s="146" t="e">
        <f>#REF!</f>
        <v>#REF!</v>
      </c>
      <c r="F1489" s="146" t="e">
        <f>#REF!</f>
        <v>#REF!</v>
      </c>
    </row>
    <row r="1490" spans="1:6" s="7" customFormat="1" ht="15.75" hidden="1" outlineLevel="7">
      <c r="A1490" s="141" t="s">
        <v>47</v>
      </c>
      <c r="B1490" s="147" t="s">
        <v>339</v>
      </c>
      <c r="C1490" s="152" t="s">
        <v>631</v>
      </c>
      <c r="D1490" s="145" t="str">
        <f t="shared" si="35"/>
        <v>10001 29999</v>
      </c>
      <c r="E1490" s="146" t="e">
        <f>#REF!</f>
        <v>#REF!</v>
      </c>
      <c r="F1490" s="146" t="e">
        <f>#REF!</f>
        <v>#REF!</v>
      </c>
    </row>
    <row r="1491" spans="1:6" s="7" customFormat="1" ht="15.75" hidden="1" outlineLevel="4">
      <c r="A1491" s="151" t="s">
        <v>54</v>
      </c>
      <c r="B1491" s="144" t="s">
        <v>339</v>
      </c>
      <c r="C1491" s="152" t="s">
        <v>631</v>
      </c>
      <c r="D1491" s="145" t="str">
        <f t="shared" si="35"/>
        <v>10001 29999</v>
      </c>
      <c r="E1491" s="146" t="e">
        <f>#REF!</f>
        <v>#REF!</v>
      </c>
      <c r="F1491" s="146" t="e">
        <f>#REF!</f>
        <v>#REF!</v>
      </c>
    </row>
    <row r="1492" spans="1:6" s="7" customFormat="1" ht="15.75" hidden="1" outlineLevel="5">
      <c r="A1492" s="151" t="s">
        <v>49</v>
      </c>
      <c r="B1492" s="144" t="s">
        <v>339</v>
      </c>
      <c r="C1492" s="152" t="s">
        <v>631</v>
      </c>
      <c r="D1492" s="145" t="str">
        <f t="shared" si="35"/>
        <v>10001 29999</v>
      </c>
      <c r="E1492" s="146" t="e">
        <f>#REF!</f>
        <v>#REF!</v>
      </c>
      <c r="F1492" s="146" t="e">
        <f>#REF!</f>
        <v>#REF!</v>
      </c>
    </row>
    <row r="1493" spans="1:6" s="7" customFormat="1" ht="42" hidden="1" outlineLevel="6">
      <c r="A1493" s="159" t="s">
        <v>342</v>
      </c>
      <c r="B1493" s="144" t="s">
        <v>339</v>
      </c>
      <c r="C1493" s="152" t="s">
        <v>631</v>
      </c>
      <c r="D1493" s="145" t="str">
        <f t="shared" si="35"/>
        <v>10001 29999</v>
      </c>
      <c r="E1493" s="146" t="e">
        <f>#REF!</f>
        <v>#REF!</v>
      </c>
      <c r="F1493" s="146" t="e">
        <f>#REF!</f>
        <v>#REF!</v>
      </c>
    </row>
    <row r="1494" spans="1:6" s="7" customFormat="1" ht="31.5" hidden="1" outlineLevel="7">
      <c r="A1494" s="141" t="s">
        <v>15</v>
      </c>
      <c r="B1494" s="147" t="s">
        <v>339</v>
      </c>
      <c r="C1494" s="152" t="s">
        <v>631</v>
      </c>
      <c r="D1494" s="145" t="str">
        <f t="shared" si="35"/>
        <v>10001 29999</v>
      </c>
      <c r="E1494" s="146" t="e">
        <f>#REF!</f>
        <v>#REF!</v>
      </c>
      <c r="F1494" s="146" t="e">
        <f>#REF!</f>
        <v>#REF!</v>
      </c>
    </row>
    <row r="1495" spans="1:6" s="7" customFormat="1" ht="15.75" hidden="1" outlineLevel="7">
      <c r="A1495" s="141" t="s">
        <v>17</v>
      </c>
      <c r="B1495" s="147" t="s">
        <v>339</v>
      </c>
      <c r="C1495" s="152" t="s">
        <v>631</v>
      </c>
      <c r="D1495" s="145" t="str">
        <f t="shared" si="35"/>
        <v>10001 29999</v>
      </c>
      <c r="E1495" s="146" t="e">
        <f>#REF!</f>
        <v>#REF!</v>
      </c>
      <c r="F1495" s="146" t="e">
        <f>#REF!</f>
        <v>#REF!</v>
      </c>
    </row>
    <row r="1496" spans="1:6" s="7" customFormat="1" ht="15.75" hidden="1" outlineLevel="5">
      <c r="A1496" s="151" t="s">
        <v>19</v>
      </c>
      <c r="B1496" s="144" t="s">
        <v>339</v>
      </c>
      <c r="C1496" s="152" t="s">
        <v>631</v>
      </c>
      <c r="D1496" s="145" t="str">
        <f t="shared" si="35"/>
        <v>10001 29999</v>
      </c>
      <c r="E1496" s="146" t="e">
        <f>#REF!</f>
        <v>#REF!</v>
      </c>
      <c r="F1496" s="146" t="e">
        <f>#REF!</f>
        <v>#REF!</v>
      </c>
    </row>
    <row r="1497" spans="1:6" s="7" customFormat="1" ht="15.75" hidden="1" outlineLevel="6">
      <c r="A1497" s="151" t="s">
        <v>24</v>
      </c>
      <c r="B1497" s="144" t="s">
        <v>339</v>
      </c>
      <c r="C1497" s="152" t="s">
        <v>631</v>
      </c>
      <c r="D1497" s="145" t="str">
        <f t="shared" si="35"/>
        <v>10001 29999</v>
      </c>
      <c r="E1497" s="146" t="e">
        <f>#REF!</f>
        <v>#REF!</v>
      </c>
      <c r="F1497" s="146" t="e">
        <f>#REF!</f>
        <v>#REF!</v>
      </c>
    </row>
    <row r="1498" spans="1:6" s="7" customFormat="1" ht="15.75" hidden="1" outlineLevel="7">
      <c r="A1498" s="141" t="s">
        <v>26</v>
      </c>
      <c r="B1498" s="147" t="s">
        <v>339</v>
      </c>
      <c r="C1498" s="152" t="s">
        <v>631</v>
      </c>
      <c r="D1498" s="145" t="str">
        <f t="shared" si="35"/>
        <v>10001 29999</v>
      </c>
      <c r="E1498" s="146" t="e">
        <f>#REF!</f>
        <v>#REF!</v>
      </c>
      <c r="F1498" s="146" t="e">
        <f>#REF!</f>
        <v>#REF!</v>
      </c>
    </row>
    <row r="1499" spans="1:6" s="7" customFormat="1" ht="15.75" hidden="1" outlineLevel="7">
      <c r="A1499" s="141" t="s">
        <v>28</v>
      </c>
      <c r="B1499" s="147" t="s">
        <v>339</v>
      </c>
      <c r="C1499" s="152" t="s">
        <v>631</v>
      </c>
      <c r="D1499" s="145" t="str">
        <f t="shared" si="35"/>
        <v>10001 29999</v>
      </c>
      <c r="E1499" s="146" t="e">
        <f>#REF!</f>
        <v>#REF!</v>
      </c>
      <c r="F1499" s="146" t="e">
        <f>#REF!</f>
        <v>#REF!</v>
      </c>
    </row>
    <row r="1500" spans="1:6" s="7" customFormat="1" ht="15.75" hidden="1" outlineLevel="5">
      <c r="A1500" s="151" t="s">
        <v>30</v>
      </c>
      <c r="B1500" s="144" t="s">
        <v>339</v>
      </c>
      <c r="C1500" s="152" t="s">
        <v>631</v>
      </c>
      <c r="D1500" s="145" t="str">
        <f t="shared" si="35"/>
        <v>10001 29999</v>
      </c>
      <c r="E1500" s="146" t="e">
        <f>#REF!</f>
        <v>#REF!</v>
      </c>
      <c r="F1500" s="146" t="e">
        <f>#REF!</f>
        <v>#REF!</v>
      </c>
    </row>
    <row r="1501" spans="1:6" s="7" customFormat="1" ht="15.75" hidden="1" outlineLevel="6">
      <c r="A1501" s="151" t="s">
        <v>32</v>
      </c>
      <c r="B1501" s="144" t="s">
        <v>339</v>
      </c>
      <c r="C1501" s="152" t="s">
        <v>631</v>
      </c>
      <c r="D1501" s="145" t="str">
        <f t="shared" si="35"/>
        <v>10001 29999</v>
      </c>
      <c r="E1501" s="146" t="e">
        <f>#REF!</f>
        <v>#REF!</v>
      </c>
      <c r="F1501" s="146" t="e">
        <f>#REF!</f>
        <v>#REF!</v>
      </c>
    </row>
    <row r="1502" spans="1:6" s="7" customFormat="1" ht="15.75" hidden="1" outlineLevel="7">
      <c r="A1502" s="141" t="s">
        <v>45</v>
      </c>
      <c r="B1502" s="147" t="s">
        <v>339</v>
      </c>
      <c r="C1502" s="152" t="s">
        <v>631</v>
      </c>
      <c r="D1502" s="145" t="str">
        <f t="shared" si="35"/>
        <v>10001 29999</v>
      </c>
      <c r="E1502" s="146" t="e">
        <f>#REF!</f>
        <v>#REF!</v>
      </c>
      <c r="F1502" s="146" t="e">
        <f>#REF!</f>
        <v>#REF!</v>
      </c>
    </row>
    <row r="1503" spans="1:6" s="7" customFormat="1" ht="15.75" hidden="1" outlineLevel="2">
      <c r="A1503" s="141" t="s">
        <v>47</v>
      </c>
      <c r="B1503" s="144" t="s">
        <v>339</v>
      </c>
      <c r="C1503" s="152" t="s">
        <v>631</v>
      </c>
      <c r="D1503" s="145" t="str">
        <f t="shared" si="35"/>
        <v>10001 29999</v>
      </c>
      <c r="E1503" s="146" t="e">
        <f>#REF!</f>
        <v>#REF!</v>
      </c>
      <c r="F1503" s="146" t="e">
        <f>#REF!</f>
        <v>#REF!</v>
      </c>
    </row>
    <row r="1504" spans="1:6" s="7" customFormat="1" ht="15.75" hidden="1" outlineLevel="3">
      <c r="A1504" s="151" t="s">
        <v>54</v>
      </c>
      <c r="B1504" s="144" t="s">
        <v>339</v>
      </c>
      <c r="C1504" s="152" t="s">
        <v>631</v>
      </c>
      <c r="D1504" s="145" t="str">
        <f t="shared" si="35"/>
        <v>10001 29999</v>
      </c>
      <c r="E1504" s="146" t="e">
        <f>#REF!</f>
        <v>#REF!</v>
      </c>
      <c r="F1504" s="146" t="e">
        <f>#REF!</f>
        <v>#REF!</v>
      </c>
    </row>
    <row r="1505" spans="1:6" s="7" customFormat="1" ht="21" hidden="1" outlineLevel="5">
      <c r="A1505" s="141" t="s">
        <v>12</v>
      </c>
      <c r="B1505" s="144" t="s">
        <v>339</v>
      </c>
      <c r="C1505" s="152" t="s">
        <v>631</v>
      </c>
      <c r="D1505" s="145" t="str">
        <f t="shared" si="35"/>
        <v>10001 29999</v>
      </c>
      <c r="E1505" s="146" t="e">
        <f>#REF!</f>
        <v>#REF!</v>
      </c>
      <c r="F1505" s="146" t="e">
        <f>#REF!</f>
        <v>#REF!</v>
      </c>
    </row>
    <row r="1506" spans="1:6" s="7" customFormat="1" ht="21" hidden="1" outlineLevel="6">
      <c r="A1506" s="141" t="s">
        <v>53</v>
      </c>
      <c r="B1506" s="144" t="s">
        <v>339</v>
      </c>
      <c r="C1506" s="152" t="s">
        <v>631</v>
      </c>
      <c r="D1506" s="145" t="str">
        <f t="shared" si="35"/>
        <v>10001 29999</v>
      </c>
      <c r="E1506" s="146" t="e">
        <f>#REF!</f>
        <v>#REF!</v>
      </c>
      <c r="F1506" s="146" t="e">
        <f>#REF!</f>
        <v>#REF!</v>
      </c>
    </row>
    <row r="1507" spans="1:6" s="7" customFormat="1" ht="31.5" hidden="1" outlineLevel="7">
      <c r="A1507" s="141" t="s">
        <v>15</v>
      </c>
      <c r="B1507" s="147" t="s">
        <v>339</v>
      </c>
      <c r="C1507" s="152" t="s">
        <v>631</v>
      </c>
      <c r="D1507" s="145" t="str">
        <f t="shared" si="35"/>
        <v>10001 29999</v>
      </c>
      <c r="E1507" s="146" t="e">
        <f>#REF!</f>
        <v>#REF!</v>
      </c>
      <c r="F1507" s="146" t="e">
        <f>#REF!</f>
        <v>#REF!</v>
      </c>
    </row>
    <row r="1508" spans="1:6" s="7" customFormat="1" ht="15.75" hidden="1" outlineLevel="3">
      <c r="A1508" s="141" t="s">
        <v>17</v>
      </c>
      <c r="B1508" s="144" t="s">
        <v>339</v>
      </c>
      <c r="C1508" s="152" t="s">
        <v>631</v>
      </c>
      <c r="D1508" s="145" t="str">
        <f t="shared" si="35"/>
        <v>10001 29999</v>
      </c>
      <c r="E1508" s="146" t="e">
        <f>#REF!</f>
        <v>#REF!</v>
      </c>
      <c r="F1508" s="146" t="e">
        <f>#REF!</f>
        <v>#REF!</v>
      </c>
    </row>
    <row r="1509" spans="1:6" s="7" customFormat="1" ht="15.75" hidden="1" outlineLevel="5">
      <c r="A1509" s="151" t="s">
        <v>19</v>
      </c>
      <c r="B1509" s="144" t="s">
        <v>339</v>
      </c>
      <c r="C1509" s="152" t="s">
        <v>631</v>
      </c>
      <c r="D1509" s="145" t="str">
        <f t="shared" si="35"/>
        <v>10001 29999</v>
      </c>
      <c r="E1509" s="146" t="e">
        <f>#REF!</f>
        <v>#REF!</v>
      </c>
      <c r="F1509" s="146" t="e">
        <f>#REF!</f>
        <v>#REF!</v>
      </c>
    </row>
    <row r="1510" spans="1:6" s="7" customFormat="1" ht="15.75" hidden="1" outlineLevel="6">
      <c r="A1510" s="141" t="s">
        <v>23</v>
      </c>
      <c r="B1510" s="144" t="s">
        <v>339</v>
      </c>
      <c r="C1510" s="152" t="s">
        <v>631</v>
      </c>
      <c r="D1510" s="145" t="str">
        <f t="shared" si="35"/>
        <v>10001 29999</v>
      </c>
      <c r="E1510" s="146" t="e">
        <f>#REF!</f>
        <v>#REF!</v>
      </c>
      <c r="F1510" s="146" t="e">
        <f>#REF!</f>
        <v>#REF!</v>
      </c>
    </row>
    <row r="1511" spans="1:6" s="7" customFormat="1" ht="31.5" hidden="1" outlineLevel="7">
      <c r="A1511" s="141" t="s">
        <v>15</v>
      </c>
      <c r="B1511" s="147" t="s">
        <v>339</v>
      </c>
      <c r="C1511" s="152" t="s">
        <v>631</v>
      </c>
      <c r="D1511" s="145" t="str">
        <f t="shared" si="35"/>
        <v>10001 29999</v>
      </c>
      <c r="E1511" s="146" t="e">
        <f>#REF!</f>
        <v>#REF!</v>
      </c>
      <c r="F1511" s="146" t="e">
        <f>#REF!</f>
        <v>#REF!</v>
      </c>
    </row>
    <row r="1512" spans="1:6" s="7" customFormat="1" ht="15.75" hidden="1" outlineLevel="7">
      <c r="A1512" s="141" t="s">
        <v>17</v>
      </c>
      <c r="B1512" s="147" t="s">
        <v>339</v>
      </c>
      <c r="C1512" s="152" t="s">
        <v>631</v>
      </c>
      <c r="D1512" s="145" t="str">
        <f t="shared" si="35"/>
        <v>10001 29999</v>
      </c>
      <c r="E1512" s="146" t="e">
        <f>#REF!</f>
        <v>#REF!</v>
      </c>
      <c r="F1512" s="146" t="e">
        <f>#REF!</f>
        <v>#REF!</v>
      </c>
    </row>
    <row r="1513" spans="1:6" s="7" customFormat="1" ht="15.75" hidden="1" outlineLevel="5">
      <c r="A1513" s="151" t="s">
        <v>19</v>
      </c>
      <c r="B1513" s="144" t="s">
        <v>339</v>
      </c>
      <c r="C1513" s="152" t="s">
        <v>631</v>
      </c>
      <c r="D1513" s="145" t="str">
        <f t="shared" si="35"/>
        <v>10001 29999</v>
      </c>
      <c r="E1513" s="146" t="e">
        <f>#REF!</f>
        <v>#REF!</v>
      </c>
      <c r="F1513" s="146" t="e">
        <f>#REF!</f>
        <v>#REF!</v>
      </c>
    </row>
    <row r="1514" spans="1:6" s="7" customFormat="1" ht="15.75" hidden="1" outlineLevel="6">
      <c r="A1514" s="151" t="s">
        <v>24</v>
      </c>
      <c r="B1514" s="144" t="s">
        <v>339</v>
      </c>
      <c r="C1514" s="152" t="s">
        <v>631</v>
      </c>
      <c r="D1514" s="145" t="str">
        <f t="shared" ref="D1514:D1577" si="36">C1514</f>
        <v>10001 29999</v>
      </c>
      <c r="E1514" s="146" t="e">
        <f>#REF!</f>
        <v>#REF!</v>
      </c>
      <c r="F1514" s="146" t="e">
        <f>#REF!</f>
        <v>#REF!</v>
      </c>
    </row>
    <row r="1515" spans="1:6" s="7" customFormat="1" ht="15.75" hidden="1" outlineLevel="7">
      <c r="A1515" s="141" t="s">
        <v>26</v>
      </c>
      <c r="B1515" s="147" t="s">
        <v>339</v>
      </c>
      <c r="C1515" s="152" t="s">
        <v>631</v>
      </c>
      <c r="D1515" s="145" t="str">
        <f t="shared" si="36"/>
        <v>10001 29999</v>
      </c>
      <c r="E1515" s="146" t="e">
        <f>#REF!</f>
        <v>#REF!</v>
      </c>
      <c r="F1515" s="146" t="e">
        <f>#REF!</f>
        <v>#REF!</v>
      </c>
    </row>
    <row r="1516" spans="1:6" s="7" customFormat="1" ht="15.75" hidden="1" outlineLevel="7">
      <c r="A1516" s="141" t="s">
        <v>28</v>
      </c>
      <c r="B1516" s="147" t="s">
        <v>339</v>
      </c>
      <c r="C1516" s="152" t="s">
        <v>631</v>
      </c>
      <c r="D1516" s="145" t="str">
        <f t="shared" si="36"/>
        <v>10001 29999</v>
      </c>
      <c r="E1516" s="146" t="e">
        <f>#REF!</f>
        <v>#REF!</v>
      </c>
      <c r="F1516" s="146" t="e">
        <f>#REF!</f>
        <v>#REF!</v>
      </c>
    </row>
    <row r="1517" spans="1:6" s="7" customFormat="1" ht="15.75" hidden="1" outlineLevel="5">
      <c r="A1517" s="151" t="s">
        <v>30</v>
      </c>
      <c r="B1517" s="144" t="s">
        <v>339</v>
      </c>
      <c r="C1517" s="152" t="s">
        <v>631</v>
      </c>
      <c r="D1517" s="145" t="str">
        <f t="shared" si="36"/>
        <v>10001 29999</v>
      </c>
      <c r="E1517" s="146" t="e">
        <f>#REF!</f>
        <v>#REF!</v>
      </c>
      <c r="F1517" s="146" t="e">
        <f>#REF!</f>
        <v>#REF!</v>
      </c>
    </row>
    <row r="1518" spans="1:6" s="7" customFormat="1" ht="15.75" hidden="1" outlineLevel="6">
      <c r="A1518" s="151" t="s">
        <v>32</v>
      </c>
      <c r="B1518" s="144" t="s">
        <v>339</v>
      </c>
      <c r="C1518" s="152" t="s">
        <v>631</v>
      </c>
      <c r="D1518" s="145" t="str">
        <f t="shared" si="36"/>
        <v>10001 29999</v>
      </c>
      <c r="E1518" s="146" t="e">
        <f>#REF!</f>
        <v>#REF!</v>
      </c>
      <c r="F1518" s="146" t="e">
        <f>#REF!</f>
        <v>#REF!</v>
      </c>
    </row>
    <row r="1519" spans="1:6" s="7" customFormat="1" ht="15.75" hidden="1" outlineLevel="7">
      <c r="A1519" s="141" t="s">
        <v>45</v>
      </c>
      <c r="B1519" s="147" t="s">
        <v>339</v>
      </c>
      <c r="C1519" s="152" t="s">
        <v>631</v>
      </c>
      <c r="D1519" s="145" t="str">
        <f t="shared" si="36"/>
        <v>10001 29999</v>
      </c>
      <c r="E1519" s="146" t="e">
        <f>#REF!</f>
        <v>#REF!</v>
      </c>
      <c r="F1519" s="146" t="e">
        <f>#REF!</f>
        <v>#REF!</v>
      </c>
    </row>
    <row r="1520" spans="1:6" s="7" customFormat="1" ht="15.75" hidden="1" outlineLevel="2">
      <c r="A1520" s="141" t="s">
        <v>47</v>
      </c>
      <c r="B1520" s="144" t="s">
        <v>339</v>
      </c>
      <c r="C1520" s="152" t="s">
        <v>631</v>
      </c>
      <c r="D1520" s="145" t="str">
        <f t="shared" si="36"/>
        <v>10001 29999</v>
      </c>
      <c r="E1520" s="146" t="e">
        <f>#REF!</f>
        <v>#REF!</v>
      </c>
      <c r="F1520" s="146" t="e">
        <f>#REF!</f>
        <v>#REF!</v>
      </c>
    </row>
    <row r="1521" spans="1:6" s="7" customFormat="1" ht="15.75" hidden="1" outlineLevel="3">
      <c r="A1521" s="151" t="s">
        <v>49</v>
      </c>
      <c r="B1521" s="144" t="s">
        <v>339</v>
      </c>
      <c r="C1521" s="152" t="s">
        <v>631</v>
      </c>
      <c r="D1521" s="145" t="str">
        <f t="shared" si="36"/>
        <v>10001 29999</v>
      </c>
      <c r="E1521" s="146" t="e">
        <f>#REF!</f>
        <v>#REF!</v>
      </c>
      <c r="F1521" s="146" t="e">
        <f>#REF!</f>
        <v>#REF!</v>
      </c>
    </row>
    <row r="1522" spans="1:6" s="7" customFormat="1" ht="15.75" hidden="1" outlineLevel="5">
      <c r="A1522" s="141" t="s">
        <v>343</v>
      </c>
      <c r="B1522" s="144" t="s">
        <v>339</v>
      </c>
      <c r="C1522" s="152" t="s">
        <v>631</v>
      </c>
      <c r="D1522" s="145" t="str">
        <f t="shared" si="36"/>
        <v>10001 29999</v>
      </c>
      <c r="E1522" s="146" t="e">
        <f>#REF!</f>
        <v>#REF!</v>
      </c>
      <c r="F1522" s="146" t="e">
        <f>#REF!</f>
        <v>#REF!</v>
      </c>
    </row>
    <row r="1523" spans="1:6" s="7" customFormat="1" ht="15.75" hidden="1" outlineLevel="6">
      <c r="A1523" s="141" t="s">
        <v>77</v>
      </c>
      <c r="B1523" s="144" t="s">
        <v>339</v>
      </c>
      <c r="C1523" s="152" t="s">
        <v>631</v>
      </c>
      <c r="D1523" s="145" t="str">
        <f t="shared" si="36"/>
        <v>10001 29999</v>
      </c>
      <c r="E1523" s="146" t="e">
        <f>#REF!</f>
        <v>#REF!</v>
      </c>
      <c r="F1523" s="146" t="e">
        <f>#REF!</f>
        <v>#REF!</v>
      </c>
    </row>
    <row r="1524" spans="1:6" s="7" customFormat="1" ht="31.5" hidden="1" outlineLevel="7">
      <c r="A1524" s="141" t="s">
        <v>15</v>
      </c>
      <c r="B1524" s="147" t="s">
        <v>339</v>
      </c>
      <c r="C1524" s="152" t="s">
        <v>631</v>
      </c>
      <c r="D1524" s="145" t="str">
        <f t="shared" si="36"/>
        <v>10001 29999</v>
      </c>
      <c r="E1524" s="146" t="e">
        <f>#REF!</f>
        <v>#REF!</v>
      </c>
      <c r="F1524" s="146" t="e">
        <f>#REF!</f>
        <v>#REF!</v>
      </c>
    </row>
    <row r="1525" spans="1:6" s="7" customFormat="1" ht="15.75" hidden="1" outlineLevel="7">
      <c r="A1525" s="141" t="s">
        <v>78</v>
      </c>
      <c r="B1525" s="147" t="s">
        <v>339</v>
      </c>
      <c r="C1525" s="152" t="s">
        <v>631</v>
      </c>
      <c r="D1525" s="145" t="str">
        <f t="shared" si="36"/>
        <v>10001 29999</v>
      </c>
      <c r="E1525" s="146" t="e">
        <f>#REF!</f>
        <v>#REF!</v>
      </c>
      <c r="F1525" s="146" t="e">
        <f>#REF!</f>
        <v>#REF!</v>
      </c>
    </row>
    <row r="1526" spans="1:6" s="7" customFormat="1" ht="15.75" hidden="1" outlineLevel="5">
      <c r="A1526" s="151" t="s">
        <v>19</v>
      </c>
      <c r="B1526" s="144" t="s">
        <v>339</v>
      </c>
      <c r="C1526" s="152" t="s">
        <v>631</v>
      </c>
      <c r="D1526" s="145" t="str">
        <f t="shared" si="36"/>
        <v>10001 29999</v>
      </c>
      <c r="E1526" s="146" t="e">
        <f>#REF!</f>
        <v>#REF!</v>
      </c>
      <c r="F1526" s="146" t="e">
        <f>#REF!</f>
        <v>#REF!</v>
      </c>
    </row>
    <row r="1527" spans="1:6" s="7" customFormat="1" ht="15.75" hidden="1" outlineLevel="6">
      <c r="A1527" s="151" t="s">
        <v>24</v>
      </c>
      <c r="B1527" s="144" t="s">
        <v>339</v>
      </c>
      <c r="C1527" s="152" t="s">
        <v>631</v>
      </c>
      <c r="D1527" s="145" t="str">
        <f t="shared" si="36"/>
        <v>10001 29999</v>
      </c>
      <c r="E1527" s="146" t="e">
        <f>#REF!</f>
        <v>#REF!</v>
      </c>
      <c r="F1527" s="146" t="e">
        <f>#REF!</f>
        <v>#REF!</v>
      </c>
    </row>
    <row r="1528" spans="1:6" s="7" customFormat="1" ht="15.75" hidden="1" outlineLevel="7">
      <c r="A1528" s="141" t="s">
        <v>26</v>
      </c>
      <c r="B1528" s="147" t="s">
        <v>339</v>
      </c>
      <c r="C1528" s="152" t="s">
        <v>631</v>
      </c>
      <c r="D1528" s="145" t="str">
        <f t="shared" si="36"/>
        <v>10001 29999</v>
      </c>
      <c r="E1528" s="146" t="e">
        <f>#REF!</f>
        <v>#REF!</v>
      </c>
      <c r="F1528" s="146" t="e">
        <f>#REF!</f>
        <v>#REF!</v>
      </c>
    </row>
    <row r="1529" spans="1:6" s="7" customFormat="1" ht="15.75" hidden="1" outlineLevel="7">
      <c r="A1529" s="141" t="s">
        <v>28</v>
      </c>
      <c r="B1529" s="147" t="s">
        <v>339</v>
      </c>
      <c r="C1529" s="152" t="s">
        <v>631</v>
      </c>
      <c r="D1529" s="145" t="str">
        <f t="shared" si="36"/>
        <v>10001 29999</v>
      </c>
      <c r="E1529" s="146" t="e">
        <f>#REF!</f>
        <v>#REF!</v>
      </c>
      <c r="F1529" s="146" t="e">
        <f>#REF!</f>
        <v>#REF!</v>
      </c>
    </row>
    <row r="1530" spans="1:6" s="7" customFormat="1" ht="15.75" hidden="1" outlineLevel="5">
      <c r="A1530" s="151" t="s">
        <v>30</v>
      </c>
      <c r="B1530" s="144" t="s">
        <v>339</v>
      </c>
      <c r="C1530" s="152" t="s">
        <v>631</v>
      </c>
      <c r="D1530" s="145" t="str">
        <f t="shared" si="36"/>
        <v>10001 29999</v>
      </c>
      <c r="E1530" s="146" t="e">
        <f>#REF!</f>
        <v>#REF!</v>
      </c>
      <c r="F1530" s="146" t="e">
        <f>#REF!</f>
        <v>#REF!</v>
      </c>
    </row>
    <row r="1531" spans="1:6" s="7" customFormat="1" ht="15.75" hidden="1" outlineLevel="6">
      <c r="A1531" s="151" t="s">
        <v>32</v>
      </c>
      <c r="B1531" s="144" t="s">
        <v>339</v>
      </c>
      <c r="C1531" s="152" t="s">
        <v>631</v>
      </c>
      <c r="D1531" s="145" t="str">
        <f t="shared" si="36"/>
        <v>10001 29999</v>
      </c>
      <c r="E1531" s="146" t="e">
        <f>#REF!</f>
        <v>#REF!</v>
      </c>
      <c r="F1531" s="146" t="e">
        <f>#REF!</f>
        <v>#REF!</v>
      </c>
    </row>
    <row r="1532" spans="1:6" s="7" customFormat="1" ht="15.75" hidden="1" outlineLevel="7">
      <c r="A1532" s="141" t="s">
        <v>34</v>
      </c>
      <c r="B1532" s="147" t="s">
        <v>339</v>
      </c>
      <c r="C1532" s="152" t="s">
        <v>631</v>
      </c>
      <c r="D1532" s="145" t="str">
        <f t="shared" si="36"/>
        <v>10001 29999</v>
      </c>
      <c r="E1532" s="146" t="e">
        <f>#REF!</f>
        <v>#REF!</v>
      </c>
      <c r="F1532" s="146" t="e">
        <f>#REF!</f>
        <v>#REF!</v>
      </c>
    </row>
    <row r="1533" spans="1:6" s="7" customFormat="1" ht="15.75" hidden="1" outlineLevel="6">
      <c r="A1533" s="141" t="s">
        <v>287</v>
      </c>
      <c r="B1533" s="144" t="s">
        <v>339</v>
      </c>
      <c r="C1533" s="152" t="s">
        <v>631</v>
      </c>
      <c r="D1533" s="145" t="str">
        <f t="shared" si="36"/>
        <v>10001 29999</v>
      </c>
      <c r="E1533" s="146" t="e">
        <f>#REF!</f>
        <v>#REF!</v>
      </c>
      <c r="F1533" s="146" t="e">
        <f>#REF!</f>
        <v>#REF!</v>
      </c>
    </row>
    <row r="1534" spans="1:6" s="7" customFormat="1" ht="22.5" hidden="1" outlineLevel="7">
      <c r="A1534" s="151" t="s">
        <v>288</v>
      </c>
      <c r="B1534" s="147" t="s">
        <v>339</v>
      </c>
      <c r="C1534" s="152" t="s">
        <v>631</v>
      </c>
      <c r="D1534" s="145" t="str">
        <f t="shared" si="36"/>
        <v>10001 29999</v>
      </c>
      <c r="E1534" s="146" t="e">
        <f>#REF!</f>
        <v>#REF!</v>
      </c>
      <c r="F1534" s="146" t="e">
        <f>#REF!</f>
        <v>#REF!</v>
      </c>
    </row>
    <row r="1535" spans="1:6" s="7" customFormat="1" ht="15.75" hidden="1" outlineLevel="5">
      <c r="A1535" s="141" t="s">
        <v>66</v>
      </c>
      <c r="B1535" s="144" t="s">
        <v>339</v>
      </c>
      <c r="C1535" s="152" t="s">
        <v>631</v>
      </c>
      <c r="D1535" s="145" t="str">
        <f t="shared" si="36"/>
        <v>10001 29999</v>
      </c>
      <c r="E1535" s="146" t="e">
        <f>#REF!</f>
        <v>#REF!</v>
      </c>
      <c r="F1535" s="146" t="e">
        <f>#REF!</f>
        <v>#REF!</v>
      </c>
    </row>
    <row r="1536" spans="1:6" s="7" customFormat="1" ht="15.75" hidden="1" outlineLevel="6">
      <c r="A1536" s="151" t="s">
        <v>66</v>
      </c>
      <c r="B1536" s="144" t="s">
        <v>339</v>
      </c>
      <c r="C1536" s="152" t="s">
        <v>631</v>
      </c>
      <c r="D1536" s="145" t="str">
        <f t="shared" si="36"/>
        <v>10001 29999</v>
      </c>
      <c r="E1536" s="146" t="e">
        <f>#REF!</f>
        <v>#REF!</v>
      </c>
      <c r="F1536" s="146" t="e">
        <f>#REF!</f>
        <v>#REF!</v>
      </c>
    </row>
    <row r="1537" spans="1:6" s="7" customFormat="1" ht="21" hidden="1" outlineLevel="7">
      <c r="A1537" s="141" t="s">
        <v>103</v>
      </c>
      <c r="B1537" s="147" t="s">
        <v>339</v>
      </c>
      <c r="C1537" s="152" t="s">
        <v>631</v>
      </c>
      <c r="D1537" s="145" t="str">
        <f t="shared" si="36"/>
        <v>10001 29999</v>
      </c>
      <c r="E1537" s="146" t="e">
        <f>#REF!</f>
        <v>#REF!</v>
      </c>
      <c r="F1537" s="146" t="e">
        <f>#REF!</f>
        <v>#REF!</v>
      </c>
    </row>
    <row r="1538" spans="1:6" s="7" customFormat="1" ht="15.75" hidden="1" outlineLevel="7">
      <c r="A1538" s="141" t="s">
        <v>133</v>
      </c>
      <c r="B1538" s="147" t="s">
        <v>339</v>
      </c>
      <c r="C1538" s="152" t="s">
        <v>631</v>
      </c>
      <c r="D1538" s="145" t="str">
        <f t="shared" si="36"/>
        <v>10001 29999</v>
      </c>
      <c r="E1538" s="146" t="e">
        <f>#REF!</f>
        <v>#REF!</v>
      </c>
      <c r="F1538" s="146" t="e">
        <f>#REF!</f>
        <v>#REF!</v>
      </c>
    </row>
    <row r="1539" spans="1:6" s="7" customFormat="1" ht="22.5" hidden="1" outlineLevel="6">
      <c r="A1539" s="151" t="s">
        <v>134</v>
      </c>
      <c r="B1539" s="144" t="s">
        <v>339</v>
      </c>
      <c r="C1539" s="152" t="s">
        <v>631</v>
      </c>
      <c r="D1539" s="145" t="str">
        <f t="shared" si="36"/>
        <v>10001 29999</v>
      </c>
      <c r="E1539" s="146" t="e">
        <f>#REF!</f>
        <v>#REF!</v>
      </c>
      <c r="F1539" s="146" t="e">
        <f>#REF!</f>
        <v>#REF!</v>
      </c>
    </row>
    <row r="1540" spans="1:6" s="7" customFormat="1" ht="15.75" hidden="1" outlineLevel="7">
      <c r="A1540" s="151" t="s">
        <v>135</v>
      </c>
      <c r="B1540" s="147" t="s">
        <v>339</v>
      </c>
      <c r="C1540" s="152" t="s">
        <v>631</v>
      </c>
      <c r="D1540" s="145" t="str">
        <f t="shared" si="36"/>
        <v>10001 29999</v>
      </c>
      <c r="E1540" s="146" t="e">
        <f>#REF!</f>
        <v>#REF!</v>
      </c>
      <c r="F1540" s="146" t="e">
        <f>#REF!</f>
        <v>#REF!</v>
      </c>
    </row>
    <row r="1541" spans="1:6" s="7" customFormat="1" ht="15.75" hidden="1" outlineLevel="7">
      <c r="A1541" s="141" t="s">
        <v>104</v>
      </c>
      <c r="B1541" s="147" t="s">
        <v>339</v>
      </c>
      <c r="C1541" s="152" t="s">
        <v>631</v>
      </c>
      <c r="D1541" s="145" t="str">
        <f t="shared" si="36"/>
        <v>10001 29999</v>
      </c>
      <c r="E1541" s="146" t="e">
        <f>#REF!</f>
        <v>#REF!</v>
      </c>
      <c r="F1541" s="146" t="e">
        <f>#REF!</f>
        <v>#REF!</v>
      </c>
    </row>
    <row r="1542" spans="1:6" s="7" customFormat="1" ht="22.5" hidden="1" outlineLevel="5">
      <c r="A1542" s="151" t="s">
        <v>105</v>
      </c>
      <c r="B1542" s="144" t="s">
        <v>339</v>
      </c>
      <c r="C1542" s="152" t="s">
        <v>631</v>
      </c>
      <c r="D1542" s="145" t="str">
        <f t="shared" si="36"/>
        <v>10001 29999</v>
      </c>
      <c r="E1542" s="146" t="e">
        <f>#REF!</f>
        <v>#REF!</v>
      </c>
      <c r="F1542" s="146" t="e">
        <f>#REF!</f>
        <v>#REF!</v>
      </c>
    </row>
    <row r="1543" spans="1:6" s="7" customFormat="1" ht="15.75" hidden="1" outlineLevel="6">
      <c r="A1543" s="151" t="s">
        <v>312</v>
      </c>
      <c r="B1543" s="144" t="s">
        <v>339</v>
      </c>
      <c r="C1543" s="152" t="s">
        <v>631</v>
      </c>
      <c r="D1543" s="145" t="str">
        <f t="shared" si="36"/>
        <v>10001 29999</v>
      </c>
      <c r="E1543" s="146" t="e">
        <f>#REF!</f>
        <v>#REF!</v>
      </c>
      <c r="F1543" s="146" t="e">
        <f>#REF!</f>
        <v>#REF!</v>
      </c>
    </row>
    <row r="1544" spans="1:6" s="7" customFormat="1" ht="15.75" hidden="1" outlineLevel="7">
      <c r="A1544" s="141" t="s">
        <v>45</v>
      </c>
      <c r="B1544" s="147" t="s">
        <v>339</v>
      </c>
      <c r="C1544" s="152" t="s">
        <v>631</v>
      </c>
      <c r="D1544" s="145" t="str">
        <f t="shared" si="36"/>
        <v>10001 29999</v>
      </c>
      <c r="E1544" s="146" t="e">
        <f>#REF!</f>
        <v>#REF!</v>
      </c>
      <c r="F1544" s="146" t="e">
        <f>#REF!</f>
        <v>#REF!</v>
      </c>
    </row>
    <row r="1545" spans="1:6" s="7" customFormat="1" ht="15.75" hidden="1" outlineLevel="2">
      <c r="A1545" s="141" t="s">
        <v>47</v>
      </c>
      <c r="B1545" s="144" t="s">
        <v>339</v>
      </c>
      <c r="C1545" s="152" t="s">
        <v>631</v>
      </c>
      <c r="D1545" s="145" t="str">
        <f t="shared" si="36"/>
        <v>10001 29999</v>
      </c>
      <c r="E1545" s="146" t="e">
        <f>#REF!</f>
        <v>#REF!</v>
      </c>
      <c r="F1545" s="146" t="e">
        <f>#REF!</f>
        <v>#REF!</v>
      </c>
    </row>
    <row r="1546" spans="1:6" s="7" customFormat="1" ht="15.75" hidden="1" outlineLevel="3">
      <c r="A1546" s="151" t="s">
        <v>49</v>
      </c>
      <c r="B1546" s="144" t="s">
        <v>339</v>
      </c>
      <c r="C1546" s="152" t="s">
        <v>631</v>
      </c>
      <c r="D1546" s="145" t="str">
        <f t="shared" si="36"/>
        <v>10001 29999</v>
      </c>
      <c r="E1546" s="146" t="e">
        <f>#REF!</f>
        <v>#REF!</v>
      </c>
      <c r="F1546" s="146" t="e">
        <f>#REF!</f>
        <v>#REF!</v>
      </c>
    </row>
    <row r="1547" spans="1:6" s="7" customFormat="1" ht="15.75" hidden="1" outlineLevel="5">
      <c r="A1547" s="141" t="s">
        <v>292</v>
      </c>
      <c r="B1547" s="144" t="s">
        <v>339</v>
      </c>
      <c r="C1547" s="152" t="s">
        <v>631</v>
      </c>
      <c r="D1547" s="145" t="str">
        <f t="shared" si="36"/>
        <v>10001 29999</v>
      </c>
      <c r="E1547" s="146" t="e">
        <f>#REF!</f>
        <v>#REF!</v>
      </c>
      <c r="F1547" s="146" t="e">
        <f>#REF!</f>
        <v>#REF!</v>
      </c>
    </row>
    <row r="1548" spans="1:6" s="7" customFormat="1" ht="15.75" hidden="1" outlineLevel="6">
      <c r="A1548" s="141" t="s">
        <v>344</v>
      </c>
      <c r="B1548" s="144" t="s">
        <v>339</v>
      </c>
      <c r="C1548" s="152" t="s">
        <v>631</v>
      </c>
      <c r="D1548" s="145" t="str">
        <f t="shared" si="36"/>
        <v>10001 29999</v>
      </c>
      <c r="E1548" s="146" t="e">
        <f>#REF!</f>
        <v>#REF!</v>
      </c>
      <c r="F1548" s="146" t="e">
        <f>#REF!</f>
        <v>#REF!</v>
      </c>
    </row>
    <row r="1549" spans="1:6" s="7" customFormat="1" ht="15.75" hidden="1" outlineLevel="7">
      <c r="A1549" s="141" t="s">
        <v>26</v>
      </c>
      <c r="B1549" s="147" t="s">
        <v>339</v>
      </c>
      <c r="C1549" s="152" t="s">
        <v>631</v>
      </c>
      <c r="D1549" s="145" t="str">
        <f t="shared" si="36"/>
        <v>10001 29999</v>
      </c>
      <c r="E1549" s="146" t="e">
        <f>#REF!</f>
        <v>#REF!</v>
      </c>
      <c r="F1549" s="146" t="e">
        <f>#REF!</f>
        <v>#REF!</v>
      </c>
    </row>
    <row r="1550" spans="1:6" s="7" customFormat="1" ht="15.75" hidden="1" outlineLevel="5">
      <c r="A1550" s="141" t="s">
        <v>28</v>
      </c>
      <c r="B1550" s="144" t="s">
        <v>339</v>
      </c>
      <c r="C1550" s="152" t="s">
        <v>631</v>
      </c>
      <c r="D1550" s="145" t="str">
        <f t="shared" si="36"/>
        <v>10001 29999</v>
      </c>
      <c r="E1550" s="146" t="e">
        <f>#REF!</f>
        <v>#REF!</v>
      </c>
      <c r="F1550" s="146" t="e">
        <f>#REF!</f>
        <v>#REF!</v>
      </c>
    </row>
    <row r="1551" spans="1:6" s="7" customFormat="1" ht="15.75" hidden="1" outlineLevel="6">
      <c r="A1551" s="151" t="s">
        <v>32</v>
      </c>
      <c r="B1551" s="144" t="s">
        <v>339</v>
      </c>
      <c r="C1551" s="152" t="s">
        <v>631</v>
      </c>
      <c r="D1551" s="145" t="str">
        <f t="shared" si="36"/>
        <v>10001 29999</v>
      </c>
      <c r="E1551" s="146" t="e">
        <f>#REF!</f>
        <v>#REF!</v>
      </c>
      <c r="F1551" s="146" t="e">
        <f>#REF!</f>
        <v>#REF!</v>
      </c>
    </row>
    <row r="1552" spans="1:6" s="7" customFormat="1" ht="15.75" hidden="1" outlineLevel="7">
      <c r="A1552" s="141" t="s">
        <v>34</v>
      </c>
      <c r="B1552" s="147" t="s">
        <v>339</v>
      </c>
      <c r="C1552" s="152" t="s">
        <v>631</v>
      </c>
      <c r="D1552" s="145" t="str">
        <f t="shared" si="36"/>
        <v>10001 29999</v>
      </c>
      <c r="E1552" s="146" t="e">
        <f>#REF!</f>
        <v>#REF!</v>
      </c>
      <c r="F1552" s="146" t="e">
        <f>#REF!</f>
        <v>#REF!</v>
      </c>
    </row>
    <row r="1553" spans="1:6" s="7" customFormat="1" ht="15.75" hidden="1" outlineLevel="5">
      <c r="A1553" s="141" t="s">
        <v>35</v>
      </c>
      <c r="B1553" s="144" t="s">
        <v>339</v>
      </c>
      <c r="C1553" s="152" t="s">
        <v>631</v>
      </c>
      <c r="D1553" s="145" t="str">
        <f t="shared" si="36"/>
        <v>10001 29999</v>
      </c>
      <c r="E1553" s="146" t="e">
        <f>#REF!</f>
        <v>#REF!</v>
      </c>
      <c r="F1553" s="146" t="e">
        <f>#REF!</f>
        <v>#REF!</v>
      </c>
    </row>
    <row r="1554" spans="1:6" s="7" customFormat="1" ht="15.75" hidden="1" outlineLevel="6">
      <c r="A1554" s="151" t="s">
        <v>35</v>
      </c>
      <c r="B1554" s="144" t="s">
        <v>339</v>
      </c>
      <c r="C1554" s="152" t="s">
        <v>631</v>
      </c>
      <c r="D1554" s="145" t="str">
        <f t="shared" si="36"/>
        <v>10001 29999</v>
      </c>
      <c r="E1554" s="146" t="e">
        <f>#REF!</f>
        <v>#REF!</v>
      </c>
      <c r="F1554" s="146" t="e">
        <f>#REF!</f>
        <v>#REF!</v>
      </c>
    </row>
    <row r="1555" spans="1:6" s="7" customFormat="1" ht="21" hidden="1" outlineLevel="7">
      <c r="A1555" s="141" t="s">
        <v>103</v>
      </c>
      <c r="B1555" s="147" t="s">
        <v>339</v>
      </c>
      <c r="C1555" s="152" t="s">
        <v>631</v>
      </c>
      <c r="D1555" s="145" t="str">
        <f t="shared" si="36"/>
        <v>10001 29999</v>
      </c>
      <c r="E1555" s="146" t="e">
        <f>#REF!</f>
        <v>#REF!</v>
      </c>
      <c r="F1555" s="146" t="e">
        <f>#REF!</f>
        <v>#REF!</v>
      </c>
    </row>
    <row r="1556" spans="1:6" s="7" customFormat="1" ht="15.75" hidden="1" outlineLevel="3">
      <c r="A1556" s="141" t="s">
        <v>111</v>
      </c>
      <c r="B1556" s="144" t="s">
        <v>339</v>
      </c>
      <c r="C1556" s="152" t="s">
        <v>631</v>
      </c>
      <c r="D1556" s="145" t="str">
        <f t="shared" si="36"/>
        <v>10001 29999</v>
      </c>
      <c r="E1556" s="146" t="e">
        <f>#REF!</f>
        <v>#REF!</v>
      </c>
      <c r="F1556" s="146" t="e">
        <f>#REF!</f>
        <v>#REF!</v>
      </c>
    </row>
    <row r="1557" spans="1:6" s="7" customFormat="1" ht="15.75" hidden="1" outlineLevel="5">
      <c r="A1557" s="151" t="s">
        <v>111</v>
      </c>
      <c r="B1557" s="144" t="s">
        <v>339</v>
      </c>
      <c r="C1557" s="152" t="s">
        <v>631</v>
      </c>
      <c r="D1557" s="145" t="str">
        <f t="shared" si="36"/>
        <v>10001 29999</v>
      </c>
      <c r="E1557" s="146" t="e">
        <f>#REF!</f>
        <v>#REF!</v>
      </c>
      <c r="F1557" s="146" t="e">
        <f>#REF!</f>
        <v>#REF!</v>
      </c>
    </row>
    <row r="1558" spans="1:6" s="7" customFormat="1" ht="15.75" hidden="1" outlineLevel="6">
      <c r="A1558" s="141" t="s">
        <v>345</v>
      </c>
      <c r="B1558" s="144" t="s">
        <v>339</v>
      </c>
      <c r="C1558" s="152" t="s">
        <v>631</v>
      </c>
      <c r="D1558" s="145" t="str">
        <f t="shared" si="36"/>
        <v>10001 29999</v>
      </c>
      <c r="E1558" s="146" t="e">
        <f>#REF!</f>
        <v>#REF!</v>
      </c>
      <c r="F1558" s="146" t="e">
        <f>#REF!</f>
        <v>#REF!</v>
      </c>
    </row>
    <row r="1559" spans="1:6" s="7" customFormat="1" ht="15.75" hidden="1" outlineLevel="7">
      <c r="A1559" s="141" t="s">
        <v>26</v>
      </c>
      <c r="B1559" s="147" t="s">
        <v>339</v>
      </c>
      <c r="C1559" s="152" t="s">
        <v>631</v>
      </c>
      <c r="D1559" s="145" t="str">
        <f t="shared" si="36"/>
        <v>10001 29999</v>
      </c>
      <c r="E1559" s="146" t="e">
        <f>#REF!</f>
        <v>#REF!</v>
      </c>
      <c r="F1559" s="146" t="e">
        <f>#REF!</f>
        <v>#REF!</v>
      </c>
    </row>
    <row r="1560" spans="1:6" s="7" customFormat="1" ht="15.75" hidden="1" outlineLevel="3">
      <c r="A1560" s="141" t="s">
        <v>28</v>
      </c>
      <c r="B1560" s="144" t="s">
        <v>339</v>
      </c>
      <c r="C1560" s="152" t="s">
        <v>631</v>
      </c>
      <c r="D1560" s="145" t="str">
        <f t="shared" si="36"/>
        <v>10001 29999</v>
      </c>
      <c r="E1560" s="146" t="e">
        <f>#REF!</f>
        <v>#REF!</v>
      </c>
      <c r="F1560" s="146" t="e">
        <f>#REF!</f>
        <v>#REF!</v>
      </c>
    </row>
    <row r="1561" spans="1:6" s="7" customFormat="1" ht="15.75" hidden="1" outlineLevel="5">
      <c r="A1561" s="151" t="s">
        <v>30</v>
      </c>
      <c r="B1561" s="144" t="s">
        <v>339</v>
      </c>
      <c r="C1561" s="152" t="s">
        <v>631</v>
      </c>
      <c r="D1561" s="145" t="str">
        <f t="shared" si="36"/>
        <v>10001 29999</v>
      </c>
      <c r="E1561" s="146" t="e">
        <f>#REF!</f>
        <v>#REF!</v>
      </c>
      <c r="F1561" s="146" t="e">
        <f>#REF!</f>
        <v>#REF!</v>
      </c>
    </row>
    <row r="1562" spans="1:6" s="7" customFormat="1" ht="15.75" hidden="1" outlineLevel="6">
      <c r="A1562" s="141" t="s">
        <v>346</v>
      </c>
      <c r="B1562" s="144" t="s">
        <v>339</v>
      </c>
      <c r="C1562" s="152" t="s">
        <v>631</v>
      </c>
      <c r="D1562" s="145" t="str">
        <f t="shared" si="36"/>
        <v>10001 29999</v>
      </c>
      <c r="E1562" s="146" t="e">
        <f>#REF!</f>
        <v>#REF!</v>
      </c>
      <c r="F1562" s="146" t="e">
        <f>#REF!</f>
        <v>#REF!</v>
      </c>
    </row>
    <row r="1563" spans="1:6" s="7" customFormat="1" ht="15.75" hidden="1" outlineLevel="7">
      <c r="A1563" s="141" t="s">
        <v>34</v>
      </c>
      <c r="B1563" s="147" t="s">
        <v>339</v>
      </c>
      <c r="C1563" s="152" t="s">
        <v>631</v>
      </c>
      <c r="D1563" s="145" t="str">
        <f t="shared" si="36"/>
        <v>10001 29999</v>
      </c>
      <c r="E1563" s="146" t="e">
        <f>#REF!</f>
        <v>#REF!</v>
      </c>
      <c r="F1563" s="146" t="e">
        <f>#REF!</f>
        <v>#REF!</v>
      </c>
    </row>
    <row r="1564" spans="1:6" s="7" customFormat="1" ht="15.75" hidden="1" outlineLevel="3">
      <c r="A1564" s="141" t="s">
        <v>35</v>
      </c>
      <c r="B1564" s="144" t="s">
        <v>339</v>
      </c>
      <c r="C1564" s="152" t="s">
        <v>631</v>
      </c>
      <c r="D1564" s="145" t="str">
        <f t="shared" si="36"/>
        <v>10001 29999</v>
      </c>
      <c r="E1564" s="146" t="e">
        <f>#REF!</f>
        <v>#REF!</v>
      </c>
      <c r="F1564" s="146" t="e">
        <f>#REF!</f>
        <v>#REF!</v>
      </c>
    </row>
    <row r="1565" spans="1:6" s="7" customFormat="1" ht="15.75" hidden="1" outlineLevel="5">
      <c r="A1565" s="151" t="s">
        <v>35</v>
      </c>
      <c r="B1565" s="144" t="s">
        <v>339</v>
      </c>
      <c r="C1565" s="152" t="s">
        <v>631</v>
      </c>
      <c r="D1565" s="145" t="str">
        <f t="shared" si="36"/>
        <v>10001 29999</v>
      </c>
      <c r="E1565" s="146" t="e">
        <f>#REF!</f>
        <v>#REF!</v>
      </c>
      <c r="F1565" s="146" t="e">
        <f>#REF!</f>
        <v>#REF!</v>
      </c>
    </row>
    <row r="1566" spans="1:6" s="7" customFormat="1" ht="15.75" hidden="1" outlineLevel="6">
      <c r="A1566" s="141" t="s">
        <v>347</v>
      </c>
      <c r="B1566" s="144" t="s">
        <v>339</v>
      </c>
      <c r="C1566" s="152" t="s">
        <v>631</v>
      </c>
      <c r="D1566" s="145" t="str">
        <f t="shared" si="36"/>
        <v>10001 29999</v>
      </c>
      <c r="E1566" s="146" t="e">
        <f>#REF!</f>
        <v>#REF!</v>
      </c>
      <c r="F1566" s="146" t="e">
        <f>#REF!</f>
        <v>#REF!</v>
      </c>
    </row>
    <row r="1567" spans="1:6" s="7" customFormat="1" ht="15.75" hidden="1" outlineLevel="7">
      <c r="A1567" s="141" t="s">
        <v>26</v>
      </c>
      <c r="B1567" s="147" t="s">
        <v>339</v>
      </c>
      <c r="C1567" s="152" t="s">
        <v>631</v>
      </c>
      <c r="D1567" s="145" t="str">
        <f t="shared" si="36"/>
        <v>10001 29999</v>
      </c>
      <c r="E1567" s="146" t="e">
        <f>#REF!</f>
        <v>#REF!</v>
      </c>
      <c r="F1567" s="146" t="e">
        <f>#REF!</f>
        <v>#REF!</v>
      </c>
    </row>
    <row r="1568" spans="1:6" s="7" customFormat="1" ht="15.75" hidden="1" outlineLevel="3">
      <c r="A1568" s="141" t="s">
        <v>28</v>
      </c>
      <c r="B1568" s="144" t="s">
        <v>339</v>
      </c>
      <c r="C1568" s="152" t="s">
        <v>631</v>
      </c>
      <c r="D1568" s="145" t="str">
        <f t="shared" si="36"/>
        <v>10001 29999</v>
      </c>
      <c r="E1568" s="146" t="e">
        <f>#REF!</f>
        <v>#REF!</v>
      </c>
      <c r="F1568" s="146" t="e">
        <f>#REF!</f>
        <v>#REF!</v>
      </c>
    </row>
    <row r="1569" spans="1:6" s="7" customFormat="1" ht="15.75" hidden="1" outlineLevel="5">
      <c r="A1569" s="151" t="s">
        <v>32</v>
      </c>
      <c r="B1569" s="144" t="s">
        <v>339</v>
      </c>
      <c r="C1569" s="152" t="s">
        <v>631</v>
      </c>
      <c r="D1569" s="145" t="str">
        <f t="shared" si="36"/>
        <v>10001 29999</v>
      </c>
      <c r="E1569" s="146" t="e">
        <f>#REF!</f>
        <v>#REF!</v>
      </c>
      <c r="F1569" s="146" t="e">
        <f>#REF!</f>
        <v>#REF!</v>
      </c>
    </row>
    <row r="1570" spans="1:6" s="7" customFormat="1" ht="15.75" hidden="1" outlineLevel="6">
      <c r="A1570" s="141" t="s">
        <v>313</v>
      </c>
      <c r="B1570" s="144" t="s">
        <v>339</v>
      </c>
      <c r="C1570" s="152" t="s">
        <v>631</v>
      </c>
      <c r="D1570" s="145" t="str">
        <f t="shared" si="36"/>
        <v>10001 29999</v>
      </c>
      <c r="E1570" s="146" t="e">
        <f>#REF!</f>
        <v>#REF!</v>
      </c>
      <c r="F1570" s="146" t="e">
        <f>#REF!</f>
        <v>#REF!</v>
      </c>
    </row>
    <row r="1571" spans="1:6" s="7" customFormat="1" ht="15.75" hidden="1" outlineLevel="7">
      <c r="A1571" s="141" t="s">
        <v>26</v>
      </c>
      <c r="B1571" s="147" t="s">
        <v>339</v>
      </c>
      <c r="C1571" s="152" t="s">
        <v>631</v>
      </c>
      <c r="D1571" s="145" t="str">
        <f t="shared" si="36"/>
        <v>10001 29999</v>
      </c>
      <c r="E1571" s="146" t="e">
        <f>#REF!</f>
        <v>#REF!</v>
      </c>
      <c r="F1571" s="146" t="e">
        <f>#REF!</f>
        <v>#REF!</v>
      </c>
    </row>
    <row r="1572" spans="1:6" s="7" customFormat="1" ht="15.75" hidden="1" outlineLevel="7">
      <c r="A1572" s="141" t="s">
        <v>28</v>
      </c>
      <c r="B1572" s="147" t="s">
        <v>339</v>
      </c>
      <c r="C1572" s="152" t="s">
        <v>631</v>
      </c>
      <c r="D1572" s="145" t="str">
        <f t="shared" si="36"/>
        <v>10001 29999</v>
      </c>
      <c r="E1572" s="146" t="e">
        <f>#REF!</f>
        <v>#REF!</v>
      </c>
      <c r="F1572" s="146" t="e">
        <f>#REF!</f>
        <v>#REF!</v>
      </c>
    </row>
    <row r="1573" spans="1:6" s="7" customFormat="1" ht="15.75" hidden="1" outlineLevel="3">
      <c r="A1573" s="151" t="s">
        <v>30</v>
      </c>
      <c r="B1573" s="144" t="s">
        <v>339</v>
      </c>
      <c r="C1573" s="152" t="s">
        <v>631</v>
      </c>
      <c r="D1573" s="145" t="str">
        <f t="shared" si="36"/>
        <v>10001 29999</v>
      </c>
      <c r="E1573" s="146" t="e">
        <f>#REF!</f>
        <v>#REF!</v>
      </c>
      <c r="F1573" s="146" t="e">
        <f>#REF!</f>
        <v>#REF!</v>
      </c>
    </row>
    <row r="1574" spans="1:6" s="7" customFormat="1" ht="15.75" hidden="1" outlineLevel="5">
      <c r="A1574" s="151" t="s">
        <v>32</v>
      </c>
      <c r="B1574" s="144" t="s">
        <v>339</v>
      </c>
      <c r="C1574" s="152" t="s">
        <v>631</v>
      </c>
      <c r="D1574" s="145" t="str">
        <f t="shared" si="36"/>
        <v>10001 29999</v>
      </c>
      <c r="E1574" s="146" t="e">
        <f>#REF!</f>
        <v>#REF!</v>
      </c>
      <c r="F1574" s="146" t="e">
        <f>#REF!</f>
        <v>#REF!</v>
      </c>
    </row>
    <row r="1575" spans="1:6" s="7" customFormat="1" ht="15.75" hidden="1" outlineLevel="6">
      <c r="A1575" s="141" t="s">
        <v>348</v>
      </c>
      <c r="B1575" s="144" t="s">
        <v>339</v>
      </c>
      <c r="C1575" s="152" t="s">
        <v>631</v>
      </c>
      <c r="D1575" s="145" t="str">
        <f t="shared" si="36"/>
        <v>10001 29999</v>
      </c>
      <c r="E1575" s="146" t="e">
        <f>#REF!</f>
        <v>#REF!</v>
      </c>
      <c r="F1575" s="146" t="e">
        <f>#REF!</f>
        <v>#REF!</v>
      </c>
    </row>
    <row r="1576" spans="1:6" s="7" customFormat="1" ht="15.75" hidden="1" outlineLevel="7">
      <c r="A1576" s="141" t="s">
        <v>34</v>
      </c>
      <c r="B1576" s="147" t="s">
        <v>339</v>
      </c>
      <c r="C1576" s="152" t="s">
        <v>631</v>
      </c>
      <c r="D1576" s="145" t="str">
        <f t="shared" si="36"/>
        <v>10001 29999</v>
      </c>
      <c r="E1576" s="146" t="e">
        <f>#REF!</f>
        <v>#REF!</v>
      </c>
      <c r="F1576" s="146" t="e">
        <f>#REF!</f>
        <v>#REF!</v>
      </c>
    </row>
    <row r="1577" spans="1:6" s="7" customFormat="1" ht="15.75" hidden="1" outlineLevel="3">
      <c r="A1577" s="141" t="s">
        <v>35</v>
      </c>
      <c r="B1577" s="144" t="s">
        <v>339</v>
      </c>
      <c r="C1577" s="152" t="s">
        <v>631</v>
      </c>
      <c r="D1577" s="145" t="str">
        <f t="shared" si="36"/>
        <v>10001 29999</v>
      </c>
      <c r="E1577" s="146" t="e">
        <f>#REF!</f>
        <v>#REF!</v>
      </c>
      <c r="F1577" s="146" t="e">
        <f>#REF!</f>
        <v>#REF!</v>
      </c>
    </row>
    <row r="1578" spans="1:6" s="7" customFormat="1" ht="15.75" hidden="1" outlineLevel="5">
      <c r="A1578" s="151" t="s">
        <v>35</v>
      </c>
      <c r="B1578" s="144" t="s">
        <v>339</v>
      </c>
      <c r="C1578" s="152" t="s">
        <v>631</v>
      </c>
      <c r="D1578" s="145" t="str">
        <f t="shared" ref="D1578:D1635" si="37">C1578</f>
        <v>10001 29999</v>
      </c>
      <c r="E1578" s="146" t="e">
        <f>#REF!</f>
        <v>#REF!</v>
      </c>
      <c r="F1578" s="146" t="e">
        <f>#REF!</f>
        <v>#REF!</v>
      </c>
    </row>
    <row r="1579" spans="1:6" s="7" customFormat="1" ht="15.75" hidden="1" outlineLevel="6">
      <c r="A1579" s="141" t="s">
        <v>349</v>
      </c>
      <c r="B1579" s="144" t="s">
        <v>339</v>
      </c>
      <c r="C1579" s="152" t="s">
        <v>631</v>
      </c>
      <c r="D1579" s="145" t="str">
        <f t="shared" si="37"/>
        <v>10001 29999</v>
      </c>
      <c r="E1579" s="146" t="e">
        <f>#REF!</f>
        <v>#REF!</v>
      </c>
      <c r="F1579" s="146" t="e">
        <f>#REF!</f>
        <v>#REF!</v>
      </c>
    </row>
    <row r="1580" spans="1:6" s="7" customFormat="1" ht="15.75" hidden="1" outlineLevel="7">
      <c r="A1580" s="141" t="s">
        <v>34</v>
      </c>
      <c r="B1580" s="147" t="s">
        <v>339</v>
      </c>
      <c r="C1580" s="152" t="s">
        <v>631</v>
      </c>
      <c r="D1580" s="145" t="str">
        <f t="shared" si="37"/>
        <v>10001 29999</v>
      </c>
      <c r="E1580" s="146" t="e">
        <f>#REF!</f>
        <v>#REF!</v>
      </c>
      <c r="F1580" s="146" t="e">
        <f>#REF!</f>
        <v>#REF!</v>
      </c>
    </row>
    <row r="1581" spans="1:6" s="7" customFormat="1" ht="15.75" hidden="1" outlineLevel="3">
      <c r="A1581" s="141" t="s">
        <v>35</v>
      </c>
      <c r="B1581" s="144" t="s">
        <v>339</v>
      </c>
      <c r="C1581" s="152" t="s">
        <v>631</v>
      </c>
      <c r="D1581" s="145" t="str">
        <f t="shared" si="37"/>
        <v>10001 29999</v>
      </c>
      <c r="E1581" s="146" t="e">
        <f>#REF!</f>
        <v>#REF!</v>
      </c>
      <c r="F1581" s="146" t="e">
        <f>#REF!</f>
        <v>#REF!</v>
      </c>
    </row>
    <row r="1582" spans="1:6" s="7" customFormat="1" ht="15.75" hidden="1" outlineLevel="5">
      <c r="A1582" s="151" t="s">
        <v>35</v>
      </c>
      <c r="B1582" s="144" t="s">
        <v>339</v>
      </c>
      <c r="C1582" s="152" t="s">
        <v>631</v>
      </c>
      <c r="D1582" s="145" t="str">
        <f t="shared" si="37"/>
        <v>10001 29999</v>
      </c>
      <c r="E1582" s="146" t="e">
        <f>#REF!</f>
        <v>#REF!</v>
      </c>
      <c r="F1582" s="146" t="e">
        <f>#REF!</f>
        <v>#REF!</v>
      </c>
    </row>
    <row r="1583" spans="1:6" s="7" customFormat="1" ht="21" hidden="1" outlineLevel="6">
      <c r="A1583" s="141" t="s">
        <v>350</v>
      </c>
      <c r="B1583" s="144" t="s">
        <v>339</v>
      </c>
      <c r="C1583" s="152" t="s">
        <v>631</v>
      </c>
      <c r="D1583" s="145" t="str">
        <f t="shared" si="37"/>
        <v>10001 29999</v>
      </c>
      <c r="E1583" s="146" t="e">
        <f>#REF!</f>
        <v>#REF!</v>
      </c>
      <c r="F1583" s="146" t="e">
        <f>#REF!</f>
        <v>#REF!</v>
      </c>
    </row>
    <row r="1584" spans="1:6" s="7" customFormat="1" ht="15.75" hidden="1" outlineLevel="7">
      <c r="A1584" s="141" t="s">
        <v>34</v>
      </c>
      <c r="B1584" s="147" t="s">
        <v>339</v>
      </c>
      <c r="C1584" s="152" t="s">
        <v>631</v>
      </c>
      <c r="D1584" s="145" t="str">
        <f t="shared" si="37"/>
        <v>10001 29999</v>
      </c>
      <c r="E1584" s="146" t="e">
        <f>#REF!</f>
        <v>#REF!</v>
      </c>
      <c r="F1584" s="146" t="e">
        <f>#REF!</f>
        <v>#REF!</v>
      </c>
    </row>
    <row r="1585" spans="1:6" s="7" customFormat="1" ht="15.75" hidden="1" outlineLevel="3">
      <c r="A1585" s="141" t="s">
        <v>35</v>
      </c>
      <c r="B1585" s="144" t="s">
        <v>339</v>
      </c>
      <c r="C1585" s="152" t="s">
        <v>631</v>
      </c>
      <c r="D1585" s="145" t="str">
        <f t="shared" si="37"/>
        <v>10001 29999</v>
      </c>
      <c r="E1585" s="146" t="e">
        <f>#REF!</f>
        <v>#REF!</v>
      </c>
      <c r="F1585" s="146" t="e">
        <f>#REF!</f>
        <v>#REF!</v>
      </c>
    </row>
    <row r="1586" spans="1:6" s="7" customFormat="1" ht="15.75" hidden="1" outlineLevel="5">
      <c r="A1586" s="151" t="s">
        <v>35</v>
      </c>
      <c r="B1586" s="144" t="s">
        <v>339</v>
      </c>
      <c r="C1586" s="152" t="s">
        <v>631</v>
      </c>
      <c r="D1586" s="145" t="str">
        <f t="shared" si="37"/>
        <v>10001 29999</v>
      </c>
      <c r="E1586" s="146" t="e">
        <f>#REF!</f>
        <v>#REF!</v>
      </c>
      <c r="F1586" s="146" t="e">
        <f>#REF!</f>
        <v>#REF!</v>
      </c>
    </row>
    <row r="1587" spans="1:6" s="7" customFormat="1" ht="15.75" hidden="1" outlineLevel="6">
      <c r="A1587" s="141" t="s">
        <v>351</v>
      </c>
      <c r="B1587" s="144" t="s">
        <v>339</v>
      </c>
      <c r="C1587" s="152" t="s">
        <v>631</v>
      </c>
      <c r="D1587" s="145" t="str">
        <f t="shared" si="37"/>
        <v>10001 29999</v>
      </c>
      <c r="E1587" s="146" t="e">
        <f>#REF!</f>
        <v>#REF!</v>
      </c>
      <c r="F1587" s="146" t="e">
        <f>#REF!</f>
        <v>#REF!</v>
      </c>
    </row>
    <row r="1588" spans="1:6" s="7" customFormat="1" ht="15.75" hidden="1" outlineLevel="7">
      <c r="A1588" s="141" t="s">
        <v>26</v>
      </c>
      <c r="B1588" s="147" t="s">
        <v>339</v>
      </c>
      <c r="C1588" s="152" t="s">
        <v>631</v>
      </c>
      <c r="D1588" s="145" t="str">
        <f t="shared" si="37"/>
        <v>10001 29999</v>
      </c>
      <c r="E1588" s="146" t="e">
        <f>#REF!</f>
        <v>#REF!</v>
      </c>
      <c r="F1588" s="146" t="e">
        <f>#REF!</f>
        <v>#REF!</v>
      </c>
    </row>
    <row r="1589" spans="1:6" s="7" customFormat="1" ht="15.75" hidden="1" outlineLevel="2">
      <c r="A1589" s="141" t="s">
        <v>28</v>
      </c>
      <c r="B1589" s="144" t="s">
        <v>339</v>
      </c>
      <c r="C1589" s="152" t="s">
        <v>631</v>
      </c>
      <c r="D1589" s="145" t="str">
        <f t="shared" si="37"/>
        <v>10001 29999</v>
      </c>
      <c r="E1589" s="146" t="e">
        <f>#REF!</f>
        <v>#REF!</v>
      </c>
      <c r="F1589" s="146" t="e">
        <f>#REF!</f>
        <v>#REF!</v>
      </c>
    </row>
    <row r="1590" spans="1:6" s="7" customFormat="1" ht="15.75" hidden="1" outlineLevel="3">
      <c r="A1590" s="151" t="s">
        <v>32</v>
      </c>
      <c r="B1590" s="144" t="s">
        <v>339</v>
      </c>
      <c r="C1590" s="152" t="s">
        <v>631</v>
      </c>
      <c r="D1590" s="145" t="str">
        <f t="shared" si="37"/>
        <v>10001 29999</v>
      </c>
      <c r="E1590" s="146" t="e">
        <f>#REF!</f>
        <v>#REF!</v>
      </c>
      <c r="F1590" s="146" t="e">
        <f>#REF!</f>
        <v>#REF!</v>
      </c>
    </row>
    <row r="1591" spans="1:6" s="7" customFormat="1" ht="15.75" hidden="1" outlineLevel="5">
      <c r="A1591" s="141" t="s">
        <v>116</v>
      </c>
      <c r="B1591" s="144" t="s">
        <v>339</v>
      </c>
      <c r="C1591" s="152" t="s">
        <v>631</v>
      </c>
      <c r="D1591" s="145" t="str">
        <f t="shared" si="37"/>
        <v>10001 29999</v>
      </c>
      <c r="E1591" s="146" t="e">
        <f>#REF!</f>
        <v>#REF!</v>
      </c>
      <c r="F1591" s="146" t="e">
        <f>#REF!</f>
        <v>#REF!</v>
      </c>
    </row>
    <row r="1592" spans="1:6" s="7" customFormat="1" ht="21" hidden="1" outlineLevel="6">
      <c r="A1592" s="141" t="s">
        <v>139</v>
      </c>
      <c r="B1592" s="144" t="s">
        <v>339</v>
      </c>
      <c r="C1592" s="152" t="s">
        <v>631</v>
      </c>
      <c r="D1592" s="145" t="str">
        <f t="shared" si="37"/>
        <v>10001 29999</v>
      </c>
      <c r="E1592" s="146" t="e">
        <f>#REF!</f>
        <v>#REF!</v>
      </c>
      <c r="F1592" s="146" t="e">
        <f>#REF!</f>
        <v>#REF!</v>
      </c>
    </row>
    <row r="1593" spans="1:6" s="7" customFormat="1" ht="15.75" hidden="1" outlineLevel="7">
      <c r="A1593" s="141" t="s">
        <v>26</v>
      </c>
      <c r="B1593" s="147" t="s">
        <v>339</v>
      </c>
      <c r="C1593" s="152" t="s">
        <v>631</v>
      </c>
      <c r="D1593" s="145" t="str">
        <f t="shared" si="37"/>
        <v>10001 29999</v>
      </c>
      <c r="E1593" s="146" t="e">
        <f>#REF!</f>
        <v>#REF!</v>
      </c>
      <c r="F1593" s="146" t="e">
        <f>#REF!</f>
        <v>#REF!</v>
      </c>
    </row>
    <row r="1594" spans="1:6" s="7" customFormat="1" ht="15.75" hidden="1" outlineLevel="3">
      <c r="A1594" s="141" t="s">
        <v>28</v>
      </c>
      <c r="B1594" s="144" t="s">
        <v>339</v>
      </c>
      <c r="C1594" s="152" t="s">
        <v>631</v>
      </c>
      <c r="D1594" s="145" t="str">
        <f t="shared" si="37"/>
        <v>10001 29999</v>
      </c>
      <c r="E1594" s="146" t="e">
        <f>#REF!</f>
        <v>#REF!</v>
      </c>
      <c r="F1594" s="146" t="e">
        <f>#REF!</f>
        <v>#REF!</v>
      </c>
    </row>
    <row r="1595" spans="1:6" s="7" customFormat="1" ht="15.75" hidden="1" outlineLevel="5">
      <c r="A1595" s="151" t="s">
        <v>32</v>
      </c>
      <c r="B1595" s="144" t="s">
        <v>339</v>
      </c>
      <c r="C1595" s="152" t="s">
        <v>631</v>
      </c>
      <c r="D1595" s="145" t="str">
        <f t="shared" si="37"/>
        <v>10001 29999</v>
      </c>
      <c r="E1595" s="146" t="e">
        <f>#REF!</f>
        <v>#REF!</v>
      </c>
      <c r="F1595" s="146" t="e">
        <f>#REF!</f>
        <v>#REF!</v>
      </c>
    </row>
    <row r="1596" spans="1:6" s="7" customFormat="1" ht="21" hidden="1" outlineLevel="6">
      <c r="A1596" s="141" t="s">
        <v>136</v>
      </c>
      <c r="B1596" s="144" t="s">
        <v>339</v>
      </c>
      <c r="C1596" s="152" t="s">
        <v>631</v>
      </c>
      <c r="D1596" s="145" t="str">
        <f t="shared" si="37"/>
        <v>10001 29999</v>
      </c>
      <c r="E1596" s="146" t="e">
        <f>#REF!</f>
        <v>#REF!</v>
      </c>
      <c r="F1596" s="146" t="e">
        <f>#REF!</f>
        <v>#REF!</v>
      </c>
    </row>
    <row r="1597" spans="1:6" s="7" customFormat="1" ht="15.75" hidden="1" outlineLevel="7">
      <c r="A1597" s="141" t="s">
        <v>26</v>
      </c>
      <c r="B1597" s="147" t="s">
        <v>339</v>
      </c>
      <c r="C1597" s="152" t="s">
        <v>631</v>
      </c>
      <c r="D1597" s="145" t="str">
        <f t="shared" si="37"/>
        <v>10001 29999</v>
      </c>
      <c r="E1597" s="146" t="e">
        <f>#REF!</f>
        <v>#REF!</v>
      </c>
      <c r="F1597" s="146" t="e">
        <f>#REF!</f>
        <v>#REF!</v>
      </c>
    </row>
    <row r="1598" spans="1:6" s="7" customFormat="1" ht="15.75" hidden="1" outlineLevel="5">
      <c r="A1598" s="141" t="s">
        <v>28</v>
      </c>
      <c r="B1598" s="144" t="s">
        <v>339</v>
      </c>
      <c r="C1598" s="152" t="s">
        <v>631</v>
      </c>
      <c r="D1598" s="145" t="str">
        <f t="shared" si="37"/>
        <v>10001 29999</v>
      </c>
      <c r="E1598" s="146" t="e">
        <f>#REF!</f>
        <v>#REF!</v>
      </c>
      <c r="F1598" s="146" t="e">
        <f>#REF!</f>
        <v>#REF!</v>
      </c>
    </row>
    <row r="1599" spans="1:6" s="7" customFormat="1" ht="15.75" hidden="1" outlineLevel="6">
      <c r="A1599" s="151" t="s">
        <v>32</v>
      </c>
      <c r="B1599" s="144" t="s">
        <v>339</v>
      </c>
      <c r="C1599" s="152" t="s">
        <v>631</v>
      </c>
      <c r="D1599" s="145" t="str">
        <f t="shared" si="37"/>
        <v>10001 29999</v>
      </c>
      <c r="E1599" s="146" t="e">
        <f>#REF!</f>
        <v>#REF!</v>
      </c>
      <c r="F1599" s="146" t="e">
        <f>#REF!</f>
        <v>#REF!</v>
      </c>
    </row>
    <row r="1600" spans="1:6" s="7" customFormat="1" ht="21" hidden="1" outlineLevel="7">
      <c r="A1600" s="141" t="s">
        <v>103</v>
      </c>
      <c r="B1600" s="147" t="s">
        <v>339</v>
      </c>
      <c r="C1600" s="152" t="s">
        <v>631</v>
      </c>
      <c r="D1600" s="145" t="str">
        <f t="shared" si="37"/>
        <v>10001 29999</v>
      </c>
      <c r="E1600" s="146" t="e">
        <f>#REF!</f>
        <v>#REF!</v>
      </c>
      <c r="F1600" s="146" t="e">
        <f>#REF!</f>
        <v>#REF!</v>
      </c>
    </row>
    <row r="1601" spans="1:6" s="7" customFormat="1" ht="15.75" hidden="1" outlineLevel="6">
      <c r="A1601" s="141" t="s">
        <v>133</v>
      </c>
      <c r="B1601" s="144" t="s">
        <v>339</v>
      </c>
      <c r="C1601" s="152" t="s">
        <v>631</v>
      </c>
      <c r="D1601" s="145" t="str">
        <f t="shared" si="37"/>
        <v>10001 29999</v>
      </c>
      <c r="E1601" s="146" t="e">
        <f>#REF!</f>
        <v>#REF!</v>
      </c>
      <c r="F1601" s="146" t="e">
        <f>#REF!</f>
        <v>#REF!</v>
      </c>
    </row>
    <row r="1602" spans="1:6" s="7" customFormat="1" ht="15.75" hidden="1" outlineLevel="7">
      <c r="A1602" s="151" t="s">
        <v>135</v>
      </c>
      <c r="B1602" s="147" t="s">
        <v>339</v>
      </c>
      <c r="C1602" s="152" t="s">
        <v>631</v>
      </c>
      <c r="D1602" s="145" t="str">
        <f t="shared" si="37"/>
        <v>10001 29999</v>
      </c>
      <c r="E1602" s="146" t="e">
        <f>#REF!</f>
        <v>#REF!</v>
      </c>
      <c r="F1602" s="146" t="e">
        <f>#REF!</f>
        <v>#REF!</v>
      </c>
    </row>
    <row r="1603" spans="1:6" s="7" customFormat="1" ht="15.75" hidden="1" outlineLevel="3">
      <c r="A1603" s="141" t="s">
        <v>104</v>
      </c>
      <c r="B1603" s="144" t="s">
        <v>339</v>
      </c>
      <c r="C1603" s="152" t="s">
        <v>631</v>
      </c>
      <c r="D1603" s="145" t="str">
        <f t="shared" si="37"/>
        <v>10001 29999</v>
      </c>
      <c r="E1603" s="146" t="e">
        <f>#REF!</f>
        <v>#REF!</v>
      </c>
      <c r="F1603" s="146" t="e">
        <f>#REF!</f>
        <v>#REF!</v>
      </c>
    </row>
    <row r="1604" spans="1:6" s="7" customFormat="1" ht="15.75" hidden="1" outlineLevel="5">
      <c r="A1604" s="151" t="s">
        <v>312</v>
      </c>
      <c r="B1604" s="144" t="s">
        <v>339</v>
      </c>
      <c r="C1604" s="152" t="s">
        <v>631</v>
      </c>
      <c r="D1604" s="145" t="str">
        <f t="shared" si="37"/>
        <v>10001 29999</v>
      </c>
      <c r="E1604" s="146" t="e">
        <f>#REF!</f>
        <v>#REF!</v>
      </c>
      <c r="F1604" s="146" t="e">
        <f>#REF!</f>
        <v>#REF!</v>
      </c>
    </row>
    <row r="1605" spans="1:6" s="7" customFormat="1" ht="31.5" hidden="1" outlineLevel="6">
      <c r="A1605" s="141" t="s">
        <v>305</v>
      </c>
      <c r="B1605" s="144" t="s">
        <v>339</v>
      </c>
      <c r="C1605" s="152" t="s">
        <v>631</v>
      </c>
      <c r="D1605" s="145" t="str">
        <f t="shared" si="37"/>
        <v>10001 29999</v>
      </c>
      <c r="E1605" s="146" t="e">
        <f>#REF!</f>
        <v>#REF!</v>
      </c>
      <c r="F1605" s="146" t="e">
        <f>#REF!</f>
        <v>#REF!</v>
      </c>
    </row>
    <row r="1606" spans="1:6" s="7" customFormat="1" ht="15.75" hidden="1" outlineLevel="7">
      <c r="A1606" s="141" t="s">
        <v>26</v>
      </c>
      <c r="B1606" s="147" t="s">
        <v>339</v>
      </c>
      <c r="C1606" s="152" t="s">
        <v>631</v>
      </c>
      <c r="D1606" s="145" t="str">
        <f t="shared" si="37"/>
        <v>10001 29999</v>
      </c>
      <c r="E1606" s="146" t="e">
        <f>#REF!</f>
        <v>#REF!</v>
      </c>
      <c r="F1606" s="146" t="e">
        <f>#REF!</f>
        <v>#REF!</v>
      </c>
    </row>
    <row r="1607" spans="1:6" s="7" customFormat="1" ht="15.75" hidden="1" outlineLevel="7">
      <c r="A1607" s="141" t="s">
        <v>28</v>
      </c>
      <c r="B1607" s="147" t="s">
        <v>339</v>
      </c>
      <c r="C1607" s="152" t="s">
        <v>631</v>
      </c>
      <c r="D1607" s="145" t="str">
        <f t="shared" si="37"/>
        <v>10001 29999</v>
      </c>
      <c r="E1607" s="146" t="e">
        <f>#REF!</f>
        <v>#REF!</v>
      </c>
      <c r="F1607" s="146" t="e">
        <f>#REF!</f>
        <v>#REF!</v>
      </c>
    </row>
    <row r="1608" spans="1:6" s="7" customFormat="1" ht="15.75" hidden="1" outlineLevel="5">
      <c r="A1608" s="151" t="s">
        <v>30</v>
      </c>
      <c r="B1608" s="144" t="s">
        <v>339</v>
      </c>
      <c r="C1608" s="152" t="s">
        <v>631</v>
      </c>
      <c r="D1608" s="145" t="str">
        <f t="shared" si="37"/>
        <v>10001 29999</v>
      </c>
      <c r="E1608" s="146" t="e">
        <f>#REF!</f>
        <v>#REF!</v>
      </c>
      <c r="F1608" s="146" t="e">
        <f>#REF!</f>
        <v>#REF!</v>
      </c>
    </row>
    <row r="1609" spans="1:6" s="7" customFormat="1" ht="15.75" hidden="1" outlineLevel="6">
      <c r="A1609" s="151" t="s">
        <v>32</v>
      </c>
      <c r="B1609" s="144" t="s">
        <v>339</v>
      </c>
      <c r="C1609" s="152" t="s">
        <v>631</v>
      </c>
      <c r="D1609" s="145" t="str">
        <f t="shared" si="37"/>
        <v>10001 29999</v>
      </c>
      <c r="E1609" s="146" t="e">
        <f>#REF!</f>
        <v>#REF!</v>
      </c>
      <c r="F1609" s="146" t="e">
        <f>#REF!</f>
        <v>#REF!</v>
      </c>
    </row>
    <row r="1610" spans="1:6" s="7" customFormat="1" ht="21" hidden="1" outlineLevel="7">
      <c r="A1610" s="141" t="s">
        <v>103</v>
      </c>
      <c r="B1610" s="147" t="s">
        <v>339</v>
      </c>
      <c r="C1610" s="152" t="s">
        <v>631</v>
      </c>
      <c r="D1610" s="145" t="str">
        <f t="shared" si="37"/>
        <v>10001 29999</v>
      </c>
      <c r="E1610" s="146" t="e">
        <f>#REF!</f>
        <v>#REF!</v>
      </c>
      <c r="F1610" s="146" t="e">
        <f>#REF!</f>
        <v>#REF!</v>
      </c>
    </row>
    <row r="1611" spans="1:6" s="7" customFormat="1" ht="15.75" hidden="1" outlineLevel="3">
      <c r="A1611" s="141" t="s">
        <v>133</v>
      </c>
      <c r="B1611" s="144" t="s">
        <v>339</v>
      </c>
      <c r="C1611" s="152" t="s">
        <v>631</v>
      </c>
      <c r="D1611" s="145" t="str">
        <f t="shared" si="37"/>
        <v>10001 29999</v>
      </c>
      <c r="E1611" s="146" t="e">
        <f>#REF!</f>
        <v>#REF!</v>
      </c>
      <c r="F1611" s="146" t="e">
        <f>#REF!</f>
        <v>#REF!</v>
      </c>
    </row>
    <row r="1612" spans="1:6" s="7" customFormat="1" ht="15.75" hidden="1" outlineLevel="5">
      <c r="A1612" s="151" t="s">
        <v>135</v>
      </c>
      <c r="B1612" s="144" t="s">
        <v>339</v>
      </c>
      <c r="C1612" s="152" t="s">
        <v>631</v>
      </c>
      <c r="D1612" s="145" t="str">
        <f t="shared" si="37"/>
        <v>10001 29999</v>
      </c>
      <c r="E1612" s="146" t="e">
        <f>#REF!</f>
        <v>#REF!</v>
      </c>
      <c r="F1612" s="146" t="e">
        <f>#REF!</f>
        <v>#REF!</v>
      </c>
    </row>
    <row r="1613" spans="1:6" s="7" customFormat="1" ht="31.5" hidden="1" outlineLevel="6">
      <c r="A1613" s="141" t="s">
        <v>352</v>
      </c>
      <c r="B1613" s="144" t="s">
        <v>339</v>
      </c>
      <c r="C1613" s="152" t="s">
        <v>631</v>
      </c>
      <c r="D1613" s="145" t="str">
        <f t="shared" si="37"/>
        <v>10001 29999</v>
      </c>
      <c r="E1613" s="146" t="e">
        <f>#REF!</f>
        <v>#REF!</v>
      </c>
      <c r="F1613" s="146" t="e">
        <f>#REF!</f>
        <v>#REF!</v>
      </c>
    </row>
    <row r="1614" spans="1:6" s="7" customFormat="1" ht="15.75" hidden="1" outlineLevel="7">
      <c r="A1614" s="141" t="s">
        <v>26</v>
      </c>
      <c r="B1614" s="147" t="s">
        <v>339</v>
      </c>
      <c r="C1614" s="152" t="s">
        <v>631</v>
      </c>
      <c r="D1614" s="145" t="str">
        <f t="shared" si="37"/>
        <v>10001 29999</v>
      </c>
      <c r="E1614" s="146" t="e">
        <f>#REF!</f>
        <v>#REF!</v>
      </c>
      <c r="F1614" s="146" t="e">
        <f>#REF!</f>
        <v>#REF!</v>
      </c>
    </row>
    <row r="1615" spans="1:6" s="7" customFormat="1" ht="15.75" hidden="1" outlineLevel="3">
      <c r="A1615" s="141" t="s">
        <v>28</v>
      </c>
      <c r="B1615" s="144" t="s">
        <v>339</v>
      </c>
      <c r="C1615" s="152" t="s">
        <v>631</v>
      </c>
      <c r="D1615" s="145" t="str">
        <f t="shared" si="37"/>
        <v>10001 29999</v>
      </c>
      <c r="E1615" s="146" t="e">
        <f>#REF!</f>
        <v>#REF!</v>
      </c>
      <c r="F1615" s="146" t="e">
        <f>#REF!</f>
        <v>#REF!</v>
      </c>
    </row>
    <row r="1616" spans="1:6" s="7" customFormat="1" ht="15.75" hidden="1" outlineLevel="4">
      <c r="A1616" s="151" t="s">
        <v>32</v>
      </c>
      <c r="B1616" s="144" t="s">
        <v>339</v>
      </c>
      <c r="C1616" s="152" t="s">
        <v>631</v>
      </c>
      <c r="D1616" s="145" t="str">
        <f t="shared" si="37"/>
        <v>10001 29999</v>
      </c>
      <c r="E1616" s="146" t="e">
        <f>#REF!</f>
        <v>#REF!</v>
      </c>
      <c r="F1616" s="146" t="e">
        <f>#REF!</f>
        <v>#REF!</v>
      </c>
    </row>
    <row r="1617" spans="1:6" s="7" customFormat="1" ht="21" hidden="1" outlineLevel="5">
      <c r="A1617" s="141" t="s">
        <v>215</v>
      </c>
      <c r="B1617" s="144" t="s">
        <v>339</v>
      </c>
      <c r="C1617" s="152" t="s">
        <v>631</v>
      </c>
      <c r="D1617" s="145" t="str">
        <f t="shared" si="37"/>
        <v>10001 29999</v>
      </c>
      <c r="E1617" s="146" t="e">
        <f>#REF!</f>
        <v>#REF!</v>
      </c>
      <c r="F1617" s="146" t="e">
        <f>#REF!</f>
        <v>#REF!</v>
      </c>
    </row>
    <row r="1618" spans="1:6" s="7" customFormat="1" ht="21" hidden="1" outlineLevel="6">
      <c r="A1618" s="141" t="s">
        <v>353</v>
      </c>
      <c r="B1618" s="144" t="s">
        <v>339</v>
      </c>
      <c r="C1618" s="152" t="s">
        <v>631</v>
      </c>
      <c r="D1618" s="145" t="str">
        <f t="shared" si="37"/>
        <v>10001 29999</v>
      </c>
      <c r="E1618" s="146" t="e">
        <f>#REF!</f>
        <v>#REF!</v>
      </c>
      <c r="F1618" s="146" t="e">
        <f>#REF!</f>
        <v>#REF!</v>
      </c>
    </row>
    <row r="1619" spans="1:6" s="7" customFormat="1" ht="21" hidden="1" outlineLevel="7">
      <c r="A1619" s="141" t="s">
        <v>103</v>
      </c>
      <c r="B1619" s="147" t="s">
        <v>339</v>
      </c>
      <c r="C1619" s="152" t="s">
        <v>631</v>
      </c>
      <c r="D1619" s="145" t="str">
        <f t="shared" si="37"/>
        <v>10001 29999</v>
      </c>
      <c r="E1619" s="146" t="e">
        <f>#REF!</f>
        <v>#REF!</v>
      </c>
      <c r="F1619" s="146" t="e">
        <f>#REF!</f>
        <v>#REF!</v>
      </c>
    </row>
    <row r="1620" spans="1:6" s="7" customFormat="1" ht="15.75" hidden="1" outlineLevel="5">
      <c r="A1620" s="141" t="s">
        <v>133</v>
      </c>
      <c r="B1620" s="144" t="s">
        <v>339</v>
      </c>
      <c r="C1620" s="152" t="s">
        <v>631</v>
      </c>
      <c r="D1620" s="145" t="str">
        <f t="shared" si="37"/>
        <v>10001 29999</v>
      </c>
      <c r="E1620" s="146" t="e">
        <f>#REF!</f>
        <v>#REF!</v>
      </c>
      <c r="F1620" s="146" t="e">
        <f>#REF!</f>
        <v>#REF!</v>
      </c>
    </row>
    <row r="1621" spans="1:6" s="7" customFormat="1" ht="15.75" hidden="1" outlineLevel="6">
      <c r="A1621" s="151" t="s">
        <v>135</v>
      </c>
      <c r="B1621" s="144" t="s">
        <v>339</v>
      </c>
      <c r="C1621" s="152" t="s">
        <v>631</v>
      </c>
      <c r="D1621" s="145" t="str">
        <f t="shared" si="37"/>
        <v>10001 29999</v>
      </c>
      <c r="E1621" s="146" t="e">
        <f>#REF!</f>
        <v>#REF!</v>
      </c>
      <c r="F1621" s="146" t="e">
        <f>#REF!</f>
        <v>#REF!</v>
      </c>
    </row>
    <row r="1622" spans="1:6" s="7" customFormat="1" ht="15.75" hidden="1" outlineLevel="7">
      <c r="A1622" s="141" t="s">
        <v>45</v>
      </c>
      <c r="B1622" s="147" t="s">
        <v>339</v>
      </c>
      <c r="C1622" s="152" t="s">
        <v>631</v>
      </c>
      <c r="D1622" s="145" t="str">
        <f t="shared" si="37"/>
        <v>10001 29999</v>
      </c>
      <c r="E1622" s="146" t="e">
        <f>#REF!</f>
        <v>#REF!</v>
      </c>
      <c r="F1622" s="146" t="e">
        <f>#REF!</f>
        <v>#REF!</v>
      </c>
    </row>
    <row r="1623" spans="1:6" s="7" customFormat="1" ht="21" hidden="1" outlineLevel="3">
      <c r="A1623" s="141" t="s">
        <v>149</v>
      </c>
      <c r="B1623" s="144" t="s">
        <v>339</v>
      </c>
      <c r="C1623" s="152" t="s">
        <v>631</v>
      </c>
      <c r="D1623" s="145" t="str">
        <f t="shared" si="37"/>
        <v>10001 29999</v>
      </c>
      <c r="E1623" s="146" t="e">
        <f>#REF!</f>
        <v>#REF!</v>
      </c>
      <c r="F1623" s="146" t="e">
        <f>#REF!</f>
        <v>#REF!</v>
      </c>
    </row>
    <row r="1624" spans="1:6" s="7" customFormat="1" ht="22.5" hidden="1" outlineLevel="5">
      <c r="A1624" s="151" t="s">
        <v>149</v>
      </c>
      <c r="B1624" s="144" t="s">
        <v>339</v>
      </c>
      <c r="C1624" s="152" t="s">
        <v>631</v>
      </c>
      <c r="D1624" s="145" t="str">
        <f t="shared" si="37"/>
        <v>10001 29999</v>
      </c>
      <c r="E1624" s="146" t="e">
        <f>#REF!</f>
        <v>#REF!</v>
      </c>
      <c r="F1624" s="146" t="e">
        <f>#REF!</f>
        <v>#REF!</v>
      </c>
    </row>
    <row r="1625" spans="1:6" s="7" customFormat="1" ht="21" hidden="1" outlineLevel="6">
      <c r="A1625" s="141" t="s">
        <v>120</v>
      </c>
      <c r="B1625" s="144" t="s">
        <v>339</v>
      </c>
      <c r="C1625" s="152" t="s">
        <v>631</v>
      </c>
      <c r="D1625" s="145" t="str">
        <f t="shared" si="37"/>
        <v>10001 29999</v>
      </c>
      <c r="E1625" s="146" t="e">
        <f>#REF!</f>
        <v>#REF!</v>
      </c>
      <c r="F1625" s="146" t="e">
        <f>#REF!</f>
        <v>#REF!</v>
      </c>
    </row>
    <row r="1626" spans="1:6" s="7" customFormat="1" ht="15.75" hidden="1" outlineLevel="7">
      <c r="A1626" s="141" t="s">
        <v>26</v>
      </c>
      <c r="B1626" s="147" t="s">
        <v>339</v>
      </c>
      <c r="C1626" s="152" t="s">
        <v>631</v>
      </c>
      <c r="D1626" s="145" t="str">
        <f t="shared" si="37"/>
        <v>10001 29999</v>
      </c>
      <c r="E1626" s="146" t="e">
        <f>#REF!</f>
        <v>#REF!</v>
      </c>
      <c r="F1626" s="146" t="e">
        <f>#REF!</f>
        <v>#REF!</v>
      </c>
    </row>
    <row r="1627" spans="1:6" s="7" customFormat="1" ht="15.75" hidden="1" outlineLevel="3">
      <c r="A1627" s="141" t="s">
        <v>28</v>
      </c>
      <c r="B1627" s="144" t="s">
        <v>339</v>
      </c>
      <c r="C1627" s="152" t="s">
        <v>631</v>
      </c>
      <c r="D1627" s="145" t="str">
        <f t="shared" si="37"/>
        <v>10001 29999</v>
      </c>
      <c r="E1627" s="146" t="e">
        <f>#REF!</f>
        <v>#REF!</v>
      </c>
      <c r="F1627" s="146" t="e">
        <f>#REF!</f>
        <v>#REF!</v>
      </c>
    </row>
    <row r="1628" spans="1:6" s="7" customFormat="1" ht="15.75" hidden="1" outlineLevel="5">
      <c r="A1628" s="151" t="s">
        <v>32</v>
      </c>
      <c r="B1628" s="144" t="s">
        <v>339</v>
      </c>
      <c r="C1628" s="152" t="s">
        <v>631</v>
      </c>
      <c r="D1628" s="145" t="str">
        <f t="shared" si="37"/>
        <v>10001 29999</v>
      </c>
      <c r="E1628" s="146" t="e">
        <f>#REF!</f>
        <v>#REF!</v>
      </c>
      <c r="F1628" s="146" t="e">
        <f>#REF!</f>
        <v>#REF!</v>
      </c>
    </row>
    <row r="1629" spans="1:6" s="7" customFormat="1" ht="21" hidden="1" outlineLevel="6">
      <c r="A1629" s="141" t="s">
        <v>354</v>
      </c>
      <c r="B1629" s="144" t="s">
        <v>339</v>
      </c>
      <c r="C1629" s="152" t="s">
        <v>631</v>
      </c>
      <c r="D1629" s="145" t="str">
        <f t="shared" si="37"/>
        <v>10001 29999</v>
      </c>
      <c r="E1629" s="146" t="e">
        <f>#REF!</f>
        <v>#REF!</v>
      </c>
      <c r="F1629" s="146" t="e">
        <f>#REF!</f>
        <v>#REF!</v>
      </c>
    </row>
    <row r="1630" spans="1:6" s="7" customFormat="1" ht="15.75" hidden="1" outlineLevel="7">
      <c r="A1630" s="141" t="s">
        <v>26</v>
      </c>
      <c r="B1630" s="147" t="s">
        <v>339</v>
      </c>
      <c r="C1630" s="152" t="s">
        <v>631</v>
      </c>
      <c r="D1630" s="145" t="str">
        <f t="shared" si="37"/>
        <v>10001 29999</v>
      </c>
      <c r="E1630" s="146" t="e">
        <f>#REF!</f>
        <v>#REF!</v>
      </c>
      <c r="F1630" s="146" t="e">
        <f>#REF!</f>
        <v>#REF!</v>
      </c>
    </row>
    <row r="1631" spans="1:6" s="7" customFormat="1" ht="15.75" hidden="1" outlineLevel="7">
      <c r="A1631" s="141" t="s">
        <v>28</v>
      </c>
      <c r="B1631" s="147" t="s">
        <v>339</v>
      </c>
      <c r="C1631" s="152" t="s">
        <v>631</v>
      </c>
      <c r="D1631" s="145" t="str">
        <f t="shared" si="37"/>
        <v>10001 29999</v>
      </c>
      <c r="E1631" s="146" t="e">
        <f>#REF!</f>
        <v>#REF!</v>
      </c>
      <c r="F1631" s="146" t="e">
        <f>#REF!</f>
        <v>#REF!</v>
      </c>
    </row>
    <row r="1632" spans="1:6" s="7" customFormat="1" ht="15.75" hidden="1" outlineLevel="3">
      <c r="A1632" s="151" t="s">
        <v>30</v>
      </c>
      <c r="B1632" s="144" t="s">
        <v>339</v>
      </c>
      <c r="C1632" s="152" t="s">
        <v>631</v>
      </c>
      <c r="D1632" s="145" t="str">
        <f t="shared" si="37"/>
        <v>10001 29999</v>
      </c>
      <c r="E1632" s="146" t="e">
        <f>#REF!</f>
        <v>#REF!</v>
      </c>
      <c r="F1632" s="146" t="e">
        <f>#REF!</f>
        <v>#REF!</v>
      </c>
    </row>
    <row r="1633" spans="1:6" s="7" customFormat="1" ht="15.75" hidden="1" outlineLevel="5">
      <c r="A1633" s="151" t="s">
        <v>32</v>
      </c>
      <c r="B1633" s="144" t="s">
        <v>339</v>
      </c>
      <c r="C1633" s="152" t="s">
        <v>631</v>
      </c>
      <c r="D1633" s="145" t="str">
        <f t="shared" si="37"/>
        <v>10001 29999</v>
      </c>
      <c r="E1633" s="146" t="e">
        <f>#REF!</f>
        <v>#REF!</v>
      </c>
      <c r="F1633" s="146" t="e">
        <f>#REF!</f>
        <v>#REF!</v>
      </c>
    </row>
    <row r="1634" spans="1:6" s="7" customFormat="1" ht="21" hidden="1" outlineLevel="6">
      <c r="A1634" s="141" t="s">
        <v>355</v>
      </c>
      <c r="B1634" s="144" t="s">
        <v>339</v>
      </c>
      <c r="C1634" s="152" t="s">
        <v>631</v>
      </c>
      <c r="D1634" s="145" t="str">
        <f t="shared" si="37"/>
        <v>10001 29999</v>
      </c>
      <c r="E1634" s="146" t="e">
        <f>#REF!</f>
        <v>#REF!</v>
      </c>
      <c r="F1634" s="146" t="e">
        <f>#REF!</f>
        <v>#REF!</v>
      </c>
    </row>
    <row r="1635" spans="1:6" s="7" customFormat="1" ht="15.75" hidden="1" outlineLevel="7">
      <c r="A1635" s="141" t="s">
        <v>98</v>
      </c>
      <c r="B1635" s="147" t="s">
        <v>339</v>
      </c>
      <c r="C1635" s="152" t="s">
        <v>631</v>
      </c>
      <c r="D1635" s="145" t="str">
        <f t="shared" si="37"/>
        <v>10001 29999</v>
      </c>
      <c r="E1635" s="146" t="e">
        <f>#REF!</f>
        <v>#REF!</v>
      </c>
      <c r="F1635" s="146" t="e">
        <f>#REF!</f>
        <v>#REF!</v>
      </c>
    </row>
    <row r="1636" spans="1:6" s="7" customFormat="1" ht="15.75" outlineLevel="7">
      <c r="A1636" s="151" t="s">
        <v>851</v>
      </c>
      <c r="B1636" s="147" t="s">
        <v>327</v>
      </c>
      <c r="C1636" s="152" t="s">
        <v>631</v>
      </c>
      <c r="D1636" s="158" t="s">
        <v>33</v>
      </c>
      <c r="E1636" s="150">
        <v>100</v>
      </c>
      <c r="F1636" s="150">
        <v>100</v>
      </c>
    </row>
    <row r="1637" spans="1:6" s="7" customFormat="1" ht="15.75" outlineLevel="7">
      <c r="A1637" s="141" t="s">
        <v>356</v>
      </c>
      <c r="B1637" s="144" t="s">
        <v>357</v>
      </c>
      <c r="C1637" s="152"/>
      <c r="D1637" s="162"/>
      <c r="E1637" s="146">
        <f>E1638</f>
        <v>33454.800000000003</v>
      </c>
      <c r="F1637" s="146">
        <f>F1638</f>
        <v>39817.699999999997</v>
      </c>
    </row>
    <row r="1638" spans="1:6" s="7" customFormat="1" ht="15.75" outlineLevel="7">
      <c r="A1638" s="153" t="s">
        <v>1097</v>
      </c>
      <c r="B1638" s="144" t="s">
        <v>359</v>
      </c>
      <c r="C1638" s="152" t="s">
        <v>802</v>
      </c>
      <c r="D1638" s="162"/>
      <c r="E1638" s="146">
        <f>E1639+E1652+E1656+E1660</f>
        <v>33454.800000000003</v>
      </c>
      <c r="F1638" s="146">
        <f>F1639+F1652+F1656+F1660</f>
        <v>39817.699999999997</v>
      </c>
    </row>
    <row r="1639" spans="1:6" s="7" customFormat="1" ht="15.75">
      <c r="A1639" s="157" t="s">
        <v>894</v>
      </c>
      <c r="B1639" s="147" t="s">
        <v>359</v>
      </c>
      <c r="C1639" s="152" t="s">
        <v>803</v>
      </c>
      <c r="D1639" s="149"/>
      <c r="E1639" s="150">
        <f>E1640+E1645+E1651+E1650</f>
        <v>25501</v>
      </c>
      <c r="F1639" s="150">
        <f>F1640+F1645+F1651+F1650</f>
        <v>31863.899999999998</v>
      </c>
    </row>
    <row r="1640" spans="1:6" s="7" customFormat="1" ht="33.75">
      <c r="A1640" s="151" t="s">
        <v>847</v>
      </c>
      <c r="B1640" s="147" t="s">
        <v>359</v>
      </c>
      <c r="C1640" s="152" t="s">
        <v>804</v>
      </c>
      <c r="D1640" s="158">
        <v>100</v>
      </c>
      <c r="E1640" s="150">
        <f>E1641</f>
        <v>16483.7</v>
      </c>
      <c r="F1640" s="150">
        <f>F1641</f>
        <v>19796.2</v>
      </c>
    </row>
    <row r="1641" spans="1:6" s="7" customFormat="1" ht="15.75">
      <c r="A1641" s="151" t="s">
        <v>78</v>
      </c>
      <c r="B1641" s="147" t="s">
        <v>359</v>
      </c>
      <c r="C1641" s="152" t="s">
        <v>804</v>
      </c>
      <c r="D1641" s="158" t="s">
        <v>79</v>
      </c>
      <c r="E1641" s="150">
        <f>E1642+E1644+E1643</f>
        <v>16483.7</v>
      </c>
      <c r="F1641" s="150">
        <f>F1642+F1644+F1643</f>
        <v>19796.2</v>
      </c>
    </row>
    <row r="1642" spans="1:6" s="7" customFormat="1" ht="15.75">
      <c r="A1642" s="151" t="s">
        <v>895</v>
      </c>
      <c r="B1642" s="147" t="s">
        <v>359</v>
      </c>
      <c r="C1642" s="152" t="s">
        <v>804</v>
      </c>
      <c r="D1642" s="158" t="s">
        <v>80</v>
      </c>
      <c r="E1642" s="150">
        <v>12421.8</v>
      </c>
      <c r="F1642" s="150">
        <v>14966</v>
      </c>
    </row>
    <row r="1643" spans="1:6" s="7" customFormat="1" ht="48" customHeight="1">
      <c r="A1643" s="151" t="s">
        <v>896</v>
      </c>
      <c r="B1643" s="147" t="s">
        <v>359</v>
      </c>
      <c r="C1643" s="152" t="s">
        <v>804</v>
      </c>
      <c r="D1643" s="158" t="s">
        <v>636</v>
      </c>
      <c r="E1643" s="150">
        <v>3751.4</v>
      </c>
      <c r="F1643" s="150">
        <v>4519.7</v>
      </c>
    </row>
    <row r="1644" spans="1:6" s="7" customFormat="1" ht="15.75">
      <c r="A1644" s="151" t="s">
        <v>897</v>
      </c>
      <c r="B1644" s="147" t="s">
        <v>359</v>
      </c>
      <c r="C1644" s="152" t="s">
        <v>804</v>
      </c>
      <c r="D1644" s="158" t="s">
        <v>81</v>
      </c>
      <c r="E1644" s="150">
        <v>310.5</v>
      </c>
      <c r="F1644" s="150">
        <v>310.5</v>
      </c>
    </row>
    <row r="1645" spans="1:6" s="7" customFormat="1" ht="15.75">
      <c r="A1645" s="151" t="s">
        <v>643</v>
      </c>
      <c r="B1645" s="147" t="s">
        <v>359</v>
      </c>
      <c r="C1645" s="152" t="s">
        <v>804</v>
      </c>
      <c r="D1645" s="158" t="s">
        <v>27</v>
      </c>
      <c r="E1645" s="150">
        <f>E1646</f>
        <v>9017.2999999999993</v>
      </c>
      <c r="F1645" s="150">
        <f>F1646</f>
        <v>9017.4</v>
      </c>
    </row>
    <row r="1646" spans="1:6" s="7" customFormat="1" ht="15.75">
      <c r="A1646" s="151" t="s">
        <v>644</v>
      </c>
      <c r="B1646" s="147" t="s">
        <v>359</v>
      </c>
      <c r="C1646" s="152" t="s">
        <v>804</v>
      </c>
      <c r="D1646" s="158" t="s">
        <v>29</v>
      </c>
      <c r="E1646" s="150">
        <f>E1647+E1648+E1649</f>
        <v>9017.2999999999993</v>
      </c>
      <c r="F1646" s="150">
        <f>F1647+F1648+F1649</f>
        <v>9017.4</v>
      </c>
    </row>
    <row r="1647" spans="1:6" s="7" customFormat="1" ht="15.75">
      <c r="A1647" s="151" t="s">
        <v>30</v>
      </c>
      <c r="B1647" s="147" t="s">
        <v>359</v>
      </c>
      <c r="C1647" s="152" t="s">
        <v>804</v>
      </c>
      <c r="D1647" s="158" t="s">
        <v>31</v>
      </c>
      <c r="E1647" s="150">
        <v>751</v>
      </c>
      <c r="F1647" s="150">
        <v>751</v>
      </c>
    </row>
    <row r="1648" spans="1:6" s="7" customFormat="1" ht="15.75">
      <c r="A1648" s="151" t="s">
        <v>851</v>
      </c>
      <c r="B1648" s="147" t="s">
        <v>359</v>
      </c>
      <c r="C1648" s="152" t="s">
        <v>804</v>
      </c>
      <c r="D1648" s="158" t="s">
        <v>33</v>
      </c>
      <c r="E1648" s="150">
        <f>4147.2+600</f>
        <v>4747.2</v>
      </c>
      <c r="F1648" s="150">
        <f>4147.2+600+0.1</f>
        <v>4747.3</v>
      </c>
    </row>
    <row r="1649" spans="1:6" s="7" customFormat="1" ht="15.75">
      <c r="A1649" s="151" t="s">
        <v>851</v>
      </c>
      <c r="B1649" s="147" t="s">
        <v>359</v>
      </c>
      <c r="C1649" s="152" t="s">
        <v>804</v>
      </c>
      <c r="D1649" s="158" t="s">
        <v>1013</v>
      </c>
      <c r="E1649" s="150">
        <v>3519.1</v>
      </c>
      <c r="F1649" s="150">
        <v>3519.1</v>
      </c>
    </row>
    <row r="1650" spans="1:6" s="7" customFormat="1" ht="15.75">
      <c r="A1650" s="151" t="s">
        <v>772</v>
      </c>
      <c r="B1650" s="147" t="s">
        <v>359</v>
      </c>
      <c r="C1650" s="152" t="s">
        <v>804</v>
      </c>
      <c r="D1650" s="158" t="s">
        <v>651</v>
      </c>
      <c r="E1650" s="150">
        <v>0</v>
      </c>
      <c r="F1650" s="150">
        <v>0</v>
      </c>
    </row>
    <row r="1651" spans="1:6" s="7" customFormat="1" ht="15.75">
      <c r="A1651" s="151" t="s">
        <v>851</v>
      </c>
      <c r="B1651" s="147" t="s">
        <v>359</v>
      </c>
      <c r="C1651" s="152" t="s">
        <v>1136</v>
      </c>
      <c r="D1651" s="158" t="s">
        <v>33</v>
      </c>
      <c r="E1651" s="150">
        <v>0</v>
      </c>
      <c r="F1651" s="150">
        <v>3050.3</v>
      </c>
    </row>
    <row r="1652" spans="1:6" s="7" customFormat="1" ht="15.75">
      <c r="A1652" s="157" t="s">
        <v>898</v>
      </c>
      <c r="B1652" s="147" t="s">
        <v>359</v>
      </c>
      <c r="C1652" s="152" t="s">
        <v>899</v>
      </c>
      <c r="D1652" s="158"/>
      <c r="E1652" s="150">
        <f t="shared" ref="E1652:F1654" si="38">E1653</f>
        <v>200</v>
      </c>
      <c r="F1652" s="150">
        <f t="shared" si="38"/>
        <v>200</v>
      </c>
    </row>
    <row r="1653" spans="1:6" s="7" customFormat="1" ht="15.75">
      <c r="A1653" s="151" t="s">
        <v>643</v>
      </c>
      <c r="B1653" s="147" t="s">
        <v>359</v>
      </c>
      <c r="C1653" s="152" t="s">
        <v>805</v>
      </c>
      <c r="D1653" s="158" t="s">
        <v>27</v>
      </c>
      <c r="E1653" s="150">
        <f t="shared" si="38"/>
        <v>200</v>
      </c>
      <c r="F1653" s="150">
        <f t="shared" si="38"/>
        <v>200</v>
      </c>
    </row>
    <row r="1654" spans="1:6" s="7" customFormat="1" ht="15.75">
      <c r="A1654" s="151" t="s">
        <v>644</v>
      </c>
      <c r="B1654" s="147" t="s">
        <v>359</v>
      </c>
      <c r="C1654" s="152" t="s">
        <v>805</v>
      </c>
      <c r="D1654" s="158" t="s">
        <v>29</v>
      </c>
      <c r="E1654" s="150">
        <f t="shared" si="38"/>
        <v>200</v>
      </c>
      <c r="F1654" s="150">
        <f t="shared" si="38"/>
        <v>200</v>
      </c>
    </row>
    <row r="1655" spans="1:6" s="7" customFormat="1" ht="15.75">
      <c r="A1655" s="151" t="s">
        <v>851</v>
      </c>
      <c r="B1655" s="147" t="s">
        <v>359</v>
      </c>
      <c r="C1655" s="152" t="s">
        <v>805</v>
      </c>
      <c r="D1655" s="158" t="s">
        <v>33</v>
      </c>
      <c r="E1655" s="150">
        <v>200</v>
      </c>
      <c r="F1655" s="150">
        <v>200</v>
      </c>
    </row>
    <row r="1656" spans="1:6" s="7" customFormat="1" ht="15.75">
      <c r="A1656" s="157" t="s">
        <v>1020</v>
      </c>
      <c r="B1656" s="147" t="s">
        <v>359</v>
      </c>
      <c r="C1656" s="152" t="s">
        <v>806</v>
      </c>
      <c r="D1656" s="158"/>
      <c r="E1656" s="150">
        <f>E1657</f>
        <v>7753.8</v>
      </c>
      <c r="F1656" s="150">
        <f>F1657</f>
        <v>7753.8</v>
      </c>
    </row>
    <row r="1657" spans="1:6" s="7" customFormat="1" ht="15.75">
      <c r="A1657" s="157" t="s">
        <v>758</v>
      </c>
      <c r="B1657" s="147" t="s">
        <v>359</v>
      </c>
      <c r="C1657" s="152" t="s">
        <v>1021</v>
      </c>
      <c r="D1657" s="158"/>
      <c r="E1657" s="150">
        <f>E1658+E1659</f>
        <v>7753.8</v>
      </c>
      <c r="F1657" s="150">
        <f>F1658+F1659</f>
        <v>7753.8</v>
      </c>
    </row>
    <row r="1658" spans="1:6" s="7" customFormat="1" ht="15.75">
      <c r="A1658" s="151" t="s">
        <v>851</v>
      </c>
      <c r="B1658" s="147" t="s">
        <v>359</v>
      </c>
      <c r="C1658" s="152" t="s">
        <v>805</v>
      </c>
      <c r="D1658" s="158" t="s">
        <v>33</v>
      </c>
      <c r="E1658" s="150">
        <v>7753.8</v>
      </c>
      <c r="F1658" s="150">
        <v>7753.8</v>
      </c>
    </row>
    <row r="1659" spans="1:6" s="7" customFormat="1" ht="22.5">
      <c r="A1659" s="151" t="s">
        <v>1018</v>
      </c>
      <c r="B1659" s="147" t="s">
        <v>359</v>
      </c>
      <c r="C1659" s="152" t="s">
        <v>1021</v>
      </c>
      <c r="D1659" s="158" t="s">
        <v>1017</v>
      </c>
      <c r="E1659" s="150">
        <v>0</v>
      </c>
      <c r="F1659" s="150">
        <v>0</v>
      </c>
    </row>
    <row r="1660" spans="1:6" s="7" customFormat="1" ht="15.75">
      <c r="A1660" s="160" t="s">
        <v>45</v>
      </c>
      <c r="B1660" s="147" t="s">
        <v>359</v>
      </c>
      <c r="C1660" s="152" t="s">
        <v>972</v>
      </c>
      <c r="D1660" s="158" t="s">
        <v>46</v>
      </c>
      <c r="E1660" s="150">
        <f>E1661</f>
        <v>0</v>
      </c>
      <c r="F1660" s="150">
        <f>F1661</f>
        <v>0</v>
      </c>
    </row>
    <row r="1661" spans="1:6" s="7" customFormat="1" ht="15.75">
      <c r="A1661" s="167" t="s">
        <v>112</v>
      </c>
      <c r="B1661" s="147" t="s">
        <v>359</v>
      </c>
      <c r="C1661" s="152" t="s">
        <v>1022</v>
      </c>
      <c r="D1661" s="158" t="s">
        <v>978</v>
      </c>
      <c r="E1661" s="150">
        <f>E1662</f>
        <v>0</v>
      </c>
      <c r="F1661" s="150">
        <f>F1662</f>
        <v>0</v>
      </c>
    </row>
    <row r="1662" spans="1:6" s="7" customFormat="1" ht="22.5">
      <c r="A1662" s="160" t="s">
        <v>771</v>
      </c>
      <c r="B1662" s="147" t="s">
        <v>359</v>
      </c>
      <c r="C1662" s="152" t="s">
        <v>1022</v>
      </c>
      <c r="D1662" s="158" t="s">
        <v>652</v>
      </c>
      <c r="E1662" s="150">
        <v>0</v>
      </c>
      <c r="F1662" s="150">
        <v>0</v>
      </c>
    </row>
    <row r="1663" spans="1:6" s="7" customFormat="1" ht="15.75">
      <c r="A1663" s="141" t="s">
        <v>422</v>
      </c>
      <c r="B1663" s="144" t="s">
        <v>423</v>
      </c>
      <c r="C1663" s="139"/>
      <c r="D1663" s="145"/>
      <c r="E1663" s="146">
        <f>E1664+E2080+E2084</f>
        <v>875</v>
      </c>
      <c r="F1663" s="146">
        <f>F1664+F2080+F2084</f>
        <v>875</v>
      </c>
    </row>
    <row r="1664" spans="1:6" s="7" customFormat="1" ht="15.75" outlineLevel="1">
      <c r="A1664" s="151" t="s">
        <v>424</v>
      </c>
      <c r="B1664" s="147" t="s">
        <v>425</v>
      </c>
      <c r="C1664" s="139"/>
      <c r="D1664" s="145"/>
      <c r="E1664" s="150">
        <f>E2075</f>
        <v>775</v>
      </c>
      <c r="F1664" s="150">
        <f>F2075</f>
        <v>775</v>
      </c>
    </row>
    <row r="1665" spans="1:6" s="7" customFormat="1" ht="15.75" hidden="1" customHeight="1" outlineLevel="2">
      <c r="A1665" s="141" t="s">
        <v>424</v>
      </c>
      <c r="B1665" s="144" t="s">
        <v>425</v>
      </c>
      <c r="C1665" s="139">
        <f>C1666</f>
        <v>192.4</v>
      </c>
      <c r="D1665" s="145">
        <f t="shared" ref="D1665:D1728" si="39">C1665</f>
        <v>192.4</v>
      </c>
      <c r="E1665" s="146" t="e">
        <f>#REF!</f>
        <v>#REF!</v>
      </c>
      <c r="F1665" s="146" t="e">
        <f>#REF!</f>
        <v>#REF!</v>
      </c>
    </row>
    <row r="1666" spans="1:6" s="7" customFormat="1" ht="15.75" hidden="1" customHeight="1" outlineLevel="3">
      <c r="A1666" s="141" t="s">
        <v>426</v>
      </c>
      <c r="B1666" s="144" t="s">
        <v>425</v>
      </c>
      <c r="C1666" s="139">
        <f>C1667</f>
        <v>192.4</v>
      </c>
      <c r="D1666" s="145">
        <f t="shared" si="39"/>
        <v>192.4</v>
      </c>
      <c r="E1666" s="146" t="e">
        <f>#REF!</f>
        <v>#REF!</v>
      </c>
      <c r="F1666" s="146" t="e">
        <f>#REF!</f>
        <v>#REF!</v>
      </c>
    </row>
    <row r="1667" spans="1:6" s="7" customFormat="1" ht="15.75" hidden="1" customHeight="1" outlineLevel="5">
      <c r="A1667" s="141" t="s">
        <v>427</v>
      </c>
      <c r="B1667" s="144" t="s">
        <v>425</v>
      </c>
      <c r="C1667" s="139">
        <f>C1668</f>
        <v>192.4</v>
      </c>
      <c r="D1667" s="145">
        <f t="shared" si="39"/>
        <v>192.4</v>
      </c>
      <c r="E1667" s="146" t="e">
        <f>#REF!</f>
        <v>#REF!</v>
      </c>
      <c r="F1667" s="146" t="e">
        <f>#REF!</f>
        <v>#REF!</v>
      </c>
    </row>
    <row r="1668" spans="1:6" s="7" customFormat="1" ht="33.75" hidden="1" customHeight="1" outlineLevel="6">
      <c r="A1668" s="141" t="s">
        <v>34</v>
      </c>
      <c r="B1668" s="144" t="s">
        <v>425</v>
      </c>
      <c r="C1668" s="139">
        <f>C1669</f>
        <v>192.4</v>
      </c>
      <c r="D1668" s="145">
        <f t="shared" si="39"/>
        <v>192.4</v>
      </c>
      <c r="E1668" s="146" t="e">
        <f>#REF!</f>
        <v>#REF!</v>
      </c>
      <c r="F1668" s="146" t="e">
        <f>#REF!</f>
        <v>#REF!</v>
      </c>
    </row>
    <row r="1669" spans="1:6" s="7" customFormat="1" ht="15.75" hidden="1" outlineLevel="7">
      <c r="A1669" s="141" t="s">
        <v>428</v>
      </c>
      <c r="B1669" s="147" t="s">
        <v>425</v>
      </c>
      <c r="C1669" s="148">
        <v>192.4</v>
      </c>
      <c r="D1669" s="145">
        <f t="shared" si="39"/>
        <v>192.4</v>
      </c>
      <c r="E1669" s="146" t="e">
        <f>#REF!</f>
        <v>#REF!</v>
      </c>
      <c r="F1669" s="146" t="e">
        <f>#REF!</f>
        <v>#REF!</v>
      </c>
    </row>
    <row r="1670" spans="1:6" s="7" customFormat="1" ht="15.75" hidden="1" outlineLevel="3">
      <c r="A1670" s="151" t="s">
        <v>430</v>
      </c>
      <c r="B1670" s="144" t="s">
        <v>425</v>
      </c>
      <c r="C1670" s="139">
        <v>17154.5</v>
      </c>
      <c r="D1670" s="145">
        <f t="shared" si="39"/>
        <v>17154.5</v>
      </c>
      <c r="E1670" s="146" t="e">
        <f>#REF!</f>
        <v>#REF!</v>
      </c>
      <c r="F1670" s="146" t="e">
        <f>#REF!</f>
        <v>#REF!</v>
      </c>
    </row>
    <row r="1671" spans="1:6" s="7" customFormat="1" ht="21" hidden="1" outlineLevel="5">
      <c r="A1671" s="141" t="s">
        <v>432</v>
      </c>
      <c r="B1671" s="144" t="s">
        <v>425</v>
      </c>
      <c r="C1671" s="139">
        <v>17154.5</v>
      </c>
      <c r="D1671" s="145">
        <f t="shared" si="39"/>
        <v>17154.5</v>
      </c>
      <c r="E1671" s="146" t="e">
        <f>#REF!</f>
        <v>#REF!</v>
      </c>
      <c r="F1671" s="146" t="e">
        <f>#REF!</f>
        <v>#REF!</v>
      </c>
    </row>
    <row r="1672" spans="1:6" s="7" customFormat="1" ht="15.75" hidden="1" outlineLevel="6">
      <c r="A1672" s="141" t="s">
        <v>34</v>
      </c>
      <c r="B1672" s="144" t="s">
        <v>425</v>
      </c>
      <c r="C1672" s="139">
        <v>17154.5</v>
      </c>
      <c r="D1672" s="145">
        <f t="shared" si="39"/>
        <v>17154.5</v>
      </c>
      <c r="E1672" s="146" t="e">
        <f>#REF!</f>
        <v>#REF!</v>
      </c>
      <c r="F1672" s="146" t="e">
        <f>#REF!</f>
        <v>#REF!</v>
      </c>
    </row>
    <row r="1673" spans="1:6" s="7" customFormat="1" ht="15.75" hidden="1" outlineLevel="7">
      <c r="A1673" s="141" t="s">
        <v>428</v>
      </c>
      <c r="B1673" s="147" t="s">
        <v>425</v>
      </c>
      <c r="C1673" s="148">
        <v>17154.5</v>
      </c>
      <c r="D1673" s="145">
        <f t="shared" si="39"/>
        <v>17154.5</v>
      </c>
      <c r="E1673" s="146" t="e">
        <f>#REF!</f>
        <v>#REF!</v>
      </c>
      <c r="F1673" s="146" t="e">
        <f>#REF!</f>
        <v>#REF!</v>
      </c>
    </row>
    <row r="1674" spans="1:6" s="7" customFormat="1" ht="15.75" hidden="1" outlineLevel="3">
      <c r="A1674" s="151" t="s">
        <v>433</v>
      </c>
      <c r="B1674" s="144" t="s">
        <v>425</v>
      </c>
      <c r="C1674" s="139">
        <v>2549.1999999999998</v>
      </c>
      <c r="D1674" s="145">
        <f t="shared" si="39"/>
        <v>2549.1999999999998</v>
      </c>
      <c r="E1674" s="146" t="e">
        <f>#REF!</f>
        <v>#REF!</v>
      </c>
      <c r="F1674" s="146" t="e">
        <f>#REF!</f>
        <v>#REF!</v>
      </c>
    </row>
    <row r="1675" spans="1:6" s="7" customFormat="1" ht="31.5" hidden="1" outlineLevel="5">
      <c r="A1675" s="141" t="s">
        <v>434</v>
      </c>
      <c r="B1675" s="144" t="s">
        <v>425</v>
      </c>
      <c r="C1675" s="139">
        <v>2549.1999999999998</v>
      </c>
      <c r="D1675" s="145">
        <f t="shared" si="39"/>
        <v>2549.1999999999998</v>
      </c>
      <c r="E1675" s="146" t="e">
        <f>#REF!</f>
        <v>#REF!</v>
      </c>
      <c r="F1675" s="146" t="e">
        <f>#REF!</f>
        <v>#REF!</v>
      </c>
    </row>
    <row r="1676" spans="1:6" s="7" customFormat="1" ht="15.75" hidden="1" outlineLevel="6">
      <c r="A1676" s="141" t="s">
        <v>34</v>
      </c>
      <c r="B1676" s="144" t="s">
        <v>425</v>
      </c>
      <c r="C1676" s="139">
        <v>2549.1999999999998</v>
      </c>
      <c r="D1676" s="145">
        <f t="shared" si="39"/>
        <v>2549.1999999999998</v>
      </c>
      <c r="E1676" s="146" t="e">
        <f>#REF!</f>
        <v>#REF!</v>
      </c>
      <c r="F1676" s="146" t="e">
        <f>#REF!</f>
        <v>#REF!</v>
      </c>
    </row>
    <row r="1677" spans="1:6" s="7" customFormat="1" ht="15.75" hidden="1" outlineLevel="7">
      <c r="A1677" s="141" t="s">
        <v>428</v>
      </c>
      <c r="B1677" s="147" t="s">
        <v>425</v>
      </c>
      <c r="C1677" s="148">
        <v>2549.1999999999998</v>
      </c>
      <c r="D1677" s="145">
        <f t="shared" si="39"/>
        <v>2549.1999999999998</v>
      </c>
      <c r="E1677" s="146" t="e">
        <f>#REF!</f>
        <v>#REF!</v>
      </c>
      <c r="F1677" s="146" t="e">
        <f>#REF!</f>
        <v>#REF!</v>
      </c>
    </row>
    <row r="1678" spans="1:6" s="7" customFormat="1" ht="15.75" hidden="1" outlineLevel="3">
      <c r="A1678" s="151" t="s">
        <v>433</v>
      </c>
      <c r="B1678" s="144" t="s">
        <v>425</v>
      </c>
      <c r="C1678" s="139">
        <v>26966.5</v>
      </c>
      <c r="D1678" s="145">
        <f t="shared" si="39"/>
        <v>26966.5</v>
      </c>
      <c r="E1678" s="146" t="e">
        <f>#REF!</f>
        <v>#REF!</v>
      </c>
      <c r="F1678" s="146" t="e">
        <f>#REF!</f>
        <v>#REF!</v>
      </c>
    </row>
    <row r="1679" spans="1:6" s="7" customFormat="1" ht="21" hidden="1" outlineLevel="5">
      <c r="A1679" s="141" t="s">
        <v>435</v>
      </c>
      <c r="B1679" s="144" t="s">
        <v>425</v>
      </c>
      <c r="C1679" s="139">
        <v>26966.5</v>
      </c>
      <c r="D1679" s="145">
        <f t="shared" si="39"/>
        <v>26966.5</v>
      </c>
      <c r="E1679" s="146" t="e">
        <f>#REF!</f>
        <v>#REF!</v>
      </c>
      <c r="F1679" s="146" t="e">
        <f>#REF!</f>
        <v>#REF!</v>
      </c>
    </row>
    <row r="1680" spans="1:6" s="7" customFormat="1" ht="15.75" hidden="1" outlineLevel="6">
      <c r="A1680" s="141" t="s">
        <v>34</v>
      </c>
      <c r="B1680" s="144" t="s">
        <v>425</v>
      </c>
      <c r="C1680" s="139">
        <v>26966.5</v>
      </c>
      <c r="D1680" s="145">
        <f t="shared" si="39"/>
        <v>26966.5</v>
      </c>
      <c r="E1680" s="146" t="e">
        <f>#REF!</f>
        <v>#REF!</v>
      </c>
      <c r="F1680" s="146" t="e">
        <f>#REF!</f>
        <v>#REF!</v>
      </c>
    </row>
    <row r="1681" spans="1:6" s="7" customFormat="1" ht="15.75" hidden="1" outlineLevel="7">
      <c r="A1681" s="141" t="s">
        <v>428</v>
      </c>
      <c r="B1681" s="147" t="s">
        <v>425</v>
      </c>
      <c r="C1681" s="148">
        <v>26966.5</v>
      </c>
      <c r="D1681" s="145">
        <f t="shared" si="39"/>
        <v>26966.5</v>
      </c>
      <c r="E1681" s="146" t="e">
        <f>#REF!</f>
        <v>#REF!</v>
      </c>
      <c r="F1681" s="146" t="e">
        <f>#REF!</f>
        <v>#REF!</v>
      </c>
    </row>
    <row r="1682" spans="1:6" s="7" customFormat="1" ht="15.75" hidden="1" outlineLevel="1">
      <c r="A1682" s="151" t="s">
        <v>433</v>
      </c>
      <c r="B1682" s="144" t="s">
        <v>437</v>
      </c>
      <c r="C1682" s="139">
        <v>3274534.4</v>
      </c>
      <c r="D1682" s="145">
        <f t="shared" si="39"/>
        <v>3274534.4</v>
      </c>
      <c r="E1682" s="146" t="e">
        <f>#REF!</f>
        <v>#REF!</v>
      </c>
      <c r="F1682" s="146" t="e">
        <f>#REF!</f>
        <v>#REF!</v>
      </c>
    </row>
    <row r="1683" spans="1:6" s="7" customFormat="1" ht="15.75" hidden="1" outlineLevel="2">
      <c r="A1683" s="141" t="s">
        <v>436</v>
      </c>
      <c r="B1683" s="144" t="s">
        <v>437</v>
      </c>
      <c r="C1683" s="139">
        <v>1212941.6000000001</v>
      </c>
      <c r="D1683" s="145">
        <f t="shared" si="39"/>
        <v>1212941.6000000001</v>
      </c>
      <c r="E1683" s="146" t="e">
        <f>#REF!</f>
        <v>#REF!</v>
      </c>
      <c r="F1683" s="146" t="e">
        <f>#REF!</f>
        <v>#REF!</v>
      </c>
    </row>
    <row r="1684" spans="1:6" s="7" customFormat="1" ht="15.75" hidden="1" outlineLevel="3">
      <c r="A1684" s="141" t="s">
        <v>438</v>
      </c>
      <c r="B1684" s="144" t="s">
        <v>437</v>
      </c>
      <c r="C1684" s="139">
        <v>1212941.6000000001</v>
      </c>
      <c r="D1684" s="145">
        <f t="shared" si="39"/>
        <v>1212941.6000000001</v>
      </c>
      <c r="E1684" s="146" t="e">
        <f>#REF!</f>
        <v>#REF!</v>
      </c>
      <c r="F1684" s="146" t="e">
        <f>#REF!</f>
        <v>#REF!</v>
      </c>
    </row>
    <row r="1685" spans="1:6" s="7" customFormat="1" ht="15.75" hidden="1" outlineLevel="5">
      <c r="A1685" s="141" t="s">
        <v>77</v>
      </c>
      <c r="B1685" s="144" t="s">
        <v>437</v>
      </c>
      <c r="C1685" s="139">
        <v>4050.9</v>
      </c>
      <c r="D1685" s="145">
        <f t="shared" si="39"/>
        <v>4050.9</v>
      </c>
      <c r="E1685" s="146" t="e">
        <f>#REF!</f>
        <v>#REF!</v>
      </c>
      <c r="F1685" s="146" t="e">
        <f>#REF!</f>
        <v>#REF!</v>
      </c>
    </row>
    <row r="1686" spans="1:6" s="7" customFormat="1" ht="15.75" hidden="1" outlineLevel="6">
      <c r="A1686" s="141" t="s">
        <v>34</v>
      </c>
      <c r="B1686" s="144" t="s">
        <v>437</v>
      </c>
      <c r="C1686" s="139">
        <v>4050.9</v>
      </c>
      <c r="D1686" s="145">
        <f t="shared" si="39"/>
        <v>4050.9</v>
      </c>
      <c r="E1686" s="146" t="e">
        <f>#REF!</f>
        <v>#REF!</v>
      </c>
      <c r="F1686" s="146" t="e">
        <f>#REF!</f>
        <v>#REF!</v>
      </c>
    </row>
    <row r="1687" spans="1:6" s="7" customFormat="1" ht="15.75" hidden="1" outlineLevel="7">
      <c r="A1687" s="141" t="s">
        <v>287</v>
      </c>
      <c r="B1687" s="147" t="s">
        <v>437</v>
      </c>
      <c r="C1687" s="148">
        <v>4050.9</v>
      </c>
      <c r="D1687" s="145">
        <f t="shared" si="39"/>
        <v>4050.9</v>
      </c>
      <c r="E1687" s="146" t="e">
        <f>#REF!</f>
        <v>#REF!</v>
      </c>
      <c r="F1687" s="146" t="e">
        <f>#REF!</f>
        <v>#REF!</v>
      </c>
    </row>
    <row r="1688" spans="1:6" s="7" customFormat="1" ht="22.5" hidden="1" outlineLevel="5">
      <c r="A1688" s="151" t="s">
        <v>288</v>
      </c>
      <c r="B1688" s="144" t="s">
        <v>437</v>
      </c>
      <c r="C1688" s="139">
        <v>1208890.7</v>
      </c>
      <c r="D1688" s="145">
        <f t="shared" si="39"/>
        <v>1208890.7</v>
      </c>
      <c r="E1688" s="146" t="e">
        <f>#REF!</f>
        <v>#REF!</v>
      </c>
      <c r="F1688" s="146" t="e">
        <f>#REF!</f>
        <v>#REF!</v>
      </c>
    </row>
    <row r="1689" spans="1:6" s="7" customFormat="1" ht="21" hidden="1" outlineLevel="6">
      <c r="A1689" s="141" t="s">
        <v>103</v>
      </c>
      <c r="B1689" s="144" t="s">
        <v>437</v>
      </c>
      <c r="C1689" s="139">
        <v>1127655.1000000001</v>
      </c>
      <c r="D1689" s="145">
        <f t="shared" si="39"/>
        <v>1127655.1000000001</v>
      </c>
      <c r="E1689" s="146" t="e">
        <f>#REF!</f>
        <v>#REF!</v>
      </c>
      <c r="F1689" s="146" t="e">
        <f>#REF!</f>
        <v>#REF!</v>
      </c>
    </row>
    <row r="1690" spans="1:6" s="7" customFormat="1" ht="15.75" hidden="1" outlineLevel="7">
      <c r="A1690" s="141" t="s">
        <v>133</v>
      </c>
      <c r="B1690" s="147" t="s">
        <v>437</v>
      </c>
      <c r="C1690" s="148">
        <v>1075482.1000000001</v>
      </c>
      <c r="D1690" s="145">
        <f t="shared" si="39"/>
        <v>1075482.1000000001</v>
      </c>
      <c r="E1690" s="146" t="e">
        <f>#REF!</f>
        <v>#REF!</v>
      </c>
      <c r="F1690" s="146" t="e">
        <f>#REF!</f>
        <v>#REF!</v>
      </c>
    </row>
    <row r="1691" spans="1:6" s="7" customFormat="1" ht="22.5" hidden="1" outlineLevel="7">
      <c r="A1691" s="151" t="s">
        <v>134</v>
      </c>
      <c r="B1691" s="147" t="s">
        <v>437</v>
      </c>
      <c r="C1691" s="148">
        <v>52173</v>
      </c>
      <c r="D1691" s="145">
        <f t="shared" si="39"/>
        <v>52173</v>
      </c>
      <c r="E1691" s="146" t="e">
        <f>#REF!</f>
        <v>#REF!</v>
      </c>
      <c r="F1691" s="146" t="e">
        <f>#REF!</f>
        <v>#REF!</v>
      </c>
    </row>
    <row r="1692" spans="1:6" s="7" customFormat="1" ht="15.75" hidden="1" outlineLevel="6">
      <c r="A1692" s="151" t="s">
        <v>135</v>
      </c>
      <c r="B1692" s="144" t="s">
        <v>437</v>
      </c>
      <c r="C1692" s="139">
        <v>81235.600000000006</v>
      </c>
      <c r="D1692" s="145">
        <f t="shared" si="39"/>
        <v>81235.600000000006</v>
      </c>
      <c r="E1692" s="146" t="e">
        <f>#REF!</f>
        <v>#REF!</v>
      </c>
      <c r="F1692" s="146" t="e">
        <f>#REF!</f>
        <v>#REF!</v>
      </c>
    </row>
    <row r="1693" spans="1:6" s="7" customFormat="1" ht="15.75" hidden="1" outlineLevel="7">
      <c r="A1693" s="141" t="s">
        <v>104</v>
      </c>
      <c r="B1693" s="147" t="s">
        <v>437</v>
      </c>
      <c r="C1693" s="148">
        <v>81235.600000000006</v>
      </c>
      <c r="D1693" s="145">
        <f t="shared" si="39"/>
        <v>81235.600000000006</v>
      </c>
      <c r="E1693" s="146" t="e">
        <f>#REF!</f>
        <v>#REF!</v>
      </c>
      <c r="F1693" s="146" t="e">
        <f>#REF!</f>
        <v>#REF!</v>
      </c>
    </row>
    <row r="1694" spans="1:6" s="7" customFormat="1" ht="22.5" hidden="1" outlineLevel="2">
      <c r="A1694" s="151" t="s">
        <v>105</v>
      </c>
      <c r="B1694" s="144" t="s">
        <v>437</v>
      </c>
      <c r="C1694" s="139">
        <v>79328.899999999994</v>
      </c>
      <c r="D1694" s="145">
        <f t="shared" si="39"/>
        <v>79328.899999999994</v>
      </c>
      <c r="E1694" s="146" t="e">
        <f>#REF!</f>
        <v>#REF!</v>
      </c>
      <c r="F1694" s="146" t="e">
        <f>#REF!</f>
        <v>#REF!</v>
      </c>
    </row>
    <row r="1695" spans="1:6" s="7" customFormat="1" ht="15.75" hidden="1" outlineLevel="3">
      <c r="A1695" s="141" t="s">
        <v>439</v>
      </c>
      <c r="B1695" s="144" t="s">
        <v>437</v>
      </c>
      <c r="C1695" s="139">
        <v>79328.899999999994</v>
      </c>
      <c r="D1695" s="145">
        <f t="shared" si="39"/>
        <v>79328.899999999994</v>
      </c>
      <c r="E1695" s="146" t="e">
        <f>#REF!</f>
        <v>#REF!</v>
      </c>
      <c r="F1695" s="146" t="e">
        <f>#REF!</f>
        <v>#REF!</v>
      </c>
    </row>
    <row r="1696" spans="1:6" s="7" customFormat="1" ht="15.75" hidden="1" outlineLevel="5">
      <c r="A1696" s="141" t="s">
        <v>77</v>
      </c>
      <c r="B1696" s="144" t="s">
        <v>437</v>
      </c>
      <c r="C1696" s="139">
        <v>2097.4</v>
      </c>
      <c r="D1696" s="145">
        <f t="shared" si="39"/>
        <v>2097.4</v>
      </c>
      <c r="E1696" s="146" t="e">
        <f>#REF!</f>
        <v>#REF!</v>
      </c>
      <c r="F1696" s="146" t="e">
        <f>#REF!</f>
        <v>#REF!</v>
      </c>
    </row>
    <row r="1697" spans="1:6" s="7" customFormat="1" ht="15.75" hidden="1" outlineLevel="6">
      <c r="A1697" s="141" t="s">
        <v>34</v>
      </c>
      <c r="B1697" s="144" t="s">
        <v>437</v>
      </c>
      <c r="C1697" s="139">
        <v>2097.4</v>
      </c>
      <c r="D1697" s="145">
        <f t="shared" si="39"/>
        <v>2097.4</v>
      </c>
      <c r="E1697" s="146" t="e">
        <f>#REF!</f>
        <v>#REF!</v>
      </c>
      <c r="F1697" s="146" t="e">
        <f>#REF!</f>
        <v>#REF!</v>
      </c>
    </row>
    <row r="1698" spans="1:6" s="7" customFormat="1" ht="15.75" hidden="1" outlineLevel="7">
      <c r="A1698" s="141" t="s">
        <v>287</v>
      </c>
      <c r="B1698" s="147" t="s">
        <v>437</v>
      </c>
      <c r="C1698" s="148">
        <v>2097.4</v>
      </c>
      <c r="D1698" s="145">
        <f t="shared" si="39"/>
        <v>2097.4</v>
      </c>
      <c r="E1698" s="146" t="e">
        <f>#REF!</f>
        <v>#REF!</v>
      </c>
      <c r="F1698" s="146" t="e">
        <f>#REF!</f>
        <v>#REF!</v>
      </c>
    </row>
    <row r="1699" spans="1:6" s="7" customFormat="1" ht="22.5" hidden="1" outlineLevel="5">
      <c r="A1699" s="151" t="s">
        <v>288</v>
      </c>
      <c r="B1699" s="144" t="s">
        <v>437</v>
      </c>
      <c r="C1699" s="139">
        <v>77231.5</v>
      </c>
      <c r="D1699" s="145">
        <f t="shared" si="39"/>
        <v>77231.5</v>
      </c>
      <c r="E1699" s="146" t="e">
        <f>#REF!</f>
        <v>#REF!</v>
      </c>
      <c r="F1699" s="146" t="e">
        <f>#REF!</f>
        <v>#REF!</v>
      </c>
    </row>
    <row r="1700" spans="1:6" s="7" customFormat="1" ht="21" hidden="1" outlineLevel="6">
      <c r="A1700" s="141" t="s">
        <v>103</v>
      </c>
      <c r="B1700" s="144" t="s">
        <v>437</v>
      </c>
      <c r="C1700" s="139">
        <v>77231.5</v>
      </c>
      <c r="D1700" s="145">
        <f t="shared" si="39"/>
        <v>77231.5</v>
      </c>
      <c r="E1700" s="146" t="e">
        <f>#REF!</f>
        <v>#REF!</v>
      </c>
      <c r="F1700" s="146" t="e">
        <f>#REF!</f>
        <v>#REF!</v>
      </c>
    </row>
    <row r="1701" spans="1:6" s="7" customFormat="1" ht="15.75" hidden="1" outlineLevel="7">
      <c r="A1701" s="141" t="s">
        <v>133</v>
      </c>
      <c r="B1701" s="147" t="s">
        <v>437</v>
      </c>
      <c r="C1701" s="148">
        <v>71251.8</v>
      </c>
      <c r="D1701" s="145">
        <f t="shared" si="39"/>
        <v>71251.8</v>
      </c>
      <c r="E1701" s="146" t="e">
        <f>#REF!</f>
        <v>#REF!</v>
      </c>
      <c r="F1701" s="146" t="e">
        <f>#REF!</f>
        <v>#REF!</v>
      </c>
    </row>
    <row r="1702" spans="1:6" s="7" customFormat="1" ht="22.5" hidden="1" outlineLevel="7">
      <c r="A1702" s="151" t="s">
        <v>134</v>
      </c>
      <c r="B1702" s="147" t="s">
        <v>437</v>
      </c>
      <c r="C1702" s="148">
        <v>5979.7</v>
      </c>
      <c r="D1702" s="145">
        <f t="shared" si="39"/>
        <v>5979.7</v>
      </c>
      <c r="E1702" s="146" t="e">
        <f>#REF!</f>
        <v>#REF!</v>
      </c>
      <c r="F1702" s="146" t="e">
        <f>#REF!</f>
        <v>#REF!</v>
      </c>
    </row>
    <row r="1703" spans="1:6" s="7" customFormat="1" ht="15.75" hidden="1" outlineLevel="2">
      <c r="A1703" s="151" t="s">
        <v>135</v>
      </c>
      <c r="B1703" s="144" t="s">
        <v>437</v>
      </c>
      <c r="C1703" s="139">
        <v>1982263.9</v>
      </c>
      <c r="D1703" s="145">
        <f t="shared" si="39"/>
        <v>1982263.9</v>
      </c>
      <c r="E1703" s="146" t="e">
        <f>#REF!</f>
        <v>#REF!</v>
      </c>
      <c r="F1703" s="146" t="e">
        <f>#REF!</f>
        <v>#REF!</v>
      </c>
    </row>
    <row r="1704" spans="1:6" s="7" customFormat="1" ht="15.75" hidden="1" outlineLevel="3">
      <c r="A1704" s="141" t="s">
        <v>440</v>
      </c>
      <c r="B1704" s="144" t="s">
        <v>437</v>
      </c>
      <c r="C1704" s="139">
        <v>1982263.9</v>
      </c>
      <c r="D1704" s="145">
        <f t="shared" si="39"/>
        <v>1982263.9</v>
      </c>
      <c r="E1704" s="146" t="e">
        <f>#REF!</f>
        <v>#REF!</v>
      </c>
      <c r="F1704" s="146" t="e">
        <f>#REF!</f>
        <v>#REF!</v>
      </c>
    </row>
    <row r="1705" spans="1:6" s="7" customFormat="1" ht="15.75" hidden="1" outlineLevel="5">
      <c r="A1705" s="141" t="s">
        <v>77</v>
      </c>
      <c r="B1705" s="144" t="s">
        <v>437</v>
      </c>
      <c r="C1705" s="139">
        <v>515381.4</v>
      </c>
      <c r="D1705" s="145">
        <f t="shared" si="39"/>
        <v>515381.4</v>
      </c>
      <c r="E1705" s="146" t="e">
        <f>#REF!</f>
        <v>#REF!</v>
      </c>
      <c r="F1705" s="146" t="e">
        <f>#REF!</f>
        <v>#REF!</v>
      </c>
    </row>
    <row r="1706" spans="1:6" s="7" customFormat="1" ht="31.5" hidden="1" outlineLevel="6">
      <c r="A1706" s="141" t="s">
        <v>15</v>
      </c>
      <c r="B1706" s="144" t="s">
        <v>437</v>
      </c>
      <c r="C1706" s="139">
        <v>515381.4</v>
      </c>
      <c r="D1706" s="145">
        <f t="shared" si="39"/>
        <v>515381.4</v>
      </c>
      <c r="E1706" s="146" t="e">
        <f>#REF!</f>
        <v>#REF!</v>
      </c>
      <c r="F1706" s="146" t="e">
        <f>#REF!</f>
        <v>#REF!</v>
      </c>
    </row>
    <row r="1707" spans="1:6" s="7" customFormat="1" ht="15.75" hidden="1" outlineLevel="7">
      <c r="A1707" s="141" t="s">
        <v>78</v>
      </c>
      <c r="B1707" s="147" t="s">
        <v>437</v>
      </c>
      <c r="C1707" s="148">
        <v>515219</v>
      </c>
      <c r="D1707" s="145">
        <f t="shared" si="39"/>
        <v>515219</v>
      </c>
      <c r="E1707" s="146" t="e">
        <f>#REF!</f>
        <v>#REF!</v>
      </c>
      <c r="F1707" s="146" t="e">
        <f>#REF!</f>
        <v>#REF!</v>
      </c>
    </row>
    <row r="1708" spans="1:6" s="7" customFormat="1" ht="15.75" hidden="1" outlineLevel="7">
      <c r="A1708" s="151" t="s">
        <v>19</v>
      </c>
      <c r="B1708" s="147" t="s">
        <v>437</v>
      </c>
      <c r="C1708" s="148">
        <v>162.4</v>
      </c>
      <c r="D1708" s="145">
        <f t="shared" si="39"/>
        <v>162.4</v>
      </c>
      <c r="E1708" s="146" t="e">
        <f>#REF!</f>
        <v>#REF!</v>
      </c>
      <c r="F1708" s="146" t="e">
        <f>#REF!</f>
        <v>#REF!</v>
      </c>
    </row>
    <row r="1709" spans="1:6" s="7" customFormat="1" ht="15.75" hidden="1" outlineLevel="5">
      <c r="A1709" s="151" t="s">
        <v>24</v>
      </c>
      <c r="B1709" s="144" t="s">
        <v>437</v>
      </c>
      <c r="C1709" s="139">
        <v>145346.1</v>
      </c>
      <c r="D1709" s="145">
        <f t="shared" si="39"/>
        <v>145346.1</v>
      </c>
      <c r="E1709" s="146" t="e">
        <f>#REF!</f>
        <v>#REF!</v>
      </c>
      <c r="F1709" s="146" t="e">
        <f>#REF!</f>
        <v>#REF!</v>
      </c>
    </row>
    <row r="1710" spans="1:6" s="7" customFormat="1" ht="15.75" hidden="1" outlineLevel="6">
      <c r="A1710" s="141" t="s">
        <v>26</v>
      </c>
      <c r="B1710" s="144" t="s">
        <v>437</v>
      </c>
      <c r="C1710" s="139">
        <v>145346.1</v>
      </c>
      <c r="D1710" s="145">
        <f t="shared" si="39"/>
        <v>145346.1</v>
      </c>
      <c r="E1710" s="146" t="e">
        <f>#REF!</f>
        <v>#REF!</v>
      </c>
      <c r="F1710" s="146" t="e">
        <f>#REF!</f>
        <v>#REF!</v>
      </c>
    </row>
    <row r="1711" spans="1:6" s="7" customFormat="1" ht="15.75" hidden="1" outlineLevel="7">
      <c r="A1711" s="141" t="s">
        <v>28</v>
      </c>
      <c r="B1711" s="147" t="s">
        <v>437</v>
      </c>
      <c r="C1711" s="148">
        <v>1531.6</v>
      </c>
      <c r="D1711" s="145">
        <f t="shared" si="39"/>
        <v>1531.6</v>
      </c>
      <c r="E1711" s="146" t="e">
        <f>#REF!</f>
        <v>#REF!</v>
      </c>
      <c r="F1711" s="146" t="e">
        <f>#REF!</f>
        <v>#REF!</v>
      </c>
    </row>
    <row r="1712" spans="1:6" s="7" customFormat="1" ht="15.75" hidden="1" outlineLevel="7">
      <c r="A1712" s="151" t="s">
        <v>30</v>
      </c>
      <c r="B1712" s="147" t="s">
        <v>437</v>
      </c>
      <c r="C1712" s="148">
        <v>8048.3</v>
      </c>
      <c r="D1712" s="145">
        <f t="shared" si="39"/>
        <v>8048.3</v>
      </c>
      <c r="E1712" s="146" t="e">
        <f>#REF!</f>
        <v>#REF!</v>
      </c>
      <c r="F1712" s="146" t="e">
        <f>#REF!</f>
        <v>#REF!</v>
      </c>
    </row>
    <row r="1713" spans="1:6" s="7" customFormat="1" ht="15.75" hidden="1" outlineLevel="7">
      <c r="A1713" s="151" t="s">
        <v>87</v>
      </c>
      <c r="B1713" s="147" t="s">
        <v>437</v>
      </c>
      <c r="C1713" s="148">
        <v>135766.20000000001</v>
      </c>
      <c r="D1713" s="145">
        <f t="shared" si="39"/>
        <v>135766.20000000001</v>
      </c>
      <c r="E1713" s="146" t="e">
        <f>#REF!</f>
        <v>#REF!</v>
      </c>
      <c r="F1713" s="146" t="e">
        <f>#REF!</f>
        <v>#REF!</v>
      </c>
    </row>
    <row r="1714" spans="1:6" s="7" customFormat="1" ht="15.75" hidden="1" outlineLevel="5">
      <c r="A1714" s="151" t="s">
        <v>32</v>
      </c>
      <c r="B1714" s="144" t="s">
        <v>437</v>
      </c>
      <c r="C1714" s="139">
        <v>6585.3</v>
      </c>
      <c r="D1714" s="145">
        <f t="shared" si="39"/>
        <v>6585.3</v>
      </c>
      <c r="E1714" s="146" t="e">
        <f>#REF!</f>
        <v>#REF!</v>
      </c>
      <c r="F1714" s="146" t="e">
        <f>#REF!</f>
        <v>#REF!</v>
      </c>
    </row>
    <row r="1715" spans="1:6" s="7" customFormat="1" ht="15.75" hidden="1" outlineLevel="6">
      <c r="A1715" s="141" t="s">
        <v>34</v>
      </c>
      <c r="B1715" s="144" t="s">
        <v>437</v>
      </c>
      <c r="C1715" s="139">
        <v>6585.3</v>
      </c>
      <c r="D1715" s="145">
        <f t="shared" si="39"/>
        <v>6585.3</v>
      </c>
      <c r="E1715" s="146" t="e">
        <f>#REF!</f>
        <v>#REF!</v>
      </c>
      <c r="F1715" s="146" t="e">
        <f>#REF!</f>
        <v>#REF!</v>
      </c>
    </row>
    <row r="1716" spans="1:6" s="7" customFormat="1" ht="15.75" hidden="1" outlineLevel="7">
      <c r="A1716" s="141" t="s">
        <v>287</v>
      </c>
      <c r="B1716" s="147" t="s">
        <v>437</v>
      </c>
      <c r="C1716" s="148">
        <v>6585.3</v>
      </c>
      <c r="D1716" s="145">
        <f t="shared" si="39"/>
        <v>6585.3</v>
      </c>
      <c r="E1716" s="146" t="e">
        <f>#REF!</f>
        <v>#REF!</v>
      </c>
      <c r="F1716" s="146" t="e">
        <f>#REF!</f>
        <v>#REF!</v>
      </c>
    </row>
    <row r="1717" spans="1:6" s="7" customFormat="1" ht="22.5" hidden="1" outlineLevel="5">
      <c r="A1717" s="151" t="s">
        <v>288</v>
      </c>
      <c r="B1717" s="144" t="s">
        <v>437</v>
      </c>
      <c r="C1717" s="139">
        <v>1313320.3999999999</v>
      </c>
      <c r="D1717" s="145">
        <f t="shared" si="39"/>
        <v>1313320.3999999999</v>
      </c>
      <c r="E1717" s="146" t="e">
        <f>#REF!</f>
        <v>#REF!</v>
      </c>
      <c r="F1717" s="146" t="e">
        <f>#REF!</f>
        <v>#REF!</v>
      </c>
    </row>
    <row r="1718" spans="1:6" s="7" customFormat="1" ht="21" hidden="1" outlineLevel="6">
      <c r="A1718" s="141" t="s">
        <v>103</v>
      </c>
      <c r="B1718" s="144" t="s">
        <v>437</v>
      </c>
      <c r="C1718" s="139">
        <v>1046729.6</v>
      </c>
      <c r="D1718" s="145">
        <f t="shared" si="39"/>
        <v>1046729.6</v>
      </c>
      <c r="E1718" s="146" t="e">
        <f>#REF!</f>
        <v>#REF!</v>
      </c>
      <c r="F1718" s="146" t="e">
        <f>#REF!</f>
        <v>#REF!</v>
      </c>
    </row>
    <row r="1719" spans="1:6" s="7" customFormat="1" ht="15.75" hidden="1" outlineLevel="7">
      <c r="A1719" s="141" t="s">
        <v>133</v>
      </c>
      <c r="B1719" s="147" t="s">
        <v>437</v>
      </c>
      <c r="C1719" s="148">
        <v>1038689.1</v>
      </c>
      <c r="D1719" s="145">
        <f t="shared" si="39"/>
        <v>1038689.1</v>
      </c>
      <c r="E1719" s="146" t="e">
        <f>#REF!</f>
        <v>#REF!</v>
      </c>
      <c r="F1719" s="146" t="e">
        <f>#REF!</f>
        <v>#REF!</v>
      </c>
    </row>
    <row r="1720" spans="1:6" s="7" customFormat="1" ht="22.5" hidden="1" outlineLevel="7">
      <c r="A1720" s="151" t="s">
        <v>134</v>
      </c>
      <c r="B1720" s="147" t="s">
        <v>437</v>
      </c>
      <c r="C1720" s="148">
        <v>8040.5</v>
      </c>
      <c r="D1720" s="145">
        <f t="shared" si="39"/>
        <v>8040.5</v>
      </c>
      <c r="E1720" s="146" t="e">
        <f>#REF!</f>
        <v>#REF!</v>
      </c>
      <c r="F1720" s="146" t="e">
        <f>#REF!</f>
        <v>#REF!</v>
      </c>
    </row>
    <row r="1721" spans="1:6" s="7" customFormat="1" ht="15.75" hidden="1" outlineLevel="6">
      <c r="A1721" s="151" t="s">
        <v>135</v>
      </c>
      <c r="B1721" s="144" t="s">
        <v>437</v>
      </c>
      <c r="C1721" s="139">
        <v>266590.8</v>
      </c>
      <c r="D1721" s="145">
        <f t="shared" si="39"/>
        <v>266590.8</v>
      </c>
      <c r="E1721" s="146" t="e">
        <f>#REF!</f>
        <v>#REF!</v>
      </c>
      <c r="F1721" s="146" t="e">
        <f>#REF!</f>
        <v>#REF!</v>
      </c>
    </row>
    <row r="1722" spans="1:6" s="7" customFormat="1" ht="15.75" hidden="1" outlineLevel="7">
      <c r="A1722" s="141" t="s">
        <v>104</v>
      </c>
      <c r="B1722" s="147" t="s">
        <v>437</v>
      </c>
      <c r="C1722" s="148">
        <v>266590.8</v>
      </c>
      <c r="D1722" s="145">
        <f t="shared" si="39"/>
        <v>266590.8</v>
      </c>
      <c r="E1722" s="146" t="e">
        <f>#REF!</f>
        <v>#REF!</v>
      </c>
      <c r="F1722" s="146" t="e">
        <f>#REF!</f>
        <v>#REF!</v>
      </c>
    </row>
    <row r="1723" spans="1:6" s="7" customFormat="1" ht="22.5" hidden="1" outlineLevel="5">
      <c r="A1723" s="151" t="s">
        <v>105</v>
      </c>
      <c r="B1723" s="144" t="s">
        <v>437</v>
      </c>
      <c r="C1723" s="139">
        <v>1630.7</v>
      </c>
      <c r="D1723" s="145">
        <f t="shared" si="39"/>
        <v>1630.7</v>
      </c>
      <c r="E1723" s="146" t="e">
        <f>#REF!</f>
        <v>#REF!</v>
      </c>
      <c r="F1723" s="146" t="e">
        <f>#REF!</f>
        <v>#REF!</v>
      </c>
    </row>
    <row r="1724" spans="1:6" s="7" customFormat="1" ht="15.75" hidden="1" outlineLevel="6">
      <c r="A1724" s="141" t="s">
        <v>45</v>
      </c>
      <c r="B1724" s="144" t="s">
        <v>437</v>
      </c>
      <c r="C1724" s="139">
        <v>1630.7</v>
      </c>
      <c r="D1724" s="145">
        <f t="shared" si="39"/>
        <v>1630.7</v>
      </c>
      <c r="E1724" s="146" t="e">
        <f>#REF!</f>
        <v>#REF!</v>
      </c>
      <c r="F1724" s="146" t="e">
        <f>#REF!</f>
        <v>#REF!</v>
      </c>
    </row>
    <row r="1725" spans="1:6" s="7" customFormat="1" ht="15.75" hidden="1" outlineLevel="7">
      <c r="A1725" s="141" t="s">
        <v>47</v>
      </c>
      <c r="B1725" s="147" t="s">
        <v>437</v>
      </c>
      <c r="C1725" s="148">
        <v>1331.9</v>
      </c>
      <c r="D1725" s="145">
        <f t="shared" si="39"/>
        <v>1331.9</v>
      </c>
      <c r="E1725" s="146" t="e">
        <f>#REF!</f>
        <v>#REF!</v>
      </c>
      <c r="F1725" s="146" t="e">
        <f>#REF!</f>
        <v>#REF!</v>
      </c>
    </row>
    <row r="1726" spans="1:6" s="7" customFormat="1" ht="15.75" hidden="1" outlineLevel="7">
      <c r="A1726" s="151" t="s">
        <v>54</v>
      </c>
      <c r="B1726" s="147" t="s">
        <v>437</v>
      </c>
      <c r="C1726" s="148">
        <v>298.8</v>
      </c>
      <c r="D1726" s="145">
        <f t="shared" si="39"/>
        <v>298.8</v>
      </c>
      <c r="E1726" s="146" t="e">
        <f>#REF!</f>
        <v>#REF!</v>
      </c>
      <c r="F1726" s="146" t="e">
        <f>#REF!</f>
        <v>#REF!</v>
      </c>
    </row>
    <row r="1727" spans="1:6" s="7" customFormat="1" ht="15.75" hidden="1" outlineLevel="1" collapsed="1">
      <c r="A1727" s="151" t="s">
        <v>49</v>
      </c>
      <c r="B1727" s="144" t="s">
        <v>442</v>
      </c>
      <c r="C1727" s="139">
        <v>10927622.1</v>
      </c>
      <c r="D1727" s="145">
        <f t="shared" si="39"/>
        <v>10927622.1</v>
      </c>
      <c r="E1727" s="146" t="e">
        <f>#REF!</f>
        <v>#REF!</v>
      </c>
      <c r="F1727" s="146" t="e">
        <f>#REF!</f>
        <v>#REF!</v>
      </c>
    </row>
    <row r="1728" spans="1:6" s="7" customFormat="1" ht="15.75" hidden="1" outlineLevel="2">
      <c r="A1728" s="141" t="s">
        <v>441</v>
      </c>
      <c r="B1728" s="144" t="s">
        <v>442</v>
      </c>
      <c r="C1728" s="139">
        <v>1320599.3999999999</v>
      </c>
      <c r="D1728" s="145">
        <f t="shared" si="39"/>
        <v>1320599.3999999999</v>
      </c>
      <c r="E1728" s="146" t="e">
        <f>#REF!</f>
        <v>#REF!</v>
      </c>
      <c r="F1728" s="146" t="e">
        <f>#REF!</f>
        <v>#REF!</v>
      </c>
    </row>
    <row r="1729" spans="1:6" s="7" customFormat="1" ht="15.75" hidden="1" outlineLevel="3">
      <c r="A1729" s="141" t="s">
        <v>443</v>
      </c>
      <c r="B1729" s="144" t="s">
        <v>442</v>
      </c>
      <c r="C1729" s="139">
        <v>176237.8</v>
      </c>
      <c r="D1729" s="145">
        <f t="shared" ref="D1729:D1810" si="40">C1729</f>
        <v>176237.8</v>
      </c>
      <c r="E1729" s="146" t="e">
        <f>#REF!</f>
        <v>#REF!</v>
      </c>
      <c r="F1729" s="146" t="e">
        <f>#REF!</f>
        <v>#REF!</v>
      </c>
    </row>
    <row r="1730" spans="1:6" s="7" customFormat="1" ht="15.75" hidden="1" outlineLevel="5">
      <c r="A1730" s="141" t="s">
        <v>444</v>
      </c>
      <c r="B1730" s="144" t="s">
        <v>442</v>
      </c>
      <c r="C1730" s="139">
        <v>176237.8</v>
      </c>
      <c r="D1730" s="145">
        <f t="shared" si="40"/>
        <v>176237.8</v>
      </c>
      <c r="E1730" s="146" t="e">
        <f>#REF!</f>
        <v>#REF!</v>
      </c>
      <c r="F1730" s="146" t="e">
        <f>#REF!</f>
        <v>#REF!</v>
      </c>
    </row>
    <row r="1731" spans="1:6" s="7" customFormat="1" ht="15.75" hidden="1" outlineLevel="6">
      <c r="A1731" s="141" t="s">
        <v>98</v>
      </c>
      <c r="B1731" s="144" t="s">
        <v>442</v>
      </c>
      <c r="C1731" s="139">
        <v>176237.8</v>
      </c>
      <c r="D1731" s="145">
        <f t="shared" si="40"/>
        <v>176237.8</v>
      </c>
      <c r="E1731" s="146" t="e">
        <f>#REF!</f>
        <v>#REF!</v>
      </c>
      <c r="F1731" s="146" t="e">
        <f>#REF!</f>
        <v>#REF!</v>
      </c>
    </row>
    <row r="1732" spans="1:6" s="7" customFormat="1" ht="15.75" hidden="1" outlineLevel="7">
      <c r="A1732" s="141" t="s">
        <v>99</v>
      </c>
      <c r="B1732" s="147" t="s">
        <v>442</v>
      </c>
      <c r="C1732" s="148">
        <v>176237.8</v>
      </c>
      <c r="D1732" s="145">
        <f t="shared" si="40"/>
        <v>176237.8</v>
      </c>
      <c r="E1732" s="146" t="e">
        <f>#REF!</f>
        <v>#REF!</v>
      </c>
      <c r="F1732" s="146" t="e">
        <f>#REF!</f>
        <v>#REF!</v>
      </c>
    </row>
    <row r="1733" spans="1:6" s="7" customFormat="1" ht="15.75" hidden="1" outlineLevel="3">
      <c r="A1733" s="151" t="s">
        <v>99</v>
      </c>
      <c r="B1733" s="144" t="s">
        <v>442</v>
      </c>
      <c r="C1733" s="139">
        <v>1144361.6000000001</v>
      </c>
      <c r="D1733" s="145">
        <f t="shared" si="40"/>
        <v>1144361.6000000001</v>
      </c>
      <c r="E1733" s="146" t="e">
        <f>#REF!</f>
        <v>#REF!</v>
      </c>
      <c r="F1733" s="146" t="e">
        <f>#REF!</f>
        <v>#REF!</v>
      </c>
    </row>
    <row r="1734" spans="1:6" s="7" customFormat="1" ht="21" hidden="1" outlineLevel="4">
      <c r="A1734" s="141" t="s">
        <v>445</v>
      </c>
      <c r="B1734" s="144" t="s">
        <v>442</v>
      </c>
      <c r="C1734" s="139">
        <v>84795.7</v>
      </c>
      <c r="D1734" s="145">
        <f t="shared" si="40"/>
        <v>84795.7</v>
      </c>
      <c r="E1734" s="146" t="e">
        <f>#REF!</f>
        <v>#REF!</v>
      </c>
      <c r="F1734" s="146" t="e">
        <f>#REF!</f>
        <v>#REF!</v>
      </c>
    </row>
    <row r="1735" spans="1:6" s="7" customFormat="1" ht="31.5" hidden="1" outlineLevel="5">
      <c r="A1735" s="141" t="s">
        <v>446</v>
      </c>
      <c r="B1735" s="144" t="s">
        <v>442</v>
      </c>
      <c r="C1735" s="139">
        <v>84795.7</v>
      </c>
      <c r="D1735" s="145">
        <f t="shared" si="40"/>
        <v>84795.7</v>
      </c>
      <c r="E1735" s="146" t="e">
        <f>#REF!</f>
        <v>#REF!</v>
      </c>
      <c r="F1735" s="146" t="e">
        <f>#REF!</f>
        <v>#REF!</v>
      </c>
    </row>
    <row r="1736" spans="1:6" s="7" customFormat="1" ht="15.75" hidden="1" outlineLevel="6">
      <c r="A1736" s="141" t="s">
        <v>98</v>
      </c>
      <c r="B1736" s="144" t="s">
        <v>442</v>
      </c>
      <c r="C1736" s="139">
        <v>84795.7</v>
      </c>
      <c r="D1736" s="145">
        <f t="shared" si="40"/>
        <v>84795.7</v>
      </c>
      <c r="E1736" s="146" t="e">
        <f>#REF!</f>
        <v>#REF!</v>
      </c>
      <c r="F1736" s="146" t="e">
        <f>#REF!</f>
        <v>#REF!</v>
      </c>
    </row>
    <row r="1737" spans="1:6" s="7" customFormat="1" ht="15.75" hidden="1" outlineLevel="7">
      <c r="A1737" s="141" t="s">
        <v>99</v>
      </c>
      <c r="B1737" s="147" t="s">
        <v>442</v>
      </c>
      <c r="C1737" s="148">
        <v>84795.7</v>
      </c>
      <c r="D1737" s="145">
        <f t="shared" si="40"/>
        <v>84795.7</v>
      </c>
      <c r="E1737" s="146" t="e">
        <f>#REF!</f>
        <v>#REF!</v>
      </c>
      <c r="F1737" s="146" t="e">
        <f>#REF!</f>
        <v>#REF!</v>
      </c>
    </row>
    <row r="1738" spans="1:6" s="7" customFormat="1" ht="15.75" hidden="1" outlineLevel="4">
      <c r="A1738" s="151" t="s">
        <v>99</v>
      </c>
      <c r="B1738" s="144" t="s">
        <v>442</v>
      </c>
      <c r="C1738" s="139">
        <v>1059565.8999999999</v>
      </c>
      <c r="D1738" s="145">
        <f t="shared" si="40"/>
        <v>1059565.8999999999</v>
      </c>
      <c r="E1738" s="146" t="e">
        <f>#REF!</f>
        <v>#REF!</v>
      </c>
      <c r="F1738" s="146" t="e">
        <f>#REF!</f>
        <v>#REF!</v>
      </c>
    </row>
    <row r="1739" spans="1:6" s="7" customFormat="1" ht="15.75" hidden="1" outlineLevel="5">
      <c r="A1739" s="141" t="s">
        <v>447</v>
      </c>
      <c r="B1739" s="144" t="s">
        <v>442</v>
      </c>
      <c r="C1739" s="139">
        <v>1059565.8999999999</v>
      </c>
      <c r="D1739" s="145">
        <f t="shared" si="40"/>
        <v>1059565.8999999999</v>
      </c>
      <c r="E1739" s="146" t="e">
        <f>#REF!</f>
        <v>#REF!</v>
      </c>
      <c r="F1739" s="146" t="e">
        <f>#REF!</f>
        <v>#REF!</v>
      </c>
    </row>
    <row r="1740" spans="1:6" s="7" customFormat="1" ht="15.75" hidden="1" outlineLevel="6">
      <c r="A1740" s="141" t="s">
        <v>98</v>
      </c>
      <c r="B1740" s="144" t="s">
        <v>442</v>
      </c>
      <c r="C1740" s="139">
        <v>1059565.8999999999</v>
      </c>
      <c r="D1740" s="145">
        <f t="shared" si="40"/>
        <v>1059565.8999999999</v>
      </c>
      <c r="E1740" s="146" t="e">
        <f>#REF!</f>
        <v>#REF!</v>
      </c>
      <c r="F1740" s="146" t="e">
        <f>#REF!</f>
        <v>#REF!</v>
      </c>
    </row>
    <row r="1741" spans="1:6" s="7" customFormat="1" ht="15.75" hidden="1" outlineLevel="7">
      <c r="A1741" s="141" t="s">
        <v>99</v>
      </c>
      <c r="B1741" s="147" t="s">
        <v>442</v>
      </c>
      <c r="C1741" s="148">
        <v>1059565.8999999999</v>
      </c>
      <c r="D1741" s="145">
        <f t="shared" si="40"/>
        <v>1059565.8999999999</v>
      </c>
      <c r="E1741" s="146" t="e">
        <f>#REF!</f>
        <v>#REF!</v>
      </c>
      <c r="F1741" s="146" t="e">
        <f>#REF!</f>
        <v>#REF!</v>
      </c>
    </row>
    <row r="1742" spans="1:6" s="7" customFormat="1" ht="15.75" hidden="1" outlineLevel="2">
      <c r="A1742" s="151" t="s">
        <v>99</v>
      </c>
      <c r="B1742" s="144" t="s">
        <v>442</v>
      </c>
      <c r="C1742" s="139">
        <v>8297856.5</v>
      </c>
      <c r="D1742" s="145">
        <f t="shared" si="40"/>
        <v>8297856.5</v>
      </c>
      <c r="E1742" s="146" t="e">
        <f>#REF!</f>
        <v>#REF!</v>
      </c>
      <c r="F1742" s="146" t="e">
        <f>#REF!</f>
        <v>#REF!</v>
      </c>
    </row>
    <row r="1743" spans="1:6" s="7" customFormat="1" ht="15.75" hidden="1" outlineLevel="3">
      <c r="A1743" s="141" t="s">
        <v>247</v>
      </c>
      <c r="B1743" s="144" t="s">
        <v>442</v>
      </c>
      <c r="C1743" s="139">
        <v>70410.5</v>
      </c>
      <c r="D1743" s="145">
        <f t="shared" si="40"/>
        <v>70410.5</v>
      </c>
      <c r="E1743" s="146" t="e">
        <f>#REF!</f>
        <v>#REF!</v>
      </c>
      <c r="F1743" s="146" t="e">
        <f>#REF!</f>
        <v>#REF!</v>
      </c>
    </row>
    <row r="1744" spans="1:6" s="7" customFormat="1" ht="31.5" hidden="1" outlineLevel="5">
      <c r="A1744" s="141" t="s">
        <v>448</v>
      </c>
      <c r="B1744" s="144" t="s">
        <v>442</v>
      </c>
      <c r="C1744" s="139">
        <v>70410.5</v>
      </c>
      <c r="D1744" s="145">
        <f t="shared" si="40"/>
        <v>70410.5</v>
      </c>
      <c r="E1744" s="146" t="e">
        <f>#REF!</f>
        <v>#REF!</v>
      </c>
      <c r="F1744" s="146" t="e">
        <f>#REF!</f>
        <v>#REF!</v>
      </c>
    </row>
    <row r="1745" spans="1:6" s="7" customFormat="1" ht="15.75" hidden="1" outlineLevel="6">
      <c r="A1745" s="141" t="s">
        <v>34</v>
      </c>
      <c r="B1745" s="144" t="s">
        <v>442</v>
      </c>
      <c r="C1745" s="139">
        <v>70410.5</v>
      </c>
      <c r="D1745" s="145">
        <f t="shared" si="40"/>
        <v>70410.5</v>
      </c>
      <c r="E1745" s="146" t="e">
        <f>#REF!</f>
        <v>#REF!</v>
      </c>
      <c r="F1745" s="146" t="e">
        <f>#REF!</f>
        <v>#REF!</v>
      </c>
    </row>
    <row r="1746" spans="1:6" s="7" customFormat="1" ht="15.75" hidden="1" outlineLevel="7">
      <c r="A1746" s="141" t="s">
        <v>428</v>
      </c>
      <c r="B1746" s="147" t="s">
        <v>442</v>
      </c>
      <c r="C1746" s="148">
        <v>70410.5</v>
      </c>
      <c r="D1746" s="145">
        <f t="shared" si="40"/>
        <v>70410.5</v>
      </c>
      <c r="E1746" s="146" t="e">
        <f>#REF!</f>
        <v>#REF!</v>
      </c>
      <c r="F1746" s="146" t="e">
        <f>#REF!</f>
        <v>#REF!</v>
      </c>
    </row>
    <row r="1747" spans="1:6" s="7" customFormat="1" ht="15.75" hidden="1" outlineLevel="3">
      <c r="A1747" s="151" t="s">
        <v>449</v>
      </c>
      <c r="B1747" s="144" t="s">
        <v>442</v>
      </c>
      <c r="C1747" s="139">
        <v>34239</v>
      </c>
      <c r="D1747" s="145">
        <f t="shared" si="40"/>
        <v>34239</v>
      </c>
      <c r="E1747" s="146" t="e">
        <f>#REF!</f>
        <v>#REF!</v>
      </c>
      <c r="F1747" s="146" t="e">
        <f>#REF!</f>
        <v>#REF!</v>
      </c>
    </row>
    <row r="1748" spans="1:6" s="7" customFormat="1" ht="15.75" hidden="1" outlineLevel="4">
      <c r="A1748" s="141" t="s">
        <v>450</v>
      </c>
      <c r="B1748" s="144" t="s">
        <v>442</v>
      </c>
      <c r="C1748" s="139">
        <v>34239</v>
      </c>
      <c r="D1748" s="145">
        <f t="shared" si="40"/>
        <v>34239</v>
      </c>
      <c r="E1748" s="146" t="e">
        <f>#REF!</f>
        <v>#REF!</v>
      </c>
      <c r="F1748" s="146" t="e">
        <f>#REF!</f>
        <v>#REF!</v>
      </c>
    </row>
    <row r="1749" spans="1:6" s="7" customFormat="1" ht="31.5" hidden="1" outlineLevel="5">
      <c r="A1749" s="141" t="s">
        <v>451</v>
      </c>
      <c r="B1749" s="144" t="s">
        <v>442</v>
      </c>
      <c r="C1749" s="139">
        <v>34239</v>
      </c>
      <c r="D1749" s="145">
        <f t="shared" si="40"/>
        <v>34239</v>
      </c>
      <c r="E1749" s="146" t="e">
        <f>#REF!</f>
        <v>#REF!</v>
      </c>
      <c r="F1749" s="146" t="e">
        <f>#REF!</f>
        <v>#REF!</v>
      </c>
    </row>
    <row r="1750" spans="1:6" s="7" customFormat="1" ht="15.75" hidden="1" outlineLevel="6">
      <c r="A1750" s="141" t="s">
        <v>34</v>
      </c>
      <c r="B1750" s="144" t="s">
        <v>442</v>
      </c>
      <c r="C1750" s="139">
        <v>34239</v>
      </c>
      <c r="D1750" s="145">
        <f t="shared" si="40"/>
        <v>34239</v>
      </c>
      <c r="E1750" s="146" t="e">
        <f>#REF!</f>
        <v>#REF!</v>
      </c>
      <c r="F1750" s="146" t="e">
        <f>#REF!</f>
        <v>#REF!</v>
      </c>
    </row>
    <row r="1751" spans="1:6" s="7" customFormat="1" ht="15.75" hidden="1" outlineLevel="7">
      <c r="A1751" s="141" t="s">
        <v>287</v>
      </c>
      <c r="B1751" s="147" t="s">
        <v>442</v>
      </c>
      <c r="C1751" s="148">
        <v>33743.9</v>
      </c>
      <c r="D1751" s="145">
        <f t="shared" si="40"/>
        <v>33743.9</v>
      </c>
      <c r="E1751" s="146" t="e">
        <f>#REF!</f>
        <v>#REF!</v>
      </c>
      <c r="F1751" s="146" t="e">
        <f>#REF!</f>
        <v>#REF!</v>
      </c>
    </row>
    <row r="1752" spans="1:6" s="7" customFormat="1" ht="22.5" hidden="1" outlineLevel="7">
      <c r="A1752" s="151" t="s">
        <v>288</v>
      </c>
      <c r="B1752" s="147" t="s">
        <v>442</v>
      </c>
      <c r="C1752" s="148">
        <v>495.1</v>
      </c>
      <c r="D1752" s="145">
        <f t="shared" si="40"/>
        <v>495.1</v>
      </c>
      <c r="E1752" s="146" t="e">
        <f>#REF!</f>
        <v>#REF!</v>
      </c>
      <c r="F1752" s="146" t="e">
        <f>#REF!</f>
        <v>#REF!</v>
      </c>
    </row>
    <row r="1753" spans="1:6" s="7" customFormat="1" ht="15.75" hidden="1" outlineLevel="3">
      <c r="A1753" s="151" t="s">
        <v>332</v>
      </c>
      <c r="B1753" s="144" t="s">
        <v>442</v>
      </c>
      <c r="C1753" s="139">
        <v>67818.7</v>
      </c>
      <c r="D1753" s="145">
        <f t="shared" si="40"/>
        <v>67818.7</v>
      </c>
      <c r="E1753" s="146" t="e">
        <f>#REF!</f>
        <v>#REF!</v>
      </c>
      <c r="F1753" s="146" t="e">
        <f>#REF!</f>
        <v>#REF!</v>
      </c>
    </row>
    <row r="1754" spans="1:6" s="7" customFormat="1" ht="21" hidden="1" outlineLevel="4">
      <c r="A1754" s="141" t="s">
        <v>452</v>
      </c>
      <c r="B1754" s="144" t="s">
        <v>442</v>
      </c>
      <c r="C1754" s="139">
        <v>67818.7</v>
      </c>
      <c r="D1754" s="145">
        <f t="shared" si="40"/>
        <v>67818.7</v>
      </c>
      <c r="E1754" s="146" t="e">
        <f>#REF!</f>
        <v>#REF!</v>
      </c>
      <c r="F1754" s="146" t="e">
        <f>#REF!</f>
        <v>#REF!</v>
      </c>
    </row>
    <row r="1755" spans="1:6" s="7" customFormat="1" ht="21" hidden="1" outlineLevel="5">
      <c r="A1755" s="141" t="s">
        <v>453</v>
      </c>
      <c r="B1755" s="144" t="s">
        <v>442</v>
      </c>
      <c r="C1755" s="139">
        <v>67818.7</v>
      </c>
      <c r="D1755" s="145">
        <f t="shared" si="40"/>
        <v>67818.7</v>
      </c>
      <c r="E1755" s="146" t="e">
        <f>#REF!</f>
        <v>#REF!</v>
      </c>
      <c r="F1755" s="146" t="e">
        <f>#REF!</f>
        <v>#REF!</v>
      </c>
    </row>
    <row r="1756" spans="1:6" s="7" customFormat="1" ht="15.75" hidden="1" outlineLevel="6">
      <c r="A1756" s="141" t="s">
        <v>34</v>
      </c>
      <c r="B1756" s="144" t="s">
        <v>442</v>
      </c>
      <c r="C1756" s="139">
        <v>67818.7</v>
      </c>
      <c r="D1756" s="145">
        <f t="shared" si="40"/>
        <v>67818.7</v>
      </c>
      <c r="E1756" s="146" t="e">
        <f>#REF!</f>
        <v>#REF!</v>
      </c>
      <c r="F1756" s="146" t="e">
        <f>#REF!</f>
        <v>#REF!</v>
      </c>
    </row>
    <row r="1757" spans="1:6" s="7" customFormat="1" ht="15.75" hidden="1" outlineLevel="7">
      <c r="A1757" s="141" t="s">
        <v>428</v>
      </c>
      <c r="B1757" s="147" t="s">
        <v>442</v>
      </c>
      <c r="C1757" s="148">
        <v>67818.7</v>
      </c>
      <c r="D1757" s="145">
        <f t="shared" si="40"/>
        <v>67818.7</v>
      </c>
      <c r="E1757" s="146" t="e">
        <f>#REF!</f>
        <v>#REF!</v>
      </c>
      <c r="F1757" s="146" t="e">
        <f>#REF!</f>
        <v>#REF!</v>
      </c>
    </row>
    <row r="1758" spans="1:6" s="7" customFormat="1" ht="15.75" hidden="1" outlineLevel="3">
      <c r="A1758" s="151" t="s">
        <v>433</v>
      </c>
      <c r="B1758" s="144" t="s">
        <v>442</v>
      </c>
      <c r="C1758" s="139">
        <v>4662.3999999999996</v>
      </c>
      <c r="D1758" s="145">
        <f t="shared" si="40"/>
        <v>4662.3999999999996</v>
      </c>
      <c r="E1758" s="146" t="e">
        <f>#REF!</f>
        <v>#REF!</v>
      </c>
      <c r="F1758" s="146" t="e">
        <f>#REF!</f>
        <v>#REF!</v>
      </c>
    </row>
    <row r="1759" spans="1:6" s="7" customFormat="1" ht="31.5" hidden="1" outlineLevel="5">
      <c r="A1759" s="141" t="s">
        <v>454</v>
      </c>
      <c r="B1759" s="144" t="s">
        <v>442</v>
      </c>
      <c r="C1759" s="139">
        <v>4662.3999999999996</v>
      </c>
      <c r="D1759" s="145">
        <f t="shared" si="40"/>
        <v>4662.3999999999996</v>
      </c>
      <c r="E1759" s="146" t="e">
        <f>#REF!</f>
        <v>#REF!</v>
      </c>
      <c r="F1759" s="146" t="e">
        <f>#REF!</f>
        <v>#REF!</v>
      </c>
    </row>
    <row r="1760" spans="1:6" s="7" customFormat="1" ht="15.75" hidden="1" outlineLevel="6">
      <c r="A1760" s="141" t="s">
        <v>34</v>
      </c>
      <c r="B1760" s="144" t="s">
        <v>442</v>
      </c>
      <c r="C1760" s="139">
        <v>4662.3999999999996</v>
      </c>
      <c r="D1760" s="145">
        <f t="shared" si="40"/>
        <v>4662.3999999999996</v>
      </c>
      <c r="E1760" s="146" t="e">
        <f>#REF!</f>
        <v>#REF!</v>
      </c>
      <c r="F1760" s="146" t="e">
        <f>#REF!</f>
        <v>#REF!</v>
      </c>
    </row>
    <row r="1761" spans="1:6" s="7" customFormat="1" ht="15.75" hidden="1" outlineLevel="7">
      <c r="A1761" s="141" t="s">
        <v>428</v>
      </c>
      <c r="B1761" s="147" t="s">
        <v>442</v>
      </c>
      <c r="C1761" s="148">
        <v>4662.3999999999996</v>
      </c>
      <c r="D1761" s="145">
        <f t="shared" si="40"/>
        <v>4662.3999999999996</v>
      </c>
      <c r="E1761" s="146" t="e">
        <f>#REF!</f>
        <v>#REF!</v>
      </c>
      <c r="F1761" s="146" t="e">
        <f>#REF!</f>
        <v>#REF!</v>
      </c>
    </row>
    <row r="1762" spans="1:6" s="7" customFormat="1" ht="15.75" hidden="1" outlineLevel="3">
      <c r="A1762" s="151" t="s">
        <v>449</v>
      </c>
      <c r="B1762" s="144" t="s">
        <v>442</v>
      </c>
      <c r="C1762" s="139">
        <v>62709.5</v>
      </c>
      <c r="D1762" s="145">
        <f t="shared" si="40"/>
        <v>62709.5</v>
      </c>
      <c r="E1762" s="146" t="e">
        <f>#REF!</f>
        <v>#REF!</v>
      </c>
      <c r="F1762" s="146" t="e">
        <f>#REF!</f>
        <v>#REF!</v>
      </c>
    </row>
    <row r="1763" spans="1:6" s="7" customFormat="1" ht="15.75" hidden="1" outlineLevel="4">
      <c r="A1763" s="141" t="s">
        <v>444</v>
      </c>
      <c r="B1763" s="144" t="s">
        <v>442</v>
      </c>
      <c r="C1763" s="139">
        <v>22709.5</v>
      </c>
      <c r="D1763" s="145">
        <f t="shared" si="40"/>
        <v>22709.5</v>
      </c>
      <c r="E1763" s="146" t="e">
        <f>#REF!</f>
        <v>#REF!</v>
      </c>
      <c r="F1763" s="146" t="e">
        <f>#REF!</f>
        <v>#REF!</v>
      </c>
    </row>
    <row r="1764" spans="1:6" s="7" customFormat="1" ht="15.75" hidden="1" outlineLevel="5">
      <c r="A1764" s="141" t="s">
        <v>455</v>
      </c>
      <c r="B1764" s="144" t="s">
        <v>442</v>
      </c>
      <c r="C1764" s="139">
        <v>22709.5</v>
      </c>
      <c r="D1764" s="145">
        <f t="shared" si="40"/>
        <v>22709.5</v>
      </c>
      <c r="E1764" s="146" t="e">
        <f>#REF!</f>
        <v>#REF!</v>
      </c>
      <c r="F1764" s="146" t="e">
        <f>#REF!</f>
        <v>#REF!</v>
      </c>
    </row>
    <row r="1765" spans="1:6" s="7" customFormat="1" ht="15.75" hidden="1" outlineLevel="6">
      <c r="A1765" s="141" t="s">
        <v>34</v>
      </c>
      <c r="B1765" s="144" t="s">
        <v>442</v>
      </c>
      <c r="C1765" s="139">
        <v>22709.5</v>
      </c>
      <c r="D1765" s="145">
        <f t="shared" si="40"/>
        <v>22709.5</v>
      </c>
      <c r="E1765" s="146" t="e">
        <f>#REF!</f>
        <v>#REF!</v>
      </c>
      <c r="F1765" s="146" t="e">
        <f>#REF!</f>
        <v>#REF!</v>
      </c>
    </row>
    <row r="1766" spans="1:6" s="7" customFormat="1" ht="15.75" hidden="1" outlineLevel="7">
      <c r="A1766" s="141" t="s">
        <v>287</v>
      </c>
      <c r="B1766" s="147" t="s">
        <v>442</v>
      </c>
      <c r="C1766" s="148">
        <v>22709.5</v>
      </c>
      <c r="D1766" s="145">
        <f t="shared" si="40"/>
        <v>22709.5</v>
      </c>
      <c r="E1766" s="146" t="e">
        <f>#REF!</f>
        <v>#REF!</v>
      </c>
      <c r="F1766" s="146" t="e">
        <f>#REF!</f>
        <v>#REF!</v>
      </c>
    </row>
    <row r="1767" spans="1:6" s="7" customFormat="1" ht="15.75" hidden="1" outlineLevel="4">
      <c r="A1767" s="151" t="s">
        <v>456</v>
      </c>
      <c r="B1767" s="144" t="s">
        <v>442</v>
      </c>
      <c r="C1767" s="139">
        <v>25000</v>
      </c>
      <c r="D1767" s="145">
        <f t="shared" si="40"/>
        <v>25000</v>
      </c>
      <c r="E1767" s="146" t="e">
        <f>#REF!</f>
        <v>#REF!</v>
      </c>
      <c r="F1767" s="146" t="e">
        <f>#REF!</f>
        <v>#REF!</v>
      </c>
    </row>
    <row r="1768" spans="1:6" s="7" customFormat="1" ht="21" hidden="1" outlineLevel="5">
      <c r="A1768" s="141" t="s">
        <v>457</v>
      </c>
      <c r="B1768" s="144" t="s">
        <v>442</v>
      </c>
      <c r="C1768" s="139">
        <v>25000</v>
      </c>
      <c r="D1768" s="145">
        <f t="shared" si="40"/>
        <v>25000</v>
      </c>
      <c r="E1768" s="146" t="e">
        <f>#REF!</f>
        <v>#REF!</v>
      </c>
      <c r="F1768" s="146" t="e">
        <f>#REF!</f>
        <v>#REF!</v>
      </c>
    </row>
    <row r="1769" spans="1:6" s="7" customFormat="1" ht="15.75" hidden="1" outlineLevel="6">
      <c r="A1769" s="141" t="s">
        <v>34</v>
      </c>
      <c r="B1769" s="144" t="s">
        <v>442</v>
      </c>
      <c r="C1769" s="139">
        <v>25000</v>
      </c>
      <c r="D1769" s="145">
        <f t="shared" si="40"/>
        <v>25000</v>
      </c>
      <c r="E1769" s="146" t="e">
        <f>#REF!</f>
        <v>#REF!</v>
      </c>
      <c r="F1769" s="146" t="e">
        <f>#REF!</f>
        <v>#REF!</v>
      </c>
    </row>
    <row r="1770" spans="1:6" s="7" customFormat="1" ht="15.75" hidden="1" outlineLevel="7">
      <c r="A1770" s="141" t="s">
        <v>287</v>
      </c>
      <c r="B1770" s="147" t="s">
        <v>442</v>
      </c>
      <c r="C1770" s="148">
        <v>25000</v>
      </c>
      <c r="D1770" s="145">
        <f t="shared" si="40"/>
        <v>25000</v>
      </c>
      <c r="E1770" s="146" t="e">
        <f>#REF!</f>
        <v>#REF!</v>
      </c>
      <c r="F1770" s="146" t="e">
        <f>#REF!</f>
        <v>#REF!</v>
      </c>
    </row>
    <row r="1771" spans="1:6" s="7" customFormat="1" ht="15.75" hidden="1" outlineLevel="4">
      <c r="A1771" s="151" t="s">
        <v>456</v>
      </c>
      <c r="B1771" s="144" t="s">
        <v>442</v>
      </c>
      <c r="C1771" s="139">
        <v>15000</v>
      </c>
      <c r="D1771" s="145">
        <f t="shared" si="40"/>
        <v>15000</v>
      </c>
      <c r="E1771" s="146" t="e">
        <f>#REF!</f>
        <v>#REF!</v>
      </c>
      <c r="F1771" s="146" t="e">
        <f>#REF!</f>
        <v>#REF!</v>
      </c>
    </row>
    <row r="1772" spans="1:6" s="7" customFormat="1" ht="21" hidden="1" outlineLevel="5">
      <c r="A1772" s="141" t="s">
        <v>458</v>
      </c>
      <c r="B1772" s="144" t="s">
        <v>442</v>
      </c>
      <c r="C1772" s="139">
        <v>15000</v>
      </c>
      <c r="D1772" s="145">
        <f t="shared" si="40"/>
        <v>15000</v>
      </c>
      <c r="E1772" s="146" t="e">
        <f>#REF!</f>
        <v>#REF!</v>
      </c>
      <c r="F1772" s="146" t="e">
        <f>#REF!</f>
        <v>#REF!</v>
      </c>
    </row>
    <row r="1773" spans="1:6" s="7" customFormat="1" ht="15.75" hidden="1" outlineLevel="6">
      <c r="A1773" s="141" t="s">
        <v>34</v>
      </c>
      <c r="B1773" s="144" t="s">
        <v>442</v>
      </c>
      <c r="C1773" s="139">
        <v>15000</v>
      </c>
      <c r="D1773" s="145">
        <f t="shared" si="40"/>
        <v>15000</v>
      </c>
      <c r="E1773" s="146" t="e">
        <f>#REF!</f>
        <v>#REF!</v>
      </c>
      <c r="F1773" s="146" t="e">
        <f>#REF!</f>
        <v>#REF!</v>
      </c>
    </row>
    <row r="1774" spans="1:6" s="7" customFormat="1" ht="15.75" hidden="1" outlineLevel="7">
      <c r="A1774" s="141" t="s">
        <v>287</v>
      </c>
      <c r="B1774" s="147" t="s">
        <v>442</v>
      </c>
      <c r="C1774" s="148">
        <v>15000</v>
      </c>
      <c r="D1774" s="145">
        <f t="shared" si="40"/>
        <v>15000</v>
      </c>
      <c r="E1774" s="146" t="e">
        <f>#REF!</f>
        <v>#REF!</v>
      </c>
      <c r="F1774" s="146" t="e">
        <f>#REF!</f>
        <v>#REF!</v>
      </c>
    </row>
    <row r="1775" spans="1:6" s="7" customFormat="1" ht="15.75" hidden="1" outlineLevel="3">
      <c r="A1775" s="151" t="s">
        <v>456</v>
      </c>
      <c r="B1775" s="144" t="s">
        <v>442</v>
      </c>
      <c r="C1775" s="139">
        <v>256893.6</v>
      </c>
      <c r="D1775" s="145">
        <f t="shared" si="40"/>
        <v>256893.6</v>
      </c>
      <c r="E1775" s="146" t="e">
        <f>#REF!</f>
        <v>#REF!</v>
      </c>
      <c r="F1775" s="146" t="e">
        <f>#REF!</f>
        <v>#REF!</v>
      </c>
    </row>
    <row r="1776" spans="1:6" s="7" customFormat="1" ht="73.5" hidden="1" outlineLevel="4">
      <c r="A1776" s="159" t="s">
        <v>459</v>
      </c>
      <c r="B1776" s="144" t="s">
        <v>442</v>
      </c>
      <c r="C1776" s="139">
        <v>216590.4</v>
      </c>
      <c r="D1776" s="145">
        <f t="shared" si="40"/>
        <v>216590.4</v>
      </c>
      <c r="E1776" s="146" t="e">
        <f>#REF!</f>
        <v>#REF!</v>
      </c>
      <c r="F1776" s="146" t="e">
        <f>#REF!</f>
        <v>#REF!</v>
      </c>
    </row>
    <row r="1777" spans="1:6" s="7" customFormat="1" ht="42" hidden="1" outlineLevel="5">
      <c r="A1777" s="159" t="s">
        <v>460</v>
      </c>
      <c r="B1777" s="144" t="s">
        <v>442</v>
      </c>
      <c r="C1777" s="139">
        <v>216590.4</v>
      </c>
      <c r="D1777" s="145">
        <f t="shared" si="40"/>
        <v>216590.4</v>
      </c>
      <c r="E1777" s="146" t="e">
        <f>#REF!</f>
        <v>#REF!</v>
      </c>
      <c r="F1777" s="146" t="e">
        <f>#REF!</f>
        <v>#REF!</v>
      </c>
    </row>
    <row r="1778" spans="1:6" s="7" customFormat="1" ht="15.75" hidden="1" outlineLevel="6">
      <c r="A1778" s="141" t="s">
        <v>34</v>
      </c>
      <c r="B1778" s="144" t="s">
        <v>442</v>
      </c>
      <c r="C1778" s="139">
        <v>216590.4</v>
      </c>
      <c r="D1778" s="145">
        <f t="shared" si="40"/>
        <v>216590.4</v>
      </c>
      <c r="E1778" s="146" t="e">
        <f>#REF!</f>
        <v>#REF!</v>
      </c>
      <c r="F1778" s="146" t="e">
        <f>#REF!</f>
        <v>#REF!</v>
      </c>
    </row>
    <row r="1779" spans="1:6" s="7" customFormat="1" ht="15.75" hidden="1" outlineLevel="7">
      <c r="A1779" s="141" t="s">
        <v>287</v>
      </c>
      <c r="B1779" s="147" t="s">
        <v>442</v>
      </c>
      <c r="C1779" s="148">
        <v>216590.4</v>
      </c>
      <c r="D1779" s="145">
        <f t="shared" si="40"/>
        <v>216590.4</v>
      </c>
      <c r="E1779" s="146" t="e">
        <f>#REF!</f>
        <v>#REF!</v>
      </c>
      <c r="F1779" s="146" t="e">
        <f>#REF!</f>
        <v>#REF!</v>
      </c>
    </row>
    <row r="1780" spans="1:6" s="7" customFormat="1" ht="15.75" hidden="1" outlineLevel="4">
      <c r="A1780" s="151" t="s">
        <v>456</v>
      </c>
      <c r="B1780" s="144" t="s">
        <v>442</v>
      </c>
      <c r="C1780" s="139">
        <v>40303.199999999997</v>
      </c>
      <c r="D1780" s="145">
        <f t="shared" si="40"/>
        <v>40303.199999999997</v>
      </c>
      <c r="E1780" s="146" t="e">
        <f>#REF!</f>
        <v>#REF!</v>
      </c>
      <c r="F1780" s="146" t="e">
        <f>#REF!</f>
        <v>#REF!</v>
      </c>
    </row>
    <row r="1781" spans="1:6" s="7" customFormat="1" ht="31.5" hidden="1" outlineLevel="5">
      <c r="A1781" s="141" t="s">
        <v>461</v>
      </c>
      <c r="B1781" s="144" t="s">
        <v>442</v>
      </c>
      <c r="C1781" s="139">
        <v>40303.199999999997</v>
      </c>
      <c r="D1781" s="145">
        <f t="shared" si="40"/>
        <v>40303.199999999997</v>
      </c>
      <c r="E1781" s="146" t="e">
        <f>#REF!</f>
        <v>#REF!</v>
      </c>
      <c r="F1781" s="146" t="e">
        <f>#REF!</f>
        <v>#REF!</v>
      </c>
    </row>
    <row r="1782" spans="1:6" s="7" customFormat="1" ht="15.75" hidden="1" outlineLevel="6">
      <c r="A1782" s="141" t="s">
        <v>34</v>
      </c>
      <c r="B1782" s="144" t="s">
        <v>442</v>
      </c>
      <c r="C1782" s="139">
        <v>40303.199999999997</v>
      </c>
      <c r="D1782" s="145">
        <f t="shared" si="40"/>
        <v>40303.199999999997</v>
      </c>
      <c r="E1782" s="146" t="e">
        <f>#REF!</f>
        <v>#REF!</v>
      </c>
      <c r="F1782" s="146" t="e">
        <f>#REF!</f>
        <v>#REF!</v>
      </c>
    </row>
    <row r="1783" spans="1:6" s="7" customFormat="1" ht="15.75" hidden="1" outlineLevel="7">
      <c r="A1783" s="141" t="s">
        <v>287</v>
      </c>
      <c r="B1783" s="147" t="s">
        <v>442</v>
      </c>
      <c r="C1783" s="148">
        <v>40303.199999999997</v>
      </c>
      <c r="D1783" s="145">
        <f t="shared" si="40"/>
        <v>40303.199999999997</v>
      </c>
      <c r="E1783" s="146" t="e">
        <f>#REF!</f>
        <v>#REF!</v>
      </c>
      <c r="F1783" s="146" t="e">
        <f>#REF!</f>
        <v>#REF!</v>
      </c>
    </row>
    <row r="1784" spans="1:6" s="7" customFormat="1" ht="15.75" hidden="1" outlineLevel="3">
      <c r="A1784" s="151" t="s">
        <v>456</v>
      </c>
      <c r="B1784" s="144" t="s">
        <v>442</v>
      </c>
      <c r="C1784" s="139">
        <v>411422.2</v>
      </c>
      <c r="D1784" s="145">
        <f t="shared" si="40"/>
        <v>411422.2</v>
      </c>
      <c r="E1784" s="146" t="e">
        <f>#REF!</f>
        <v>#REF!</v>
      </c>
      <c r="F1784" s="146" t="e">
        <f>#REF!</f>
        <v>#REF!</v>
      </c>
    </row>
    <row r="1785" spans="1:6" s="7" customFormat="1" ht="42" hidden="1" outlineLevel="5">
      <c r="A1785" s="159" t="s">
        <v>462</v>
      </c>
      <c r="B1785" s="144" t="s">
        <v>442</v>
      </c>
      <c r="C1785" s="139">
        <v>411422.2</v>
      </c>
      <c r="D1785" s="145">
        <f t="shared" si="40"/>
        <v>411422.2</v>
      </c>
      <c r="E1785" s="146" t="e">
        <f>#REF!</f>
        <v>#REF!</v>
      </c>
      <c r="F1785" s="146" t="e">
        <f>#REF!</f>
        <v>#REF!</v>
      </c>
    </row>
    <row r="1786" spans="1:6" s="7" customFormat="1" ht="15.75" hidden="1" outlineLevel="6">
      <c r="A1786" s="141" t="s">
        <v>34</v>
      </c>
      <c r="B1786" s="144" t="s">
        <v>442</v>
      </c>
      <c r="C1786" s="139">
        <v>411422.2</v>
      </c>
      <c r="D1786" s="145">
        <f t="shared" si="40"/>
        <v>411422.2</v>
      </c>
      <c r="E1786" s="146" t="e">
        <f>#REF!</f>
        <v>#REF!</v>
      </c>
      <c r="F1786" s="146" t="e">
        <f>#REF!</f>
        <v>#REF!</v>
      </c>
    </row>
    <row r="1787" spans="1:6" s="7" customFormat="1" ht="15.75" hidden="1" outlineLevel="7">
      <c r="A1787" s="141" t="s">
        <v>287</v>
      </c>
      <c r="B1787" s="147" t="s">
        <v>442</v>
      </c>
      <c r="C1787" s="148">
        <v>411422.2</v>
      </c>
      <c r="D1787" s="145">
        <f t="shared" si="40"/>
        <v>411422.2</v>
      </c>
      <c r="E1787" s="146" t="e">
        <f>#REF!</f>
        <v>#REF!</v>
      </c>
      <c r="F1787" s="146" t="e">
        <f>#REF!</f>
        <v>#REF!</v>
      </c>
    </row>
    <row r="1788" spans="1:6" s="7" customFormat="1" ht="22.5" hidden="1" outlineLevel="3">
      <c r="A1788" s="151" t="s">
        <v>288</v>
      </c>
      <c r="B1788" s="144" t="s">
        <v>442</v>
      </c>
      <c r="C1788" s="139">
        <v>152.30000000000001</v>
      </c>
      <c r="D1788" s="145">
        <f t="shared" si="40"/>
        <v>152.30000000000001</v>
      </c>
      <c r="E1788" s="146" t="e">
        <f>#REF!</f>
        <v>#REF!</v>
      </c>
      <c r="F1788" s="146" t="e">
        <f>#REF!</f>
        <v>#REF!</v>
      </c>
    </row>
    <row r="1789" spans="1:6" s="7" customFormat="1" ht="21" hidden="1" outlineLevel="4">
      <c r="A1789" s="141" t="s">
        <v>463</v>
      </c>
      <c r="B1789" s="144" t="s">
        <v>442</v>
      </c>
      <c r="C1789" s="139">
        <v>152.30000000000001</v>
      </c>
      <c r="D1789" s="145">
        <f t="shared" si="40"/>
        <v>152.30000000000001</v>
      </c>
      <c r="E1789" s="146" t="e">
        <f>#REF!</f>
        <v>#REF!</v>
      </c>
      <c r="F1789" s="146" t="e">
        <f>#REF!</f>
        <v>#REF!</v>
      </c>
    </row>
    <row r="1790" spans="1:6" s="7" customFormat="1" ht="21" hidden="1" outlineLevel="5">
      <c r="A1790" s="141" t="s">
        <v>464</v>
      </c>
      <c r="B1790" s="144" t="s">
        <v>442</v>
      </c>
      <c r="C1790" s="139">
        <v>152.30000000000001</v>
      </c>
      <c r="D1790" s="145">
        <f t="shared" si="40"/>
        <v>152.30000000000001</v>
      </c>
      <c r="E1790" s="146" t="e">
        <f>#REF!</f>
        <v>#REF!</v>
      </c>
      <c r="F1790" s="146" t="e">
        <f>#REF!</f>
        <v>#REF!</v>
      </c>
    </row>
    <row r="1791" spans="1:6" s="7" customFormat="1" ht="15.75" hidden="1" outlineLevel="6">
      <c r="A1791" s="141" t="s">
        <v>34</v>
      </c>
      <c r="B1791" s="144" t="s">
        <v>442</v>
      </c>
      <c r="C1791" s="139">
        <v>152.30000000000001</v>
      </c>
      <c r="D1791" s="145">
        <f t="shared" si="40"/>
        <v>152.30000000000001</v>
      </c>
      <c r="E1791" s="146" t="e">
        <f>#REF!</f>
        <v>#REF!</v>
      </c>
      <c r="F1791" s="146" t="e">
        <f>#REF!</f>
        <v>#REF!</v>
      </c>
    </row>
    <row r="1792" spans="1:6" s="7" customFormat="1" ht="15.75" hidden="1" outlineLevel="7">
      <c r="A1792" s="141" t="s">
        <v>428</v>
      </c>
      <c r="B1792" s="147" t="s">
        <v>442</v>
      </c>
      <c r="C1792" s="148">
        <v>152.30000000000001</v>
      </c>
      <c r="D1792" s="145">
        <f t="shared" si="40"/>
        <v>152.30000000000001</v>
      </c>
      <c r="E1792" s="146" t="e">
        <f>#REF!</f>
        <v>#REF!</v>
      </c>
      <c r="F1792" s="146" t="e">
        <f>#REF!</f>
        <v>#REF!</v>
      </c>
    </row>
    <row r="1793" spans="1:6" s="7" customFormat="1" ht="15.75" hidden="1" outlineLevel="3">
      <c r="A1793" s="151" t="s">
        <v>449</v>
      </c>
      <c r="B1793" s="144" t="s">
        <v>442</v>
      </c>
      <c r="C1793" s="139">
        <v>1414.7</v>
      </c>
      <c r="D1793" s="145">
        <f t="shared" si="40"/>
        <v>1414.7</v>
      </c>
      <c r="E1793" s="146" t="e">
        <f>#REF!</f>
        <v>#REF!</v>
      </c>
      <c r="F1793" s="146" t="e">
        <f>#REF!</f>
        <v>#REF!</v>
      </c>
    </row>
    <row r="1794" spans="1:6" s="7" customFormat="1" ht="21" hidden="1" outlineLevel="5">
      <c r="A1794" s="141" t="s">
        <v>465</v>
      </c>
      <c r="B1794" s="144" t="s">
        <v>442</v>
      </c>
      <c r="C1794" s="139">
        <v>1414.7</v>
      </c>
      <c r="D1794" s="145">
        <f t="shared" si="40"/>
        <v>1414.7</v>
      </c>
      <c r="E1794" s="146" t="e">
        <f>#REF!</f>
        <v>#REF!</v>
      </c>
      <c r="F1794" s="146" t="e">
        <f>#REF!</f>
        <v>#REF!</v>
      </c>
    </row>
    <row r="1795" spans="1:6" s="7" customFormat="1" ht="15.75" hidden="1" outlineLevel="6">
      <c r="A1795" s="141" t="s">
        <v>34</v>
      </c>
      <c r="B1795" s="144" t="s">
        <v>442</v>
      </c>
      <c r="C1795" s="139">
        <v>1414.7</v>
      </c>
      <c r="D1795" s="145">
        <f t="shared" si="40"/>
        <v>1414.7</v>
      </c>
      <c r="E1795" s="146" t="e">
        <f>#REF!</f>
        <v>#REF!</v>
      </c>
      <c r="F1795" s="146" t="e">
        <f>#REF!</f>
        <v>#REF!</v>
      </c>
    </row>
    <row r="1796" spans="1:6" s="7" customFormat="1" ht="15.75" hidden="1" outlineLevel="7">
      <c r="A1796" s="141" t="s">
        <v>428</v>
      </c>
      <c r="B1796" s="147" t="s">
        <v>442</v>
      </c>
      <c r="C1796" s="148">
        <v>1414.7</v>
      </c>
      <c r="D1796" s="145">
        <f t="shared" si="40"/>
        <v>1414.7</v>
      </c>
      <c r="E1796" s="146" t="e">
        <f>#REF!</f>
        <v>#REF!</v>
      </c>
      <c r="F1796" s="146" t="e">
        <f>#REF!</f>
        <v>#REF!</v>
      </c>
    </row>
    <row r="1797" spans="1:6" s="7" customFormat="1" ht="15.75" hidden="1" outlineLevel="3">
      <c r="A1797" s="151" t="s">
        <v>449</v>
      </c>
      <c r="B1797" s="144" t="s">
        <v>442</v>
      </c>
      <c r="C1797" s="139">
        <v>1815860.9</v>
      </c>
      <c r="D1797" s="145">
        <f t="shared" si="40"/>
        <v>1815860.9</v>
      </c>
      <c r="E1797" s="146" t="e">
        <f>#REF!</f>
        <v>#REF!</v>
      </c>
      <c r="F1797" s="146" t="e">
        <f>#REF!</f>
        <v>#REF!</v>
      </c>
    </row>
    <row r="1798" spans="1:6" s="7" customFormat="1" ht="15.75" hidden="1" outlineLevel="5">
      <c r="A1798" s="141" t="s">
        <v>466</v>
      </c>
      <c r="B1798" s="144" t="s">
        <v>442</v>
      </c>
      <c r="C1798" s="139">
        <v>1905</v>
      </c>
      <c r="D1798" s="145">
        <f t="shared" si="40"/>
        <v>1905</v>
      </c>
      <c r="E1798" s="146" t="e">
        <f>#REF!</f>
        <v>#REF!</v>
      </c>
      <c r="F1798" s="146" t="e">
        <f>#REF!</f>
        <v>#REF!</v>
      </c>
    </row>
    <row r="1799" spans="1:6" s="7" customFormat="1" ht="31.5" hidden="1" outlineLevel="6">
      <c r="A1799" s="141" t="s">
        <v>15</v>
      </c>
      <c r="B1799" s="144" t="s">
        <v>442</v>
      </c>
      <c r="C1799" s="139">
        <v>1905</v>
      </c>
      <c r="D1799" s="145">
        <f t="shared" si="40"/>
        <v>1905</v>
      </c>
      <c r="E1799" s="146" t="e">
        <f>#REF!</f>
        <v>#REF!</v>
      </c>
      <c r="F1799" s="146" t="e">
        <f>#REF!</f>
        <v>#REF!</v>
      </c>
    </row>
    <row r="1800" spans="1:6" s="7" customFormat="1" ht="15.75" hidden="1" outlineLevel="7">
      <c r="A1800" s="141" t="s">
        <v>17</v>
      </c>
      <c r="B1800" s="147" t="s">
        <v>442</v>
      </c>
      <c r="C1800" s="148">
        <v>1905</v>
      </c>
      <c r="D1800" s="145">
        <f t="shared" si="40"/>
        <v>1905</v>
      </c>
      <c r="E1800" s="146" t="e">
        <f>#REF!</f>
        <v>#REF!</v>
      </c>
      <c r="F1800" s="146" t="e">
        <f>#REF!</f>
        <v>#REF!</v>
      </c>
    </row>
    <row r="1801" spans="1:6" s="7" customFormat="1" ht="15.75" hidden="1" outlineLevel="5">
      <c r="A1801" s="151" t="s">
        <v>19</v>
      </c>
      <c r="B1801" s="144" t="s">
        <v>442</v>
      </c>
      <c r="C1801" s="139">
        <v>1813955.9</v>
      </c>
      <c r="D1801" s="145">
        <f t="shared" si="40"/>
        <v>1813955.9</v>
      </c>
      <c r="E1801" s="146" t="e">
        <f>#REF!</f>
        <v>#REF!</v>
      </c>
      <c r="F1801" s="146" t="e">
        <f>#REF!</f>
        <v>#REF!</v>
      </c>
    </row>
    <row r="1802" spans="1:6" s="7" customFormat="1" ht="15.75" hidden="1" outlineLevel="6">
      <c r="A1802" s="141" t="s">
        <v>34</v>
      </c>
      <c r="B1802" s="144" t="s">
        <v>442</v>
      </c>
      <c r="C1802" s="139">
        <v>1812392.2</v>
      </c>
      <c r="D1802" s="145">
        <f t="shared" si="40"/>
        <v>1812392.2</v>
      </c>
      <c r="E1802" s="146" t="e">
        <f>#REF!</f>
        <v>#REF!</v>
      </c>
      <c r="F1802" s="146" t="e">
        <f>#REF!</f>
        <v>#REF!</v>
      </c>
    </row>
    <row r="1803" spans="1:6" s="7" customFormat="1" ht="15.75" hidden="1" outlineLevel="7">
      <c r="A1803" s="141" t="s">
        <v>428</v>
      </c>
      <c r="B1803" s="147" t="s">
        <v>442</v>
      </c>
      <c r="C1803" s="148">
        <v>1812392.2</v>
      </c>
      <c r="D1803" s="145">
        <f t="shared" si="40"/>
        <v>1812392.2</v>
      </c>
      <c r="E1803" s="146" t="e">
        <f>#REF!</f>
        <v>#REF!</v>
      </c>
      <c r="F1803" s="146" t="e">
        <f>#REF!</f>
        <v>#REF!</v>
      </c>
    </row>
    <row r="1804" spans="1:6" s="7" customFormat="1" ht="15.75" hidden="1" outlineLevel="6">
      <c r="A1804" s="151" t="s">
        <v>433</v>
      </c>
      <c r="B1804" s="144" t="s">
        <v>442</v>
      </c>
      <c r="C1804" s="139">
        <v>1563.7</v>
      </c>
      <c r="D1804" s="145">
        <f t="shared" si="40"/>
        <v>1563.7</v>
      </c>
      <c r="E1804" s="146" t="e">
        <f>#REF!</f>
        <v>#REF!</v>
      </c>
      <c r="F1804" s="146" t="e">
        <f>#REF!</f>
        <v>#REF!</v>
      </c>
    </row>
    <row r="1805" spans="1:6" s="7" customFormat="1" ht="15.75" hidden="1" outlineLevel="7">
      <c r="A1805" s="141" t="s">
        <v>287</v>
      </c>
      <c r="B1805" s="147" t="s">
        <v>442</v>
      </c>
      <c r="C1805" s="148">
        <v>1563.7</v>
      </c>
      <c r="D1805" s="145">
        <f t="shared" si="40"/>
        <v>1563.7</v>
      </c>
      <c r="E1805" s="146" t="e">
        <f>#REF!</f>
        <v>#REF!</v>
      </c>
      <c r="F1805" s="146" t="e">
        <f>#REF!</f>
        <v>#REF!</v>
      </c>
    </row>
    <row r="1806" spans="1:6" s="7" customFormat="1" ht="15.75" hidden="1" outlineLevel="3">
      <c r="A1806" s="151" t="s">
        <v>332</v>
      </c>
      <c r="B1806" s="144" t="s">
        <v>442</v>
      </c>
      <c r="C1806" s="139">
        <v>157439.1</v>
      </c>
      <c r="D1806" s="145">
        <f t="shared" si="40"/>
        <v>157439.1</v>
      </c>
      <c r="E1806" s="146" t="e">
        <f>#REF!</f>
        <v>#REF!</v>
      </c>
      <c r="F1806" s="146" t="e">
        <f>#REF!</f>
        <v>#REF!</v>
      </c>
    </row>
    <row r="1807" spans="1:6" s="7" customFormat="1" ht="15.75" hidden="1" outlineLevel="4">
      <c r="A1807" s="141" t="s">
        <v>467</v>
      </c>
      <c r="B1807" s="144" t="s">
        <v>442</v>
      </c>
      <c r="C1807" s="139">
        <v>157439.1</v>
      </c>
      <c r="D1807" s="145">
        <f t="shared" si="40"/>
        <v>157439.1</v>
      </c>
      <c r="E1807" s="146" t="e">
        <f>#REF!</f>
        <v>#REF!</v>
      </c>
      <c r="F1807" s="146" t="e">
        <f>#REF!</f>
        <v>#REF!</v>
      </c>
    </row>
    <row r="1808" spans="1:6" s="7" customFormat="1" ht="31.5" hidden="1" outlineLevel="5">
      <c r="A1808" s="141" t="s">
        <v>468</v>
      </c>
      <c r="B1808" s="144" t="s">
        <v>442</v>
      </c>
      <c r="C1808" s="139">
        <v>157434.1</v>
      </c>
      <c r="D1808" s="145">
        <f t="shared" si="40"/>
        <v>157434.1</v>
      </c>
      <c r="E1808" s="146" t="e">
        <f>#REF!</f>
        <v>#REF!</v>
      </c>
      <c r="F1808" s="146" t="e">
        <f>#REF!</f>
        <v>#REF!</v>
      </c>
    </row>
    <row r="1809" spans="1:6" s="7" customFormat="1" ht="15.75" hidden="1" outlineLevel="6">
      <c r="A1809" s="141" t="s">
        <v>34</v>
      </c>
      <c r="B1809" s="144" t="s">
        <v>442</v>
      </c>
      <c r="C1809" s="139">
        <v>156434.1</v>
      </c>
      <c r="D1809" s="145">
        <f t="shared" si="40"/>
        <v>156434.1</v>
      </c>
      <c r="E1809" s="146" t="e">
        <f>#REF!</f>
        <v>#REF!</v>
      </c>
      <c r="F1809" s="146" t="e">
        <f>#REF!</f>
        <v>#REF!</v>
      </c>
    </row>
    <row r="1810" spans="1:6" s="7" customFormat="1" ht="15.75" hidden="1" outlineLevel="7">
      <c r="A1810" s="141" t="s">
        <v>428</v>
      </c>
      <c r="B1810" s="147" t="s">
        <v>442</v>
      </c>
      <c r="C1810" s="148">
        <v>156434.1</v>
      </c>
      <c r="D1810" s="145">
        <f t="shared" si="40"/>
        <v>156434.1</v>
      </c>
      <c r="E1810" s="146" t="e">
        <f>#REF!</f>
        <v>#REF!</v>
      </c>
      <c r="F1810" s="146" t="e">
        <f>#REF!</f>
        <v>#REF!</v>
      </c>
    </row>
    <row r="1811" spans="1:6" s="7" customFormat="1" ht="15.75" hidden="1" outlineLevel="6">
      <c r="A1811" s="151" t="s">
        <v>433</v>
      </c>
      <c r="B1811" s="144" t="s">
        <v>442</v>
      </c>
      <c r="C1811" s="139">
        <v>1000</v>
      </c>
      <c r="D1811" s="145">
        <f t="shared" ref="D1811:D1874" si="41">C1811</f>
        <v>1000</v>
      </c>
      <c r="E1811" s="146" t="e">
        <f>#REF!</f>
        <v>#REF!</v>
      </c>
      <c r="F1811" s="146" t="e">
        <f>#REF!</f>
        <v>#REF!</v>
      </c>
    </row>
    <row r="1812" spans="1:6" s="7" customFormat="1" ht="15.75" hidden="1" outlineLevel="7">
      <c r="A1812" s="141" t="s">
        <v>287</v>
      </c>
      <c r="B1812" s="147" t="s">
        <v>442</v>
      </c>
      <c r="C1812" s="148">
        <v>1000</v>
      </c>
      <c r="D1812" s="145">
        <f t="shared" si="41"/>
        <v>1000</v>
      </c>
      <c r="E1812" s="146" t="e">
        <f>#REF!</f>
        <v>#REF!</v>
      </c>
      <c r="F1812" s="146" t="e">
        <f>#REF!</f>
        <v>#REF!</v>
      </c>
    </row>
    <row r="1813" spans="1:6" s="7" customFormat="1" ht="15.75" hidden="1" outlineLevel="5">
      <c r="A1813" s="151" t="s">
        <v>456</v>
      </c>
      <c r="B1813" s="144" t="s">
        <v>442</v>
      </c>
      <c r="C1813" s="139">
        <v>5</v>
      </c>
      <c r="D1813" s="145">
        <f t="shared" si="41"/>
        <v>5</v>
      </c>
      <c r="E1813" s="146" t="e">
        <f>#REF!</f>
        <v>#REF!</v>
      </c>
      <c r="F1813" s="146" t="e">
        <f>#REF!</f>
        <v>#REF!</v>
      </c>
    </row>
    <row r="1814" spans="1:6" s="7" customFormat="1" ht="15.75" hidden="1" outlineLevel="6">
      <c r="A1814" s="141" t="s">
        <v>45</v>
      </c>
      <c r="B1814" s="144" t="s">
        <v>442</v>
      </c>
      <c r="C1814" s="139">
        <v>5</v>
      </c>
      <c r="D1814" s="145">
        <f t="shared" si="41"/>
        <v>5</v>
      </c>
      <c r="E1814" s="146" t="e">
        <f>#REF!</f>
        <v>#REF!</v>
      </c>
      <c r="F1814" s="146" t="e">
        <f>#REF!</f>
        <v>#REF!</v>
      </c>
    </row>
    <row r="1815" spans="1:6" s="7" customFormat="1" ht="21" hidden="1" outlineLevel="7">
      <c r="A1815" s="141" t="s">
        <v>149</v>
      </c>
      <c r="B1815" s="147" t="s">
        <v>442</v>
      </c>
      <c r="C1815" s="148">
        <v>5</v>
      </c>
      <c r="D1815" s="145">
        <f t="shared" si="41"/>
        <v>5</v>
      </c>
      <c r="E1815" s="146" t="e">
        <f>#REF!</f>
        <v>#REF!</v>
      </c>
      <c r="F1815" s="146" t="e">
        <f>#REF!</f>
        <v>#REF!</v>
      </c>
    </row>
    <row r="1816" spans="1:6" s="7" customFormat="1" ht="22.5" hidden="1" outlineLevel="3">
      <c r="A1816" s="151" t="s">
        <v>149</v>
      </c>
      <c r="B1816" s="144" t="s">
        <v>442</v>
      </c>
      <c r="C1816" s="139">
        <v>1030213.2</v>
      </c>
      <c r="D1816" s="145">
        <f t="shared" si="41"/>
        <v>1030213.2</v>
      </c>
      <c r="E1816" s="146" t="e">
        <f>#REF!</f>
        <v>#REF!</v>
      </c>
      <c r="F1816" s="146" t="e">
        <f>#REF!</f>
        <v>#REF!</v>
      </c>
    </row>
    <row r="1817" spans="1:6" s="7" customFormat="1" ht="21" hidden="1" outlineLevel="5">
      <c r="A1817" s="141" t="s">
        <v>469</v>
      </c>
      <c r="B1817" s="144" t="s">
        <v>442</v>
      </c>
      <c r="C1817" s="139">
        <v>1030213.2</v>
      </c>
      <c r="D1817" s="145">
        <f t="shared" si="41"/>
        <v>1030213.2</v>
      </c>
      <c r="E1817" s="146" t="e">
        <f>#REF!</f>
        <v>#REF!</v>
      </c>
      <c r="F1817" s="146" t="e">
        <f>#REF!</f>
        <v>#REF!</v>
      </c>
    </row>
    <row r="1818" spans="1:6" s="7" customFormat="1" ht="15.75" hidden="1" outlineLevel="6">
      <c r="A1818" s="141" t="s">
        <v>34</v>
      </c>
      <c r="B1818" s="144" t="s">
        <v>442</v>
      </c>
      <c r="C1818" s="139">
        <v>1030213.2</v>
      </c>
      <c r="D1818" s="145">
        <f t="shared" si="41"/>
        <v>1030213.2</v>
      </c>
      <c r="E1818" s="146" t="e">
        <f>#REF!</f>
        <v>#REF!</v>
      </c>
      <c r="F1818" s="146" t="e">
        <f>#REF!</f>
        <v>#REF!</v>
      </c>
    </row>
    <row r="1819" spans="1:6" s="7" customFormat="1" ht="15.75" hidden="1" outlineLevel="7">
      <c r="A1819" s="141" t="s">
        <v>428</v>
      </c>
      <c r="B1819" s="147" t="s">
        <v>442</v>
      </c>
      <c r="C1819" s="148">
        <v>1030213.2</v>
      </c>
      <c r="D1819" s="145">
        <f t="shared" si="41"/>
        <v>1030213.2</v>
      </c>
      <c r="E1819" s="146" t="e">
        <f>#REF!</f>
        <v>#REF!</v>
      </c>
      <c r="F1819" s="146" t="e">
        <f>#REF!</f>
        <v>#REF!</v>
      </c>
    </row>
    <row r="1820" spans="1:6" s="7" customFormat="1" ht="15.75" hidden="1" outlineLevel="3">
      <c r="A1820" s="151" t="s">
        <v>449</v>
      </c>
      <c r="B1820" s="144" t="s">
        <v>442</v>
      </c>
      <c r="C1820" s="139">
        <v>2599444.9</v>
      </c>
      <c r="D1820" s="145">
        <f t="shared" si="41"/>
        <v>2599444.9</v>
      </c>
      <c r="E1820" s="146" t="e">
        <f>#REF!</f>
        <v>#REF!</v>
      </c>
      <c r="F1820" s="146" t="e">
        <f>#REF!</f>
        <v>#REF!</v>
      </c>
    </row>
    <row r="1821" spans="1:6" s="7" customFormat="1" ht="21" hidden="1" outlineLevel="5">
      <c r="A1821" s="141" t="s">
        <v>470</v>
      </c>
      <c r="B1821" s="144" t="s">
        <v>442</v>
      </c>
      <c r="C1821" s="139">
        <v>2599444.9</v>
      </c>
      <c r="D1821" s="145">
        <f t="shared" si="41"/>
        <v>2599444.9</v>
      </c>
      <c r="E1821" s="146" t="e">
        <f>#REF!</f>
        <v>#REF!</v>
      </c>
      <c r="F1821" s="146" t="e">
        <f>#REF!</f>
        <v>#REF!</v>
      </c>
    </row>
    <row r="1822" spans="1:6" s="7" customFormat="1" ht="15.75" hidden="1" outlineLevel="6">
      <c r="A1822" s="141" t="s">
        <v>34</v>
      </c>
      <c r="B1822" s="144" t="s">
        <v>442</v>
      </c>
      <c r="C1822" s="139">
        <v>2599444.9</v>
      </c>
      <c r="D1822" s="145">
        <f t="shared" si="41"/>
        <v>2599444.9</v>
      </c>
      <c r="E1822" s="146" t="e">
        <f>#REF!</f>
        <v>#REF!</v>
      </c>
      <c r="F1822" s="146" t="e">
        <f>#REF!</f>
        <v>#REF!</v>
      </c>
    </row>
    <row r="1823" spans="1:6" s="7" customFormat="1" ht="15.75" hidden="1" outlineLevel="7">
      <c r="A1823" s="141" t="s">
        <v>428</v>
      </c>
      <c r="B1823" s="147" t="s">
        <v>442</v>
      </c>
      <c r="C1823" s="148">
        <v>2599444.9</v>
      </c>
      <c r="D1823" s="145">
        <f t="shared" si="41"/>
        <v>2599444.9</v>
      </c>
      <c r="E1823" s="146" t="e">
        <f>#REF!</f>
        <v>#REF!</v>
      </c>
      <c r="F1823" s="146" t="e">
        <f>#REF!</f>
        <v>#REF!</v>
      </c>
    </row>
    <row r="1824" spans="1:6" s="7" customFormat="1" ht="15.75" hidden="1" outlineLevel="3">
      <c r="A1824" s="151" t="s">
        <v>433</v>
      </c>
      <c r="B1824" s="144" t="s">
        <v>442</v>
      </c>
      <c r="C1824" s="139">
        <v>64817</v>
      </c>
      <c r="D1824" s="145">
        <f t="shared" si="41"/>
        <v>64817</v>
      </c>
      <c r="E1824" s="146" t="e">
        <f>#REF!</f>
        <v>#REF!</v>
      </c>
      <c r="F1824" s="146" t="e">
        <f>#REF!</f>
        <v>#REF!</v>
      </c>
    </row>
    <row r="1825" spans="1:6" s="7" customFormat="1" ht="15.75" hidden="1" outlineLevel="4">
      <c r="A1825" s="141" t="s">
        <v>471</v>
      </c>
      <c r="B1825" s="144" t="s">
        <v>442</v>
      </c>
      <c r="C1825" s="139">
        <v>64817</v>
      </c>
      <c r="D1825" s="145">
        <f t="shared" si="41"/>
        <v>64817</v>
      </c>
      <c r="E1825" s="146" t="e">
        <f>#REF!</f>
        <v>#REF!</v>
      </c>
      <c r="F1825" s="146" t="e">
        <f>#REF!</f>
        <v>#REF!</v>
      </c>
    </row>
    <row r="1826" spans="1:6" s="7" customFormat="1" ht="21" hidden="1" outlineLevel="5">
      <c r="A1826" s="141" t="s">
        <v>472</v>
      </c>
      <c r="B1826" s="144" t="s">
        <v>442</v>
      </c>
      <c r="C1826" s="139">
        <v>64817</v>
      </c>
      <c r="D1826" s="145">
        <f t="shared" si="41"/>
        <v>64817</v>
      </c>
      <c r="E1826" s="146" t="e">
        <f>#REF!</f>
        <v>#REF!</v>
      </c>
      <c r="F1826" s="146" t="e">
        <f>#REF!</f>
        <v>#REF!</v>
      </c>
    </row>
    <row r="1827" spans="1:6" s="7" customFormat="1" ht="15.75" hidden="1" outlineLevel="6">
      <c r="A1827" s="141" t="s">
        <v>34</v>
      </c>
      <c r="B1827" s="144" t="s">
        <v>442</v>
      </c>
      <c r="C1827" s="139">
        <v>64817</v>
      </c>
      <c r="D1827" s="145">
        <f t="shared" si="41"/>
        <v>64817</v>
      </c>
      <c r="E1827" s="146" t="e">
        <f>#REF!</f>
        <v>#REF!</v>
      </c>
      <c r="F1827" s="146" t="e">
        <f>#REF!</f>
        <v>#REF!</v>
      </c>
    </row>
    <row r="1828" spans="1:6" s="7" customFormat="1" ht="15.75" hidden="1" outlineLevel="7">
      <c r="A1828" s="141" t="s">
        <v>287</v>
      </c>
      <c r="B1828" s="147" t="s">
        <v>442</v>
      </c>
      <c r="C1828" s="148">
        <v>63865</v>
      </c>
      <c r="D1828" s="145">
        <f t="shared" si="41"/>
        <v>63865</v>
      </c>
      <c r="E1828" s="146" t="e">
        <f>#REF!</f>
        <v>#REF!</v>
      </c>
      <c r="F1828" s="146" t="e">
        <f>#REF!</f>
        <v>#REF!</v>
      </c>
    </row>
    <row r="1829" spans="1:6" s="7" customFormat="1" ht="22.5" hidden="1" outlineLevel="7">
      <c r="A1829" s="151" t="s">
        <v>288</v>
      </c>
      <c r="B1829" s="147" t="s">
        <v>442</v>
      </c>
      <c r="C1829" s="148">
        <v>952</v>
      </c>
      <c r="D1829" s="145">
        <f t="shared" si="41"/>
        <v>952</v>
      </c>
      <c r="E1829" s="146" t="e">
        <f>#REF!</f>
        <v>#REF!</v>
      </c>
      <c r="F1829" s="146" t="e">
        <f>#REF!</f>
        <v>#REF!</v>
      </c>
    </row>
    <row r="1830" spans="1:6" s="7" customFormat="1" ht="15.75" hidden="1" outlineLevel="3">
      <c r="A1830" s="151" t="s">
        <v>332</v>
      </c>
      <c r="B1830" s="144" t="s">
        <v>442</v>
      </c>
      <c r="C1830" s="139">
        <v>25000</v>
      </c>
      <c r="D1830" s="145">
        <f t="shared" si="41"/>
        <v>25000</v>
      </c>
      <c r="E1830" s="146" t="e">
        <f>#REF!</f>
        <v>#REF!</v>
      </c>
      <c r="F1830" s="146" t="e">
        <f>#REF!</f>
        <v>#REF!</v>
      </c>
    </row>
    <row r="1831" spans="1:6" s="7" customFormat="1" ht="31.5" hidden="1" outlineLevel="5">
      <c r="A1831" s="141" t="s">
        <v>473</v>
      </c>
      <c r="B1831" s="144" t="s">
        <v>442</v>
      </c>
      <c r="C1831" s="139">
        <v>25000</v>
      </c>
      <c r="D1831" s="145">
        <f t="shared" si="41"/>
        <v>25000</v>
      </c>
      <c r="E1831" s="146" t="e">
        <f>#REF!</f>
        <v>#REF!</v>
      </c>
      <c r="F1831" s="146" t="e">
        <f>#REF!</f>
        <v>#REF!</v>
      </c>
    </row>
    <row r="1832" spans="1:6" s="7" customFormat="1" ht="15.75" hidden="1" outlineLevel="6">
      <c r="A1832" s="141" t="s">
        <v>34</v>
      </c>
      <c r="B1832" s="144" t="s">
        <v>442</v>
      </c>
      <c r="C1832" s="139">
        <v>25000</v>
      </c>
      <c r="D1832" s="145">
        <f t="shared" si="41"/>
        <v>25000</v>
      </c>
      <c r="E1832" s="146" t="e">
        <f>#REF!</f>
        <v>#REF!</v>
      </c>
      <c r="F1832" s="146" t="e">
        <f>#REF!</f>
        <v>#REF!</v>
      </c>
    </row>
    <row r="1833" spans="1:6" s="7" customFormat="1" ht="15.75" hidden="1" outlineLevel="7">
      <c r="A1833" s="141" t="s">
        <v>287</v>
      </c>
      <c r="B1833" s="147" t="s">
        <v>442</v>
      </c>
      <c r="C1833" s="148">
        <v>25000</v>
      </c>
      <c r="D1833" s="145">
        <f t="shared" si="41"/>
        <v>25000</v>
      </c>
      <c r="E1833" s="146" t="e">
        <f>#REF!</f>
        <v>#REF!</v>
      </c>
      <c r="F1833" s="146" t="e">
        <f>#REF!</f>
        <v>#REF!</v>
      </c>
    </row>
    <row r="1834" spans="1:6" s="7" customFormat="1" ht="15.75" hidden="1" outlineLevel="3">
      <c r="A1834" s="151" t="s">
        <v>332</v>
      </c>
      <c r="B1834" s="144" t="s">
        <v>442</v>
      </c>
      <c r="C1834" s="139">
        <v>29952</v>
      </c>
      <c r="D1834" s="145">
        <f t="shared" si="41"/>
        <v>29952</v>
      </c>
      <c r="E1834" s="146" t="e">
        <f>#REF!</f>
        <v>#REF!</v>
      </c>
      <c r="F1834" s="146" t="e">
        <f>#REF!</f>
        <v>#REF!</v>
      </c>
    </row>
    <row r="1835" spans="1:6" s="7" customFormat="1" ht="42" hidden="1" outlineLevel="5">
      <c r="A1835" s="159" t="s">
        <v>474</v>
      </c>
      <c r="B1835" s="144" t="s">
        <v>442</v>
      </c>
      <c r="C1835" s="139">
        <v>29952</v>
      </c>
      <c r="D1835" s="145">
        <f t="shared" si="41"/>
        <v>29952</v>
      </c>
      <c r="E1835" s="146" t="e">
        <f>#REF!</f>
        <v>#REF!</v>
      </c>
      <c r="F1835" s="146" t="e">
        <f>#REF!</f>
        <v>#REF!</v>
      </c>
    </row>
    <row r="1836" spans="1:6" s="7" customFormat="1" ht="15.75" hidden="1" outlineLevel="6">
      <c r="A1836" s="141" t="s">
        <v>34</v>
      </c>
      <c r="B1836" s="144" t="s">
        <v>442</v>
      </c>
      <c r="C1836" s="139">
        <v>29952</v>
      </c>
      <c r="D1836" s="145">
        <f t="shared" si="41"/>
        <v>29952</v>
      </c>
      <c r="E1836" s="146" t="e">
        <f>#REF!</f>
        <v>#REF!</v>
      </c>
      <c r="F1836" s="146" t="e">
        <f>#REF!</f>
        <v>#REF!</v>
      </c>
    </row>
    <row r="1837" spans="1:6" s="7" customFormat="1" ht="15.75" hidden="1" outlineLevel="7">
      <c r="A1837" s="141" t="s">
        <v>287</v>
      </c>
      <c r="B1837" s="147" t="s">
        <v>442</v>
      </c>
      <c r="C1837" s="148">
        <v>29952</v>
      </c>
      <c r="D1837" s="145">
        <f t="shared" si="41"/>
        <v>29952</v>
      </c>
      <c r="E1837" s="146" t="e">
        <f>#REF!</f>
        <v>#REF!</v>
      </c>
      <c r="F1837" s="146" t="e">
        <f>#REF!</f>
        <v>#REF!</v>
      </c>
    </row>
    <row r="1838" spans="1:6" s="7" customFormat="1" ht="15.75" hidden="1" outlineLevel="3">
      <c r="A1838" s="151" t="s">
        <v>332</v>
      </c>
      <c r="B1838" s="144" t="s">
        <v>442</v>
      </c>
      <c r="C1838" s="139">
        <v>47657</v>
      </c>
      <c r="D1838" s="145">
        <f t="shared" si="41"/>
        <v>47657</v>
      </c>
      <c r="E1838" s="146" t="e">
        <f>#REF!</f>
        <v>#REF!</v>
      </c>
      <c r="F1838" s="146" t="e">
        <f>#REF!</f>
        <v>#REF!</v>
      </c>
    </row>
    <row r="1839" spans="1:6" s="7" customFormat="1" ht="42" hidden="1" outlineLevel="5">
      <c r="A1839" s="159" t="s">
        <v>475</v>
      </c>
      <c r="B1839" s="144" t="s">
        <v>442</v>
      </c>
      <c r="C1839" s="139">
        <v>47657</v>
      </c>
      <c r="D1839" s="145">
        <f t="shared" si="41"/>
        <v>47657</v>
      </c>
      <c r="E1839" s="146" t="e">
        <f>#REF!</f>
        <v>#REF!</v>
      </c>
      <c r="F1839" s="146" t="e">
        <f>#REF!</f>
        <v>#REF!</v>
      </c>
    </row>
    <row r="1840" spans="1:6" s="7" customFormat="1" ht="15.75" hidden="1" outlineLevel="6">
      <c r="A1840" s="141" t="s">
        <v>34</v>
      </c>
      <c r="B1840" s="144" t="s">
        <v>442</v>
      </c>
      <c r="C1840" s="139">
        <v>47657</v>
      </c>
      <c r="D1840" s="145">
        <f t="shared" si="41"/>
        <v>47657</v>
      </c>
      <c r="E1840" s="146" t="e">
        <f>#REF!</f>
        <v>#REF!</v>
      </c>
      <c r="F1840" s="146" t="e">
        <f>#REF!</f>
        <v>#REF!</v>
      </c>
    </row>
    <row r="1841" spans="1:6" s="7" customFormat="1" ht="15.75" hidden="1" outlineLevel="7">
      <c r="A1841" s="141" t="s">
        <v>428</v>
      </c>
      <c r="B1841" s="147" t="s">
        <v>442</v>
      </c>
      <c r="C1841" s="148">
        <v>47657</v>
      </c>
      <c r="D1841" s="145">
        <f t="shared" si="41"/>
        <v>47657</v>
      </c>
      <c r="E1841" s="146" t="e">
        <f>#REF!</f>
        <v>#REF!</v>
      </c>
      <c r="F1841" s="146" t="e">
        <f>#REF!</f>
        <v>#REF!</v>
      </c>
    </row>
    <row r="1842" spans="1:6" s="7" customFormat="1" ht="15.75" hidden="1" outlineLevel="3">
      <c r="A1842" s="151" t="s">
        <v>433</v>
      </c>
      <c r="B1842" s="144" t="s">
        <v>442</v>
      </c>
      <c r="C1842" s="139">
        <v>255327.9</v>
      </c>
      <c r="D1842" s="145">
        <f t="shared" si="41"/>
        <v>255327.9</v>
      </c>
      <c r="E1842" s="146" t="e">
        <f>#REF!</f>
        <v>#REF!</v>
      </c>
      <c r="F1842" s="146" t="e">
        <f>#REF!</f>
        <v>#REF!</v>
      </c>
    </row>
    <row r="1843" spans="1:6" s="7" customFormat="1" ht="21" hidden="1" outlineLevel="5">
      <c r="A1843" s="141" t="s">
        <v>476</v>
      </c>
      <c r="B1843" s="144" t="s">
        <v>442</v>
      </c>
      <c r="C1843" s="139">
        <v>255327.9</v>
      </c>
      <c r="D1843" s="145">
        <f t="shared" si="41"/>
        <v>255327.9</v>
      </c>
      <c r="E1843" s="146" t="e">
        <f>#REF!</f>
        <v>#REF!</v>
      </c>
      <c r="F1843" s="146" t="e">
        <f>#REF!</f>
        <v>#REF!</v>
      </c>
    </row>
    <row r="1844" spans="1:6" s="7" customFormat="1" ht="15.75" hidden="1" outlineLevel="6">
      <c r="A1844" s="141" t="s">
        <v>34</v>
      </c>
      <c r="B1844" s="144" t="s">
        <v>442</v>
      </c>
      <c r="C1844" s="139">
        <v>255327.9</v>
      </c>
      <c r="D1844" s="145">
        <f t="shared" si="41"/>
        <v>255327.9</v>
      </c>
      <c r="E1844" s="146" t="e">
        <f>#REF!</f>
        <v>#REF!</v>
      </c>
      <c r="F1844" s="146" t="e">
        <f>#REF!</f>
        <v>#REF!</v>
      </c>
    </row>
    <row r="1845" spans="1:6" s="7" customFormat="1" ht="15.75" hidden="1" outlineLevel="7">
      <c r="A1845" s="141" t="s">
        <v>428</v>
      </c>
      <c r="B1845" s="147" t="s">
        <v>442</v>
      </c>
      <c r="C1845" s="148">
        <v>255327.9</v>
      </c>
      <c r="D1845" s="145">
        <f t="shared" si="41"/>
        <v>255327.9</v>
      </c>
      <c r="E1845" s="146" t="e">
        <f>#REF!</f>
        <v>#REF!</v>
      </c>
      <c r="F1845" s="146" t="e">
        <f>#REF!</f>
        <v>#REF!</v>
      </c>
    </row>
    <row r="1846" spans="1:6" s="7" customFormat="1" ht="15.75" hidden="1" outlineLevel="3">
      <c r="A1846" s="151" t="s">
        <v>449</v>
      </c>
      <c r="B1846" s="144" t="s">
        <v>442</v>
      </c>
      <c r="C1846" s="139">
        <v>230184.3</v>
      </c>
      <c r="D1846" s="145">
        <f t="shared" si="41"/>
        <v>230184.3</v>
      </c>
      <c r="E1846" s="146" t="e">
        <f>#REF!</f>
        <v>#REF!</v>
      </c>
      <c r="F1846" s="146" t="e">
        <f>#REF!</f>
        <v>#REF!</v>
      </c>
    </row>
    <row r="1847" spans="1:6" s="7" customFormat="1" ht="21" hidden="1" outlineLevel="5">
      <c r="A1847" s="141" t="s">
        <v>477</v>
      </c>
      <c r="B1847" s="144" t="s">
        <v>442</v>
      </c>
      <c r="C1847" s="139">
        <v>230184.3</v>
      </c>
      <c r="D1847" s="145">
        <f t="shared" si="41"/>
        <v>230184.3</v>
      </c>
      <c r="E1847" s="146" t="e">
        <f>#REF!</f>
        <v>#REF!</v>
      </c>
      <c r="F1847" s="146" t="e">
        <f>#REF!</f>
        <v>#REF!</v>
      </c>
    </row>
    <row r="1848" spans="1:6" s="7" customFormat="1" ht="15.75" hidden="1" outlineLevel="6">
      <c r="A1848" s="141" t="s">
        <v>34</v>
      </c>
      <c r="B1848" s="144" t="s">
        <v>442</v>
      </c>
      <c r="C1848" s="139">
        <v>230184.3</v>
      </c>
      <c r="D1848" s="145">
        <f t="shared" si="41"/>
        <v>230184.3</v>
      </c>
      <c r="E1848" s="146" t="e">
        <f>#REF!</f>
        <v>#REF!</v>
      </c>
      <c r="F1848" s="146" t="e">
        <f>#REF!</f>
        <v>#REF!</v>
      </c>
    </row>
    <row r="1849" spans="1:6" s="7" customFormat="1" ht="15.75" hidden="1" outlineLevel="7">
      <c r="A1849" s="141" t="s">
        <v>428</v>
      </c>
      <c r="B1849" s="147" t="s">
        <v>442</v>
      </c>
      <c r="C1849" s="148">
        <v>230184.3</v>
      </c>
      <c r="D1849" s="145">
        <f t="shared" si="41"/>
        <v>230184.3</v>
      </c>
      <c r="E1849" s="146" t="e">
        <f>#REF!</f>
        <v>#REF!</v>
      </c>
      <c r="F1849" s="146" t="e">
        <f>#REF!</f>
        <v>#REF!</v>
      </c>
    </row>
    <row r="1850" spans="1:6" s="7" customFormat="1" ht="15.75" hidden="1" outlineLevel="3">
      <c r="A1850" s="151" t="s">
        <v>449</v>
      </c>
      <c r="B1850" s="144" t="s">
        <v>442</v>
      </c>
      <c r="C1850" s="139">
        <v>372669.3</v>
      </c>
      <c r="D1850" s="145">
        <f t="shared" si="41"/>
        <v>372669.3</v>
      </c>
      <c r="E1850" s="146" t="e">
        <f>#REF!</f>
        <v>#REF!</v>
      </c>
      <c r="F1850" s="146" t="e">
        <f>#REF!</f>
        <v>#REF!</v>
      </c>
    </row>
    <row r="1851" spans="1:6" s="7" customFormat="1" ht="21" hidden="1" outlineLevel="5">
      <c r="A1851" s="141" t="s">
        <v>478</v>
      </c>
      <c r="B1851" s="144" t="s">
        <v>442</v>
      </c>
      <c r="C1851" s="139">
        <v>123674.8</v>
      </c>
      <c r="D1851" s="145">
        <f t="shared" si="41"/>
        <v>123674.8</v>
      </c>
      <c r="E1851" s="146" t="e">
        <f>#REF!</f>
        <v>#REF!</v>
      </c>
      <c r="F1851" s="146" t="e">
        <f>#REF!</f>
        <v>#REF!</v>
      </c>
    </row>
    <row r="1852" spans="1:6" s="7" customFormat="1" ht="15.75" hidden="1" outlineLevel="6">
      <c r="A1852" s="141" t="s">
        <v>26</v>
      </c>
      <c r="B1852" s="144" t="s">
        <v>442</v>
      </c>
      <c r="C1852" s="139">
        <v>123674.8</v>
      </c>
      <c r="D1852" s="145">
        <f t="shared" si="41"/>
        <v>123674.8</v>
      </c>
      <c r="E1852" s="146" t="e">
        <f>#REF!</f>
        <v>#REF!</v>
      </c>
      <c r="F1852" s="146" t="e">
        <f>#REF!</f>
        <v>#REF!</v>
      </c>
    </row>
    <row r="1853" spans="1:6" s="7" customFormat="1" ht="15.75" hidden="1" outlineLevel="7">
      <c r="A1853" s="141" t="s">
        <v>28</v>
      </c>
      <c r="B1853" s="147" t="s">
        <v>442</v>
      </c>
      <c r="C1853" s="148">
        <v>123674.8</v>
      </c>
      <c r="D1853" s="145">
        <f t="shared" si="41"/>
        <v>123674.8</v>
      </c>
      <c r="E1853" s="146" t="e">
        <f>#REF!</f>
        <v>#REF!</v>
      </c>
      <c r="F1853" s="146" t="e">
        <f>#REF!</f>
        <v>#REF!</v>
      </c>
    </row>
    <row r="1854" spans="1:6" s="7" customFormat="1" ht="15.75" hidden="1" outlineLevel="5">
      <c r="A1854" s="151" t="s">
        <v>32</v>
      </c>
      <c r="B1854" s="144" t="s">
        <v>442</v>
      </c>
      <c r="C1854" s="139">
        <v>248994.5</v>
      </c>
      <c r="D1854" s="145">
        <f t="shared" si="41"/>
        <v>248994.5</v>
      </c>
      <c r="E1854" s="146" t="e">
        <f>#REF!</f>
        <v>#REF!</v>
      </c>
      <c r="F1854" s="146" t="e">
        <f>#REF!</f>
        <v>#REF!</v>
      </c>
    </row>
    <row r="1855" spans="1:6" s="7" customFormat="1" ht="15.75" hidden="1" outlineLevel="6">
      <c r="A1855" s="141" t="s">
        <v>34</v>
      </c>
      <c r="B1855" s="144" t="s">
        <v>442</v>
      </c>
      <c r="C1855" s="139">
        <v>248994.5</v>
      </c>
      <c r="D1855" s="145">
        <f t="shared" si="41"/>
        <v>248994.5</v>
      </c>
      <c r="E1855" s="146" t="e">
        <f>#REF!</f>
        <v>#REF!</v>
      </c>
      <c r="F1855" s="146" t="e">
        <f>#REF!</f>
        <v>#REF!</v>
      </c>
    </row>
    <row r="1856" spans="1:6" s="7" customFormat="1" ht="15.75" hidden="1" outlineLevel="7">
      <c r="A1856" s="141" t="s">
        <v>287</v>
      </c>
      <c r="B1856" s="147" t="s">
        <v>442</v>
      </c>
      <c r="C1856" s="148">
        <v>248994.5</v>
      </c>
      <c r="D1856" s="145">
        <f t="shared" si="41"/>
        <v>248994.5</v>
      </c>
      <c r="E1856" s="146" t="e">
        <f>#REF!</f>
        <v>#REF!</v>
      </c>
      <c r="F1856" s="146" t="e">
        <f>#REF!</f>
        <v>#REF!</v>
      </c>
    </row>
    <row r="1857" spans="1:6" s="7" customFormat="1" ht="15.75" hidden="1" outlineLevel="3">
      <c r="A1857" s="151" t="s">
        <v>332</v>
      </c>
      <c r="B1857" s="144" t="s">
        <v>442</v>
      </c>
      <c r="C1857" s="139">
        <v>110961.7</v>
      </c>
      <c r="D1857" s="145">
        <f t="shared" si="41"/>
        <v>110961.7</v>
      </c>
      <c r="E1857" s="146" t="e">
        <f>#REF!</f>
        <v>#REF!</v>
      </c>
      <c r="F1857" s="146" t="e">
        <f>#REF!</f>
        <v>#REF!</v>
      </c>
    </row>
    <row r="1858" spans="1:6" s="7" customFormat="1" ht="42" hidden="1" outlineLevel="5">
      <c r="A1858" s="159" t="s">
        <v>479</v>
      </c>
      <c r="B1858" s="144" t="s">
        <v>442</v>
      </c>
      <c r="C1858" s="139">
        <v>110961.7</v>
      </c>
      <c r="D1858" s="145">
        <f t="shared" si="41"/>
        <v>110961.7</v>
      </c>
      <c r="E1858" s="146" t="e">
        <f>#REF!</f>
        <v>#REF!</v>
      </c>
      <c r="F1858" s="146" t="e">
        <f>#REF!</f>
        <v>#REF!</v>
      </c>
    </row>
    <row r="1859" spans="1:6" s="7" customFormat="1" ht="15.75" hidden="1" outlineLevel="6">
      <c r="A1859" s="141" t="s">
        <v>34</v>
      </c>
      <c r="B1859" s="144" t="s">
        <v>442</v>
      </c>
      <c r="C1859" s="139">
        <v>110961.7</v>
      </c>
      <c r="D1859" s="145">
        <f t="shared" si="41"/>
        <v>110961.7</v>
      </c>
      <c r="E1859" s="146" t="e">
        <f>#REF!</f>
        <v>#REF!</v>
      </c>
      <c r="F1859" s="146" t="e">
        <f>#REF!</f>
        <v>#REF!</v>
      </c>
    </row>
    <row r="1860" spans="1:6" s="7" customFormat="1" ht="15.75" hidden="1" outlineLevel="7">
      <c r="A1860" s="141" t="s">
        <v>428</v>
      </c>
      <c r="B1860" s="147" t="s">
        <v>442</v>
      </c>
      <c r="C1860" s="148">
        <v>110961.7</v>
      </c>
      <c r="D1860" s="145">
        <f t="shared" si="41"/>
        <v>110961.7</v>
      </c>
      <c r="E1860" s="146" t="e">
        <f>#REF!</f>
        <v>#REF!</v>
      </c>
      <c r="F1860" s="146" t="e">
        <f>#REF!</f>
        <v>#REF!</v>
      </c>
    </row>
    <row r="1861" spans="1:6" s="7" customFormat="1" ht="15.75" hidden="1" outlineLevel="3">
      <c r="A1861" s="151" t="s">
        <v>433</v>
      </c>
      <c r="B1861" s="144" t="s">
        <v>442</v>
      </c>
      <c r="C1861" s="139">
        <v>3140</v>
      </c>
      <c r="D1861" s="145">
        <f t="shared" si="41"/>
        <v>3140</v>
      </c>
      <c r="E1861" s="146" t="e">
        <f>#REF!</f>
        <v>#REF!</v>
      </c>
      <c r="F1861" s="146" t="e">
        <f>#REF!</f>
        <v>#REF!</v>
      </c>
    </row>
    <row r="1862" spans="1:6" s="7" customFormat="1" ht="31.5" hidden="1" outlineLevel="5">
      <c r="A1862" s="141" t="s">
        <v>480</v>
      </c>
      <c r="B1862" s="144" t="s">
        <v>442</v>
      </c>
      <c r="C1862" s="139">
        <v>3140</v>
      </c>
      <c r="D1862" s="145">
        <f t="shared" si="41"/>
        <v>3140</v>
      </c>
      <c r="E1862" s="146" t="e">
        <f>#REF!</f>
        <v>#REF!</v>
      </c>
      <c r="F1862" s="146" t="e">
        <f>#REF!</f>
        <v>#REF!</v>
      </c>
    </row>
    <row r="1863" spans="1:6" s="7" customFormat="1" ht="15.75" hidden="1" outlineLevel="6">
      <c r="A1863" s="141" t="s">
        <v>34</v>
      </c>
      <c r="B1863" s="144" t="s">
        <v>442</v>
      </c>
      <c r="C1863" s="139">
        <v>3140</v>
      </c>
      <c r="D1863" s="145">
        <f t="shared" si="41"/>
        <v>3140</v>
      </c>
      <c r="E1863" s="146" t="e">
        <f>#REF!</f>
        <v>#REF!</v>
      </c>
      <c r="F1863" s="146" t="e">
        <f>#REF!</f>
        <v>#REF!</v>
      </c>
    </row>
    <row r="1864" spans="1:6" s="7" customFormat="1" ht="15.75" hidden="1" outlineLevel="7">
      <c r="A1864" s="141" t="s">
        <v>66</v>
      </c>
      <c r="B1864" s="147" t="s">
        <v>442</v>
      </c>
      <c r="C1864" s="148">
        <v>3140</v>
      </c>
      <c r="D1864" s="145">
        <f t="shared" si="41"/>
        <v>3140</v>
      </c>
      <c r="E1864" s="146" t="e">
        <f>#REF!</f>
        <v>#REF!</v>
      </c>
      <c r="F1864" s="146" t="e">
        <f>#REF!</f>
        <v>#REF!</v>
      </c>
    </row>
    <row r="1865" spans="1:6" s="7" customFormat="1" ht="15.75" hidden="1" outlineLevel="3">
      <c r="A1865" s="151" t="s">
        <v>66</v>
      </c>
      <c r="B1865" s="144" t="s">
        <v>442</v>
      </c>
      <c r="C1865" s="139">
        <v>205881</v>
      </c>
      <c r="D1865" s="145">
        <f t="shared" si="41"/>
        <v>205881</v>
      </c>
      <c r="E1865" s="146" t="e">
        <f>#REF!</f>
        <v>#REF!</v>
      </c>
      <c r="F1865" s="146" t="e">
        <f>#REF!</f>
        <v>#REF!</v>
      </c>
    </row>
    <row r="1866" spans="1:6" s="7" customFormat="1" ht="21" hidden="1" outlineLevel="5">
      <c r="A1866" s="141" t="s">
        <v>481</v>
      </c>
      <c r="B1866" s="144" t="s">
        <v>442</v>
      </c>
      <c r="C1866" s="139">
        <v>205881</v>
      </c>
      <c r="D1866" s="145">
        <f t="shared" si="41"/>
        <v>205881</v>
      </c>
      <c r="E1866" s="146" t="e">
        <f>#REF!</f>
        <v>#REF!</v>
      </c>
      <c r="F1866" s="146" t="e">
        <f>#REF!</f>
        <v>#REF!</v>
      </c>
    </row>
    <row r="1867" spans="1:6" s="7" customFormat="1" ht="15.75" hidden="1" outlineLevel="6">
      <c r="A1867" s="141" t="s">
        <v>34</v>
      </c>
      <c r="B1867" s="144" t="s">
        <v>442</v>
      </c>
      <c r="C1867" s="139">
        <v>205881</v>
      </c>
      <c r="D1867" s="145">
        <f t="shared" si="41"/>
        <v>205881</v>
      </c>
      <c r="E1867" s="146" t="e">
        <f>#REF!</f>
        <v>#REF!</v>
      </c>
      <c r="F1867" s="146" t="e">
        <f>#REF!</f>
        <v>#REF!</v>
      </c>
    </row>
    <row r="1868" spans="1:6" s="7" customFormat="1" ht="15.75" hidden="1" outlineLevel="7">
      <c r="A1868" s="141" t="s">
        <v>428</v>
      </c>
      <c r="B1868" s="147" t="s">
        <v>442</v>
      </c>
      <c r="C1868" s="148">
        <v>205881</v>
      </c>
      <c r="D1868" s="145">
        <f t="shared" si="41"/>
        <v>205881</v>
      </c>
      <c r="E1868" s="146" t="e">
        <f>#REF!</f>
        <v>#REF!</v>
      </c>
      <c r="F1868" s="146" t="e">
        <f>#REF!</f>
        <v>#REF!</v>
      </c>
    </row>
    <row r="1869" spans="1:6" s="7" customFormat="1" ht="15.75" hidden="1" outlineLevel="3">
      <c r="A1869" s="151" t="s">
        <v>449</v>
      </c>
      <c r="B1869" s="144" t="s">
        <v>442</v>
      </c>
      <c r="C1869" s="139">
        <v>412232.4</v>
      </c>
      <c r="D1869" s="145">
        <f t="shared" si="41"/>
        <v>412232.4</v>
      </c>
      <c r="E1869" s="146" t="e">
        <f>#REF!</f>
        <v>#REF!</v>
      </c>
      <c r="F1869" s="146" t="e">
        <f>#REF!</f>
        <v>#REF!</v>
      </c>
    </row>
    <row r="1870" spans="1:6" s="7" customFormat="1" ht="73.5" hidden="1" outlineLevel="5">
      <c r="A1870" s="159" t="s">
        <v>482</v>
      </c>
      <c r="B1870" s="144" t="s">
        <v>442</v>
      </c>
      <c r="C1870" s="139">
        <v>412232.4</v>
      </c>
      <c r="D1870" s="145">
        <f t="shared" si="41"/>
        <v>412232.4</v>
      </c>
      <c r="E1870" s="146" t="e">
        <f>#REF!</f>
        <v>#REF!</v>
      </c>
      <c r="F1870" s="146" t="e">
        <f>#REF!</f>
        <v>#REF!</v>
      </c>
    </row>
    <row r="1871" spans="1:6" s="7" customFormat="1" ht="15.75" hidden="1" outlineLevel="6">
      <c r="A1871" s="141" t="s">
        <v>34</v>
      </c>
      <c r="B1871" s="144" t="s">
        <v>442</v>
      </c>
      <c r="C1871" s="139">
        <v>412232.4</v>
      </c>
      <c r="D1871" s="145">
        <f t="shared" si="41"/>
        <v>412232.4</v>
      </c>
      <c r="E1871" s="146" t="e">
        <f>#REF!</f>
        <v>#REF!</v>
      </c>
      <c r="F1871" s="146" t="e">
        <f>#REF!</f>
        <v>#REF!</v>
      </c>
    </row>
    <row r="1872" spans="1:6" s="7" customFormat="1" ht="15.75" hidden="1" outlineLevel="7">
      <c r="A1872" s="141" t="s">
        <v>428</v>
      </c>
      <c r="B1872" s="147" t="s">
        <v>442</v>
      </c>
      <c r="C1872" s="148">
        <v>412232.4</v>
      </c>
      <c r="D1872" s="145">
        <f t="shared" si="41"/>
        <v>412232.4</v>
      </c>
      <c r="E1872" s="146" t="e">
        <f>#REF!</f>
        <v>#REF!</v>
      </c>
      <c r="F1872" s="146" t="e">
        <f>#REF!</f>
        <v>#REF!</v>
      </c>
    </row>
    <row r="1873" spans="1:6" s="7" customFormat="1" ht="15.75" hidden="1" outlineLevel="3">
      <c r="A1873" s="151" t="s">
        <v>433</v>
      </c>
      <c r="B1873" s="144" t="s">
        <v>442</v>
      </c>
      <c r="C1873" s="139">
        <v>26325.9</v>
      </c>
      <c r="D1873" s="145">
        <f t="shared" si="41"/>
        <v>26325.9</v>
      </c>
      <c r="E1873" s="146" t="e">
        <f>#REF!</f>
        <v>#REF!</v>
      </c>
      <c r="F1873" s="146" t="e">
        <f>#REF!</f>
        <v>#REF!</v>
      </c>
    </row>
    <row r="1874" spans="1:6" s="7" customFormat="1" ht="21" hidden="1" outlineLevel="5">
      <c r="A1874" s="141" t="s">
        <v>483</v>
      </c>
      <c r="B1874" s="144" t="s">
        <v>442</v>
      </c>
      <c r="C1874" s="139">
        <v>26325.9</v>
      </c>
      <c r="D1874" s="145">
        <f t="shared" si="41"/>
        <v>26325.9</v>
      </c>
      <c r="E1874" s="146" t="e">
        <f>#REF!</f>
        <v>#REF!</v>
      </c>
      <c r="F1874" s="146" t="e">
        <f>#REF!</f>
        <v>#REF!</v>
      </c>
    </row>
    <row r="1875" spans="1:6" s="7" customFormat="1" ht="15.75" hidden="1" outlineLevel="6">
      <c r="A1875" s="141" t="s">
        <v>34</v>
      </c>
      <c r="B1875" s="144" t="s">
        <v>442</v>
      </c>
      <c r="C1875" s="139">
        <v>26325.9</v>
      </c>
      <c r="D1875" s="145">
        <f t="shared" ref="D1875:D1938" si="42">C1875</f>
        <v>26325.9</v>
      </c>
      <c r="E1875" s="146" t="e">
        <f>#REF!</f>
        <v>#REF!</v>
      </c>
      <c r="F1875" s="146" t="e">
        <f>#REF!</f>
        <v>#REF!</v>
      </c>
    </row>
    <row r="1876" spans="1:6" s="7" customFormat="1" ht="15.75" hidden="1" outlineLevel="7">
      <c r="A1876" s="141" t="s">
        <v>428</v>
      </c>
      <c r="B1876" s="147" t="s">
        <v>442</v>
      </c>
      <c r="C1876" s="148">
        <v>26325.9</v>
      </c>
      <c r="D1876" s="145">
        <f t="shared" si="42"/>
        <v>26325.9</v>
      </c>
      <c r="E1876" s="146" t="e">
        <f>#REF!</f>
        <v>#REF!</v>
      </c>
      <c r="F1876" s="146" t="e">
        <f>#REF!</f>
        <v>#REF!</v>
      </c>
    </row>
    <row r="1877" spans="1:6" s="7" customFormat="1" ht="15.75" hidden="1" outlineLevel="3">
      <c r="A1877" s="151" t="s">
        <v>433</v>
      </c>
      <c r="B1877" s="144" t="s">
        <v>442</v>
      </c>
      <c r="C1877" s="139">
        <v>1027</v>
      </c>
      <c r="D1877" s="145">
        <f t="shared" si="42"/>
        <v>1027</v>
      </c>
      <c r="E1877" s="146" t="e">
        <f>#REF!</f>
        <v>#REF!</v>
      </c>
      <c r="F1877" s="146" t="e">
        <f>#REF!</f>
        <v>#REF!</v>
      </c>
    </row>
    <row r="1878" spans="1:6" s="7" customFormat="1" ht="31.5" hidden="1" outlineLevel="5">
      <c r="A1878" s="141" t="s">
        <v>484</v>
      </c>
      <c r="B1878" s="144" t="s">
        <v>442</v>
      </c>
      <c r="C1878" s="139">
        <v>1027</v>
      </c>
      <c r="D1878" s="145">
        <f t="shared" si="42"/>
        <v>1027</v>
      </c>
      <c r="E1878" s="146" t="e">
        <f>#REF!</f>
        <v>#REF!</v>
      </c>
      <c r="F1878" s="146" t="e">
        <f>#REF!</f>
        <v>#REF!</v>
      </c>
    </row>
    <row r="1879" spans="1:6" s="7" customFormat="1" ht="15.75" hidden="1" outlineLevel="6">
      <c r="A1879" s="141" t="s">
        <v>34</v>
      </c>
      <c r="B1879" s="144" t="s">
        <v>442</v>
      </c>
      <c r="C1879" s="139">
        <v>1027</v>
      </c>
      <c r="D1879" s="145">
        <f t="shared" si="42"/>
        <v>1027</v>
      </c>
      <c r="E1879" s="146" t="e">
        <f>#REF!</f>
        <v>#REF!</v>
      </c>
      <c r="F1879" s="146" t="e">
        <f>#REF!</f>
        <v>#REF!</v>
      </c>
    </row>
    <row r="1880" spans="1:6" s="7" customFormat="1" ht="15.75" hidden="1" outlineLevel="7">
      <c r="A1880" s="141" t="s">
        <v>428</v>
      </c>
      <c r="B1880" s="147" t="s">
        <v>442</v>
      </c>
      <c r="C1880" s="148">
        <v>1027</v>
      </c>
      <c r="D1880" s="145">
        <f t="shared" si="42"/>
        <v>1027</v>
      </c>
      <c r="E1880" s="146" t="e">
        <f>#REF!</f>
        <v>#REF!</v>
      </c>
      <c r="F1880" s="146" t="e">
        <f>#REF!</f>
        <v>#REF!</v>
      </c>
    </row>
    <row r="1881" spans="1:6" s="7" customFormat="1" ht="15.75" hidden="1" outlineLevel="2">
      <c r="A1881" s="151" t="s">
        <v>433</v>
      </c>
      <c r="B1881" s="144" t="s">
        <v>442</v>
      </c>
      <c r="C1881" s="139">
        <v>935043.3</v>
      </c>
      <c r="D1881" s="145">
        <f t="shared" si="42"/>
        <v>935043.3</v>
      </c>
      <c r="E1881" s="146" t="e">
        <f>#REF!</f>
        <v>#REF!</v>
      </c>
      <c r="F1881" s="146" t="e">
        <f>#REF!</f>
        <v>#REF!</v>
      </c>
    </row>
    <row r="1882" spans="1:6" s="7" customFormat="1" ht="15.75" hidden="1" outlineLevel="3">
      <c r="A1882" s="141" t="s">
        <v>146</v>
      </c>
      <c r="B1882" s="144" t="s">
        <v>442</v>
      </c>
      <c r="C1882" s="139">
        <v>935043.3</v>
      </c>
      <c r="D1882" s="145">
        <f t="shared" si="42"/>
        <v>935043.3</v>
      </c>
      <c r="E1882" s="146" t="e">
        <f>#REF!</f>
        <v>#REF!</v>
      </c>
      <c r="F1882" s="146" t="e">
        <f>#REF!</f>
        <v>#REF!</v>
      </c>
    </row>
    <row r="1883" spans="1:6" s="7" customFormat="1" ht="15.75" hidden="1" outlineLevel="4">
      <c r="A1883" s="141" t="s">
        <v>485</v>
      </c>
      <c r="B1883" s="144" t="s">
        <v>442</v>
      </c>
      <c r="C1883" s="139">
        <v>935043.3</v>
      </c>
      <c r="D1883" s="145">
        <f t="shared" si="42"/>
        <v>935043.3</v>
      </c>
      <c r="E1883" s="146" t="e">
        <f>#REF!</f>
        <v>#REF!</v>
      </c>
      <c r="F1883" s="146" t="e">
        <f>#REF!</f>
        <v>#REF!</v>
      </c>
    </row>
    <row r="1884" spans="1:6" s="7" customFormat="1" ht="15.75" hidden="1" outlineLevel="5">
      <c r="A1884" s="141" t="s">
        <v>486</v>
      </c>
      <c r="B1884" s="144" t="s">
        <v>442</v>
      </c>
      <c r="C1884" s="139">
        <v>837265.4</v>
      </c>
      <c r="D1884" s="145">
        <f t="shared" si="42"/>
        <v>837265.4</v>
      </c>
      <c r="E1884" s="146" t="e">
        <f>#REF!</f>
        <v>#REF!</v>
      </c>
      <c r="F1884" s="146" t="e">
        <f>#REF!</f>
        <v>#REF!</v>
      </c>
    </row>
    <row r="1885" spans="1:6" s="7" customFormat="1" ht="15.75" hidden="1" outlineLevel="6">
      <c r="A1885" s="141" t="s">
        <v>34</v>
      </c>
      <c r="B1885" s="144" t="s">
        <v>442</v>
      </c>
      <c r="C1885" s="139">
        <v>790872.6</v>
      </c>
      <c r="D1885" s="145">
        <f t="shared" si="42"/>
        <v>790872.6</v>
      </c>
      <c r="E1885" s="146" t="e">
        <f>#REF!</f>
        <v>#REF!</v>
      </c>
      <c r="F1885" s="146" t="e">
        <f>#REF!</f>
        <v>#REF!</v>
      </c>
    </row>
    <row r="1886" spans="1:6" s="7" customFormat="1" ht="15.75" hidden="1" outlineLevel="7">
      <c r="A1886" s="141" t="s">
        <v>287</v>
      </c>
      <c r="B1886" s="147" t="s">
        <v>442</v>
      </c>
      <c r="C1886" s="148">
        <v>786205.7</v>
      </c>
      <c r="D1886" s="145">
        <f t="shared" si="42"/>
        <v>786205.7</v>
      </c>
      <c r="E1886" s="146" t="e">
        <f>#REF!</f>
        <v>#REF!</v>
      </c>
      <c r="F1886" s="146" t="e">
        <f>#REF!</f>
        <v>#REF!</v>
      </c>
    </row>
    <row r="1887" spans="1:6" s="7" customFormat="1" ht="22.5" hidden="1" outlineLevel="7">
      <c r="A1887" s="151" t="s">
        <v>288</v>
      </c>
      <c r="B1887" s="147" t="s">
        <v>442</v>
      </c>
      <c r="C1887" s="148">
        <v>4666.8999999999996</v>
      </c>
      <c r="D1887" s="145">
        <f t="shared" si="42"/>
        <v>4666.8999999999996</v>
      </c>
      <c r="E1887" s="146" t="e">
        <f>#REF!</f>
        <v>#REF!</v>
      </c>
      <c r="F1887" s="146" t="e">
        <f>#REF!</f>
        <v>#REF!</v>
      </c>
    </row>
    <row r="1888" spans="1:6" s="7" customFormat="1" ht="15.75" hidden="1" outlineLevel="6">
      <c r="A1888" s="151" t="s">
        <v>332</v>
      </c>
      <c r="B1888" s="144" t="s">
        <v>442</v>
      </c>
      <c r="C1888" s="139">
        <v>46392.800000000003</v>
      </c>
      <c r="D1888" s="145">
        <f t="shared" si="42"/>
        <v>46392.800000000003</v>
      </c>
      <c r="E1888" s="146" t="e">
        <f>#REF!</f>
        <v>#REF!</v>
      </c>
      <c r="F1888" s="146" t="e">
        <f>#REF!</f>
        <v>#REF!</v>
      </c>
    </row>
    <row r="1889" spans="1:6" s="7" customFormat="1" ht="15.75" hidden="1" outlineLevel="7">
      <c r="A1889" s="141" t="s">
        <v>311</v>
      </c>
      <c r="B1889" s="147" t="s">
        <v>442</v>
      </c>
      <c r="C1889" s="148">
        <v>46392.800000000003</v>
      </c>
      <c r="D1889" s="145">
        <f t="shared" si="42"/>
        <v>46392.800000000003</v>
      </c>
      <c r="E1889" s="146" t="e">
        <f>#REF!</f>
        <v>#REF!</v>
      </c>
      <c r="F1889" s="146" t="e">
        <f>#REF!</f>
        <v>#REF!</v>
      </c>
    </row>
    <row r="1890" spans="1:6" s="7" customFormat="1" ht="15.75" hidden="1" outlineLevel="5">
      <c r="A1890" s="151" t="s">
        <v>311</v>
      </c>
      <c r="B1890" s="144" t="s">
        <v>442</v>
      </c>
      <c r="C1890" s="139">
        <v>97777.9</v>
      </c>
      <c r="D1890" s="145">
        <f t="shared" si="42"/>
        <v>97777.9</v>
      </c>
      <c r="E1890" s="146" t="e">
        <f>#REF!</f>
        <v>#REF!</v>
      </c>
      <c r="F1890" s="146" t="e">
        <f>#REF!</f>
        <v>#REF!</v>
      </c>
    </row>
    <row r="1891" spans="1:6" s="7" customFormat="1" ht="15.75" hidden="1" outlineLevel="6">
      <c r="A1891" s="141" t="s">
        <v>98</v>
      </c>
      <c r="B1891" s="144" t="s">
        <v>442</v>
      </c>
      <c r="C1891" s="139">
        <v>97777.9</v>
      </c>
      <c r="D1891" s="145">
        <f t="shared" si="42"/>
        <v>97777.9</v>
      </c>
      <c r="E1891" s="146" t="e">
        <f>#REF!</f>
        <v>#REF!</v>
      </c>
      <c r="F1891" s="146" t="e">
        <f>#REF!</f>
        <v>#REF!</v>
      </c>
    </row>
    <row r="1892" spans="1:6" s="7" customFormat="1" ht="15.75" hidden="1" outlineLevel="7">
      <c r="A1892" s="141" t="s">
        <v>487</v>
      </c>
      <c r="B1892" s="147" t="s">
        <v>442</v>
      </c>
      <c r="C1892" s="148">
        <v>97777.9</v>
      </c>
      <c r="D1892" s="145">
        <f t="shared" si="42"/>
        <v>97777.9</v>
      </c>
      <c r="E1892" s="146" t="e">
        <f>#REF!</f>
        <v>#REF!</v>
      </c>
      <c r="F1892" s="146" t="e">
        <f>#REF!</f>
        <v>#REF!</v>
      </c>
    </row>
    <row r="1893" spans="1:6" s="7" customFormat="1" ht="15.75" hidden="1" outlineLevel="2">
      <c r="A1893" s="151" t="s">
        <v>487</v>
      </c>
      <c r="B1893" s="144" t="s">
        <v>442</v>
      </c>
      <c r="C1893" s="139">
        <v>374122.9</v>
      </c>
      <c r="D1893" s="145">
        <f t="shared" si="42"/>
        <v>374122.9</v>
      </c>
      <c r="E1893" s="146" t="e">
        <f>#REF!</f>
        <v>#REF!</v>
      </c>
      <c r="F1893" s="146" t="e">
        <f>#REF!</f>
        <v>#REF!</v>
      </c>
    </row>
    <row r="1894" spans="1:6" s="7" customFormat="1" ht="15.75" hidden="1" outlineLevel="3">
      <c r="A1894" s="141" t="s">
        <v>116</v>
      </c>
      <c r="B1894" s="144" t="s">
        <v>442</v>
      </c>
      <c r="C1894" s="139">
        <v>180000</v>
      </c>
      <c r="D1894" s="145">
        <f t="shared" si="42"/>
        <v>180000</v>
      </c>
      <c r="E1894" s="146" t="e">
        <f>#REF!</f>
        <v>#REF!</v>
      </c>
      <c r="F1894" s="146" t="e">
        <f>#REF!</f>
        <v>#REF!</v>
      </c>
    </row>
    <row r="1895" spans="1:6" s="7" customFormat="1" ht="21" hidden="1" outlineLevel="5">
      <c r="A1895" s="141" t="s">
        <v>302</v>
      </c>
      <c r="B1895" s="144" t="s">
        <v>442</v>
      </c>
      <c r="C1895" s="139">
        <v>180000</v>
      </c>
      <c r="D1895" s="145">
        <f t="shared" si="42"/>
        <v>180000</v>
      </c>
      <c r="E1895" s="146" t="e">
        <f>#REF!</f>
        <v>#REF!</v>
      </c>
      <c r="F1895" s="146" t="e">
        <f>#REF!</f>
        <v>#REF!</v>
      </c>
    </row>
    <row r="1896" spans="1:6" s="7" customFormat="1" ht="15.75" hidden="1" outlineLevel="6">
      <c r="A1896" s="141" t="s">
        <v>34</v>
      </c>
      <c r="B1896" s="144" t="s">
        <v>442</v>
      </c>
      <c r="C1896" s="139">
        <v>180000</v>
      </c>
      <c r="D1896" s="145">
        <f t="shared" si="42"/>
        <v>180000</v>
      </c>
      <c r="E1896" s="146" t="e">
        <f>#REF!</f>
        <v>#REF!</v>
      </c>
      <c r="F1896" s="146" t="e">
        <f>#REF!</f>
        <v>#REF!</v>
      </c>
    </row>
    <row r="1897" spans="1:6" s="7" customFormat="1" ht="15.75" hidden="1" outlineLevel="7">
      <c r="A1897" s="141" t="s">
        <v>287</v>
      </c>
      <c r="B1897" s="147" t="s">
        <v>442</v>
      </c>
      <c r="C1897" s="148">
        <v>180000</v>
      </c>
      <c r="D1897" s="145">
        <f t="shared" si="42"/>
        <v>180000</v>
      </c>
      <c r="E1897" s="146" t="e">
        <f>#REF!</f>
        <v>#REF!</v>
      </c>
      <c r="F1897" s="146" t="e">
        <f>#REF!</f>
        <v>#REF!</v>
      </c>
    </row>
    <row r="1898" spans="1:6" s="7" customFormat="1" ht="15.75" hidden="1" outlineLevel="3">
      <c r="A1898" s="151" t="s">
        <v>456</v>
      </c>
      <c r="B1898" s="144" t="s">
        <v>442</v>
      </c>
      <c r="C1898" s="139">
        <v>165810</v>
      </c>
      <c r="D1898" s="145">
        <f t="shared" si="42"/>
        <v>165810</v>
      </c>
      <c r="E1898" s="146" t="e">
        <f>#REF!</f>
        <v>#REF!</v>
      </c>
      <c r="F1898" s="146" t="e">
        <f>#REF!</f>
        <v>#REF!</v>
      </c>
    </row>
    <row r="1899" spans="1:6" s="7" customFormat="1" ht="21" hidden="1" outlineLevel="5">
      <c r="A1899" s="141" t="s">
        <v>488</v>
      </c>
      <c r="B1899" s="144" t="s">
        <v>442</v>
      </c>
      <c r="C1899" s="139">
        <v>165810</v>
      </c>
      <c r="D1899" s="145">
        <f t="shared" si="42"/>
        <v>165810</v>
      </c>
      <c r="E1899" s="146" t="e">
        <f>#REF!</f>
        <v>#REF!</v>
      </c>
      <c r="F1899" s="146" t="e">
        <f>#REF!</f>
        <v>#REF!</v>
      </c>
    </row>
    <row r="1900" spans="1:6" s="7" customFormat="1" ht="15.75" hidden="1" outlineLevel="6">
      <c r="A1900" s="141" t="s">
        <v>98</v>
      </c>
      <c r="B1900" s="144" t="s">
        <v>442</v>
      </c>
      <c r="C1900" s="139">
        <v>165810</v>
      </c>
      <c r="D1900" s="145">
        <f t="shared" si="42"/>
        <v>165810</v>
      </c>
      <c r="E1900" s="146" t="e">
        <f>#REF!</f>
        <v>#REF!</v>
      </c>
      <c r="F1900" s="146" t="e">
        <f>#REF!</f>
        <v>#REF!</v>
      </c>
    </row>
    <row r="1901" spans="1:6" s="7" customFormat="1" ht="15.75" hidden="1" outlineLevel="7">
      <c r="A1901" s="141" t="s">
        <v>178</v>
      </c>
      <c r="B1901" s="147" t="s">
        <v>442</v>
      </c>
      <c r="C1901" s="148">
        <v>165810</v>
      </c>
      <c r="D1901" s="145">
        <f t="shared" si="42"/>
        <v>165810</v>
      </c>
      <c r="E1901" s="146" t="e">
        <f>#REF!</f>
        <v>#REF!</v>
      </c>
      <c r="F1901" s="146" t="e">
        <f>#REF!</f>
        <v>#REF!</v>
      </c>
    </row>
    <row r="1902" spans="1:6" s="7" customFormat="1" ht="22.5" hidden="1" outlineLevel="3">
      <c r="A1902" s="151" t="s">
        <v>214</v>
      </c>
      <c r="B1902" s="144" t="s">
        <v>442</v>
      </c>
      <c r="C1902" s="139">
        <v>4392</v>
      </c>
      <c r="D1902" s="145">
        <f t="shared" si="42"/>
        <v>4392</v>
      </c>
      <c r="E1902" s="146" t="e">
        <f>#REF!</f>
        <v>#REF!</v>
      </c>
      <c r="F1902" s="146" t="e">
        <f>#REF!</f>
        <v>#REF!</v>
      </c>
    </row>
    <row r="1903" spans="1:6" s="7" customFormat="1" ht="21" hidden="1" outlineLevel="4">
      <c r="A1903" s="141" t="s">
        <v>489</v>
      </c>
      <c r="B1903" s="144" t="s">
        <v>442</v>
      </c>
      <c r="C1903" s="139">
        <v>4392</v>
      </c>
      <c r="D1903" s="145">
        <f t="shared" si="42"/>
        <v>4392</v>
      </c>
      <c r="E1903" s="146" t="e">
        <f>#REF!</f>
        <v>#REF!</v>
      </c>
      <c r="F1903" s="146" t="e">
        <f>#REF!</f>
        <v>#REF!</v>
      </c>
    </row>
    <row r="1904" spans="1:6" s="7" customFormat="1" ht="21" hidden="1" outlineLevel="5">
      <c r="A1904" s="141" t="s">
        <v>490</v>
      </c>
      <c r="B1904" s="144" t="s">
        <v>442</v>
      </c>
      <c r="C1904" s="139">
        <v>4392</v>
      </c>
      <c r="D1904" s="145">
        <f t="shared" si="42"/>
        <v>4392</v>
      </c>
      <c r="E1904" s="146" t="e">
        <f>#REF!</f>
        <v>#REF!</v>
      </c>
      <c r="F1904" s="146" t="e">
        <f>#REF!</f>
        <v>#REF!</v>
      </c>
    </row>
    <row r="1905" spans="1:6" s="7" customFormat="1" ht="15.75" hidden="1" outlineLevel="6">
      <c r="A1905" s="141" t="s">
        <v>34</v>
      </c>
      <c r="B1905" s="144" t="s">
        <v>442</v>
      </c>
      <c r="C1905" s="139">
        <v>4392</v>
      </c>
      <c r="D1905" s="145">
        <f t="shared" si="42"/>
        <v>4392</v>
      </c>
      <c r="E1905" s="146" t="e">
        <f>#REF!</f>
        <v>#REF!</v>
      </c>
      <c r="F1905" s="146" t="e">
        <f>#REF!</f>
        <v>#REF!</v>
      </c>
    </row>
    <row r="1906" spans="1:6" s="7" customFormat="1" ht="15.75" hidden="1" outlineLevel="7">
      <c r="A1906" s="141" t="s">
        <v>287</v>
      </c>
      <c r="B1906" s="147" t="s">
        <v>442</v>
      </c>
      <c r="C1906" s="148">
        <v>4392</v>
      </c>
      <c r="D1906" s="145">
        <f t="shared" si="42"/>
        <v>4392</v>
      </c>
      <c r="E1906" s="146" t="e">
        <f>#REF!</f>
        <v>#REF!</v>
      </c>
      <c r="F1906" s="146" t="e">
        <f>#REF!</f>
        <v>#REF!</v>
      </c>
    </row>
    <row r="1907" spans="1:6" s="7" customFormat="1" ht="15.75" hidden="1" outlineLevel="3">
      <c r="A1907" s="151" t="s">
        <v>456</v>
      </c>
      <c r="B1907" s="144" t="s">
        <v>442</v>
      </c>
      <c r="C1907" s="139">
        <v>23920.9</v>
      </c>
      <c r="D1907" s="145">
        <f t="shared" si="42"/>
        <v>23920.9</v>
      </c>
      <c r="E1907" s="146" t="e">
        <f>#REF!</f>
        <v>#REF!</v>
      </c>
      <c r="F1907" s="146" t="e">
        <f>#REF!</f>
        <v>#REF!</v>
      </c>
    </row>
    <row r="1908" spans="1:6" s="7" customFormat="1" ht="21" hidden="1" outlineLevel="4">
      <c r="A1908" s="141" t="s">
        <v>215</v>
      </c>
      <c r="B1908" s="144" t="s">
        <v>442</v>
      </c>
      <c r="C1908" s="139">
        <v>23920.9</v>
      </c>
      <c r="D1908" s="145">
        <f t="shared" si="42"/>
        <v>23920.9</v>
      </c>
      <c r="E1908" s="146" t="e">
        <f>#REF!</f>
        <v>#REF!</v>
      </c>
      <c r="F1908" s="146" t="e">
        <f>#REF!</f>
        <v>#REF!</v>
      </c>
    </row>
    <row r="1909" spans="1:6" s="7" customFormat="1" ht="21" hidden="1" outlineLevel="5">
      <c r="A1909" s="141" t="s">
        <v>491</v>
      </c>
      <c r="B1909" s="144" t="s">
        <v>442</v>
      </c>
      <c r="C1909" s="139">
        <v>23920.9</v>
      </c>
      <c r="D1909" s="145">
        <f t="shared" si="42"/>
        <v>23920.9</v>
      </c>
      <c r="E1909" s="146" t="e">
        <f>#REF!</f>
        <v>#REF!</v>
      </c>
      <c r="F1909" s="146" t="e">
        <f>#REF!</f>
        <v>#REF!</v>
      </c>
    </row>
    <row r="1910" spans="1:6" s="7" customFormat="1" ht="15.75" hidden="1" outlineLevel="6">
      <c r="A1910" s="141" t="s">
        <v>34</v>
      </c>
      <c r="B1910" s="144" t="s">
        <v>442</v>
      </c>
      <c r="C1910" s="139">
        <v>23920.9</v>
      </c>
      <c r="D1910" s="145">
        <f t="shared" si="42"/>
        <v>23920.9</v>
      </c>
      <c r="E1910" s="146" t="e">
        <f>#REF!</f>
        <v>#REF!</v>
      </c>
      <c r="F1910" s="146" t="e">
        <f>#REF!</f>
        <v>#REF!</v>
      </c>
    </row>
    <row r="1911" spans="1:6" s="7" customFormat="1" ht="15.75" hidden="1" outlineLevel="7">
      <c r="A1911" s="141" t="s">
        <v>287</v>
      </c>
      <c r="B1911" s="147" t="s">
        <v>442</v>
      </c>
      <c r="C1911" s="148">
        <v>23920.9</v>
      </c>
      <c r="D1911" s="145">
        <f t="shared" si="42"/>
        <v>23920.9</v>
      </c>
      <c r="E1911" s="146" t="e">
        <f>#REF!</f>
        <v>#REF!</v>
      </c>
      <c r="F1911" s="146" t="e">
        <f>#REF!</f>
        <v>#REF!</v>
      </c>
    </row>
    <row r="1912" spans="1:6" s="7" customFormat="1" ht="15.75" hidden="1" outlineLevel="1">
      <c r="A1912" s="151" t="s">
        <v>456</v>
      </c>
      <c r="B1912" s="144" t="s">
        <v>493</v>
      </c>
      <c r="C1912" s="139">
        <v>2142143.9</v>
      </c>
      <c r="D1912" s="145">
        <f t="shared" si="42"/>
        <v>2142143.9</v>
      </c>
      <c r="E1912" s="146" t="e">
        <f>#REF!</f>
        <v>#REF!</v>
      </c>
      <c r="F1912" s="146" t="e">
        <f>#REF!</f>
        <v>#REF!</v>
      </c>
    </row>
    <row r="1913" spans="1:6" s="7" customFormat="1" ht="15.75" hidden="1" outlineLevel="2">
      <c r="A1913" s="141" t="s">
        <v>492</v>
      </c>
      <c r="B1913" s="144" t="s">
        <v>493</v>
      </c>
      <c r="C1913" s="139">
        <v>2140996.4</v>
      </c>
      <c r="D1913" s="145">
        <f t="shared" si="42"/>
        <v>2140996.4</v>
      </c>
      <c r="E1913" s="146" t="e">
        <f>#REF!</f>
        <v>#REF!</v>
      </c>
      <c r="F1913" s="146" t="e">
        <f>#REF!</f>
        <v>#REF!</v>
      </c>
    </row>
    <row r="1914" spans="1:6" s="7" customFormat="1" ht="15.75" hidden="1" outlineLevel="3">
      <c r="A1914" s="141" t="s">
        <v>247</v>
      </c>
      <c r="B1914" s="144" t="s">
        <v>493</v>
      </c>
      <c r="C1914" s="139">
        <v>42535.9</v>
      </c>
      <c r="D1914" s="145">
        <f t="shared" si="42"/>
        <v>42535.9</v>
      </c>
      <c r="E1914" s="146" t="e">
        <f>#REF!</f>
        <v>#REF!</v>
      </c>
      <c r="F1914" s="146" t="e">
        <f>#REF!</f>
        <v>#REF!</v>
      </c>
    </row>
    <row r="1915" spans="1:6" s="7" customFormat="1" ht="21" hidden="1" outlineLevel="4">
      <c r="A1915" s="141" t="s">
        <v>494</v>
      </c>
      <c r="B1915" s="144" t="s">
        <v>493</v>
      </c>
      <c r="C1915" s="139">
        <v>42535.9</v>
      </c>
      <c r="D1915" s="145">
        <f t="shared" si="42"/>
        <v>42535.9</v>
      </c>
      <c r="E1915" s="146" t="e">
        <f>#REF!</f>
        <v>#REF!</v>
      </c>
      <c r="F1915" s="146" t="e">
        <f>#REF!</f>
        <v>#REF!</v>
      </c>
    </row>
    <row r="1916" spans="1:6" s="7" customFormat="1" ht="21" hidden="1" outlineLevel="5">
      <c r="A1916" s="141" t="s">
        <v>495</v>
      </c>
      <c r="B1916" s="144" t="s">
        <v>493</v>
      </c>
      <c r="C1916" s="139">
        <v>42535.9</v>
      </c>
      <c r="D1916" s="145">
        <f t="shared" si="42"/>
        <v>42535.9</v>
      </c>
      <c r="E1916" s="146" t="e">
        <f>#REF!</f>
        <v>#REF!</v>
      </c>
      <c r="F1916" s="146" t="e">
        <f>#REF!</f>
        <v>#REF!</v>
      </c>
    </row>
    <row r="1917" spans="1:6" s="7" customFormat="1" ht="15.75" hidden="1" outlineLevel="6">
      <c r="A1917" s="141" t="s">
        <v>34</v>
      </c>
      <c r="B1917" s="144" t="s">
        <v>493</v>
      </c>
      <c r="C1917" s="139">
        <v>42535.9</v>
      </c>
      <c r="D1917" s="145">
        <f t="shared" si="42"/>
        <v>42535.9</v>
      </c>
      <c r="E1917" s="146" t="e">
        <f>#REF!</f>
        <v>#REF!</v>
      </c>
      <c r="F1917" s="146" t="e">
        <f>#REF!</f>
        <v>#REF!</v>
      </c>
    </row>
    <row r="1918" spans="1:6" s="7" customFormat="1" ht="15.75" hidden="1" outlineLevel="7">
      <c r="A1918" s="141" t="s">
        <v>428</v>
      </c>
      <c r="B1918" s="147" t="s">
        <v>493</v>
      </c>
      <c r="C1918" s="148">
        <v>42535.9</v>
      </c>
      <c r="D1918" s="145">
        <f t="shared" si="42"/>
        <v>42535.9</v>
      </c>
      <c r="E1918" s="146" t="e">
        <f>#REF!</f>
        <v>#REF!</v>
      </c>
      <c r="F1918" s="146" t="e">
        <f>#REF!</f>
        <v>#REF!</v>
      </c>
    </row>
    <row r="1919" spans="1:6" s="7" customFormat="1" ht="15.75" hidden="1" outlineLevel="3">
      <c r="A1919" s="151" t="s">
        <v>449</v>
      </c>
      <c r="B1919" s="144" t="s">
        <v>493</v>
      </c>
      <c r="C1919" s="139">
        <v>147885.5</v>
      </c>
      <c r="D1919" s="145">
        <f t="shared" si="42"/>
        <v>147885.5</v>
      </c>
      <c r="E1919" s="146" t="e">
        <f>#REF!</f>
        <v>#REF!</v>
      </c>
      <c r="F1919" s="146" t="e">
        <f>#REF!</f>
        <v>#REF!</v>
      </c>
    </row>
    <row r="1920" spans="1:6" s="7" customFormat="1" ht="21" hidden="1" outlineLevel="4">
      <c r="A1920" s="141" t="s">
        <v>496</v>
      </c>
      <c r="B1920" s="144" t="s">
        <v>493</v>
      </c>
      <c r="C1920" s="139">
        <v>147885.5</v>
      </c>
      <c r="D1920" s="145">
        <f t="shared" si="42"/>
        <v>147885.5</v>
      </c>
      <c r="E1920" s="146" t="e">
        <f>#REF!</f>
        <v>#REF!</v>
      </c>
      <c r="F1920" s="146" t="e">
        <f>#REF!</f>
        <v>#REF!</v>
      </c>
    </row>
    <row r="1921" spans="1:6" s="7" customFormat="1" ht="15.75" hidden="1" outlineLevel="5">
      <c r="A1921" s="141" t="s">
        <v>497</v>
      </c>
      <c r="B1921" s="144" t="s">
        <v>493</v>
      </c>
      <c r="C1921" s="139">
        <v>147885.5</v>
      </c>
      <c r="D1921" s="145">
        <f t="shared" si="42"/>
        <v>147885.5</v>
      </c>
      <c r="E1921" s="146" t="e">
        <f>#REF!</f>
        <v>#REF!</v>
      </c>
      <c r="F1921" s="146" t="e">
        <f>#REF!</f>
        <v>#REF!</v>
      </c>
    </row>
    <row r="1922" spans="1:6" s="7" customFormat="1" ht="15.75" hidden="1" outlineLevel="6">
      <c r="A1922" s="141" t="s">
        <v>34</v>
      </c>
      <c r="B1922" s="144" t="s">
        <v>493</v>
      </c>
      <c r="C1922" s="139">
        <v>147885.5</v>
      </c>
      <c r="D1922" s="145">
        <f t="shared" si="42"/>
        <v>147885.5</v>
      </c>
      <c r="E1922" s="146" t="e">
        <f>#REF!</f>
        <v>#REF!</v>
      </c>
      <c r="F1922" s="146" t="e">
        <f>#REF!</f>
        <v>#REF!</v>
      </c>
    </row>
    <row r="1923" spans="1:6" s="7" customFormat="1" ht="15.75" hidden="1" outlineLevel="7">
      <c r="A1923" s="141" t="s">
        <v>287</v>
      </c>
      <c r="B1923" s="147" t="s">
        <v>493</v>
      </c>
      <c r="C1923" s="148">
        <v>145700</v>
      </c>
      <c r="D1923" s="145">
        <f t="shared" si="42"/>
        <v>145700</v>
      </c>
      <c r="E1923" s="146" t="e">
        <f>#REF!</f>
        <v>#REF!</v>
      </c>
      <c r="F1923" s="146" t="e">
        <f>#REF!</f>
        <v>#REF!</v>
      </c>
    </row>
    <row r="1924" spans="1:6" s="7" customFormat="1" ht="22.5" hidden="1" outlineLevel="7">
      <c r="A1924" s="151" t="s">
        <v>288</v>
      </c>
      <c r="B1924" s="147" t="s">
        <v>493</v>
      </c>
      <c r="C1924" s="148">
        <v>2185.5</v>
      </c>
      <c r="D1924" s="145">
        <f t="shared" si="42"/>
        <v>2185.5</v>
      </c>
      <c r="E1924" s="146" t="e">
        <f>#REF!</f>
        <v>#REF!</v>
      </c>
      <c r="F1924" s="146" t="e">
        <f>#REF!</f>
        <v>#REF!</v>
      </c>
    </row>
    <row r="1925" spans="1:6" s="7" customFormat="1" ht="15.75" hidden="1" outlineLevel="3">
      <c r="A1925" s="151" t="s">
        <v>332</v>
      </c>
      <c r="B1925" s="144" t="s">
        <v>493</v>
      </c>
      <c r="C1925" s="139">
        <v>236877.2</v>
      </c>
      <c r="D1925" s="145">
        <f t="shared" si="42"/>
        <v>236877.2</v>
      </c>
      <c r="E1925" s="146" t="e">
        <f>#REF!</f>
        <v>#REF!</v>
      </c>
      <c r="F1925" s="146" t="e">
        <f>#REF!</f>
        <v>#REF!</v>
      </c>
    </row>
    <row r="1926" spans="1:6" s="7" customFormat="1" ht="42" hidden="1" outlineLevel="5">
      <c r="A1926" s="141" t="s">
        <v>498</v>
      </c>
      <c r="B1926" s="144" t="s">
        <v>493</v>
      </c>
      <c r="C1926" s="139">
        <v>236877.2</v>
      </c>
      <c r="D1926" s="145">
        <f t="shared" si="42"/>
        <v>236877.2</v>
      </c>
      <c r="E1926" s="146" t="e">
        <f>#REF!</f>
        <v>#REF!</v>
      </c>
      <c r="F1926" s="146" t="e">
        <f>#REF!</f>
        <v>#REF!</v>
      </c>
    </row>
    <row r="1927" spans="1:6" s="7" customFormat="1" ht="15.75" hidden="1" outlineLevel="6">
      <c r="A1927" s="141" t="s">
        <v>34</v>
      </c>
      <c r="B1927" s="144" t="s">
        <v>493</v>
      </c>
      <c r="C1927" s="139">
        <v>236877.2</v>
      </c>
      <c r="D1927" s="145">
        <f t="shared" si="42"/>
        <v>236877.2</v>
      </c>
      <c r="E1927" s="146" t="e">
        <f>#REF!</f>
        <v>#REF!</v>
      </c>
      <c r="F1927" s="146" t="e">
        <f>#REF!</f>
        <v>#REF!</v>
      </c>
    </row>
    <row r="1928" spans="1:6" s="7" customFormat="1" ht="15.75" hidden="1" outlineLevel="7">
      <c r="A1928" s="141" t="s">
        <v>428</v>
      </c>
      <c r="B1928" s="147" t="s">
        <v>493</v>
      </c>
      <c r="C1928" s="148">
        <v>236877.2</v>
      </c>
      <c r="D1928" s="145">
        <f t="shared" si="42"/>
        <v>236877.2</v>
      </c>
      <c r="E1928" s="146" t="e">
        <f>#REF!</f>
        <v>#REF!</v>
      </c>
      <c r="F1928" s="146" t="e">
        <f>#REF!</f>
        <v>#REF!</v>
      </c>
    </row>
    <row r="1929" spans="1:6" s="7" customFormat="1" ht="15.75" hidden="1" outlineLevel="3">
      <c r="A1929" s="151" t="s">
        <v>449</v>
      </c>
      <c r="B1929" s="144" t="s">
        <v>493</v>
      </c>
      <c r="C1929" s="139">
        <v>1148621.1000000001</v>
      </c>
      <c r="D1929" s="145">
        <f t="shared" si="42"/>
        <v>1148621.1000000001</v>
      </c>
      <c r="E1929" s="146" t="e">
        <f>#REF!</f>
        <v>#REF!</v>
      </c>
      <c r="F1929" s="146" t="e">
        <f>#REF!</f>
        <v>#REF!</v>
      </c>
    </row>
    <row r="1930" spans="1:6" s="7" customFormat="1" ht="31.5" hidden="1" outlineLevel="5">
      <c r="A1930" s="141" t="s">
        <v>499</v>
      </c>
      <c r="B1930" s="144" t="s">
        <v>493</v>
      </c>
      <c r="C1930" s="139">
        <v>1148621.1000000001</v>
      </c>
      <c r="D1930" s="145">
        <f t="shared" si="42"/>
        <v>1148621.1000000001</v>
      </c>
      <c r="E1930" s="146" t="e">
        <f>#REF!</f>
        <v>#REF!</v>
      </c>
      <c r="F1930" s="146" t="e">
        <f>#REF!</f>
        <v>#REF!</v>
      </c>
    </row>
    <row r="1931" spans="1:6" s="7" customFormat="1" ht="15.75" hidden="1" outlineLevel="6">
      <c r="A1931" s="141" t="s">
        <v>34</v>
      </c>
      <c r="B1931" s="144" t="s">
        <v>493</v>
      </c>
      <c r="C1931" s="139">
        <v>1148621.1000000001</v>
      </c>
      <c r="D1931" s="145">
        <f t="shared" si="42"/>
        <v>1148621.1000000001</v>
      </c>
      <c r="E1931" s="146" t="e">
        <f>#REF!</f>
        <v>#REF!</v>
      </c>
      <c r="F1931" s="146" t="e">
        <f>#REF!</f>
        <v>#REF!</v>
      </c>
    </row>
    <row r="1932" spans="1:6" s="7" customFormat="1" ht="15.75" hidden="1" outlineLevel="7">
      <c r="A1932" s="141" t="s">
        <v>428</v>
      </c>
      <c r="B1932" s="147" t="s">
        <v>493</v>
      </c>
      <c r="C1932" s="148">
        <v>2331.1</v>
      </c>
      <c r="D1932" s="145">
        <f t="shared" si="42"/>
        <v>2331.1</v>
      </c>
      <c r="E1932" s="146" t="e">
        <f>#REF!</f>
        <v>#REF!</v>
      </c>
      <c r="F1932" s="146" t="e">
        <f>#REF!</f>
        <v>#REF!</v>
      </c>
    </row>
    <row r="1933" spans="1:6" s="7" customFormat="1" ht="15.75" hidden="1" outlineLevel="7">
      <c r="A1933" s="151" t="s">
        <v>449</v>
      </c>
      <c r="B1933" s="147" t="s">
        <v>493</v>
      </c>
      <c r="C1933" s="148">
        <v>1146290</v>
      </c>
      <c r="D1933" s="145">
        <f t="shared" si="42"/>
        <v>1146290</v>
      </c>
      <c r="E1933" s="146" t="e">
        <f>#REF!</f>
        <v>#REF!</v>
      </c>
      <c r="F1933" s="146" t="e">
        <f>#REF!</f>
        <v>#REF!</v>
      </c>
    </row>
    <row r="1934" spans="1:6" s="7" customFormat="1" ht="15.75" hidden="1" outlineLevel="3">
      <c r="A1934" s="151" t="s">
        <v>433</v>
      </c>
      <c r="B1934" s="144" t="s">
        <v>493</v>
      </c>
      <c r="C1934" s="139">
        <v>565076.69999999995</v>
      </c>
      <c r="D1934" s="145">
        <f t="shared" si="42"/>
        <v>565076.69999999995</v>
      </c>
      <c r="E1934" s="146" t="e">
        <f>#REF!</f>
        <v>#REF!</v>
      </c>
      <c r="F1934" s="146" t="e">
        <f>#REF!</f>
        <v>#REF!</v>
      </c>
    </row>
    <row r="1935" spans="1:6" s="7" customFormat="1" ht="21" hidden="1" outlineLevel="5">
      <c r="A1935" s="141" t="s">
        <v>500</v>
      </c>
      <c r="B1935" s="144" t="s">
        <v>493</v>
      </c>
      <c r="C1935" s="139">
        <v>565076.69999999995</v>
      </c>
      <c r="D1935" s="145">
        <f t="shared" si="42"/>
        <v>565076.69999999995</v>
      </c>
      <c r="E1935" s="146" t="e">
        <f>#REF!</f>
        <v>#REF!</v>
      </c>
      <c r="F1935" s="146" t="e">
        <f>#REF!</f>
        <v>#REF!</v>
      </c>
    </row>
    <row r="1936" spans="1:6" s="7" customFormat="1" ht="15.75" hidden="1" outlineLevel="6">
      <c r="A1936" s="141" t="s">
        <v>34</v>
      </c>
      <c r="B1936" s="144" t="s">
        <v>493</v>
      </c>
      <c r="C1936" s="139">
        <v>565076.69999999995</v>
      </c>
      <c r="D1936" s="145">
        <f t="shared" si="42"/>
        <v>565076.69999999995</v>
      </c>
      <c r="E1936" s="146" t="e">
        <f>#REF!</f>
        <v>#REF!</v>
      </c>
      <c r="F1936" s="146" t="e">
        <f>#REF!</f>
        <v>#REF!</v>
      </c>
    </row>
    <row r="1937" spans="1:6" s="7" customFormat="1" ht="15.75" hidden="1" outlineLevel="7">
      <c r="A1937" s="141" t="s">
        <v>287</v>
      </c>
      <c r="B1937" s="147" t="s">
        <v>493</v>
      </c>
      <c r="C1937" s="148">
        <v>565076.69999999995</v>
      </c>
      <c r="D1937" s="145">
        <f t="shared" si="42"/>
        <v>565076.69999999995</v>
      </c>
      <c r="E1937" s="146" t="e">
        <f>#REF!</f>
        <v>#REF!</v>
      </c>
      <c r="F1937" s="146" t="e">
        <f>#REF!</f>
        <v>#REF!</v>
      </c>
    </row>
    <row r="1938" spans="1:6" s="7" customFormat="1" ht="22.5" hidden="1" outlineLevel="2">
      <c r="A1938" s="151" t="s">
        <v>288</v>
      </c>
      <c r="B1938" s="144" t="s">
        <v>493</v>
      </c>
      <c r="C1938" s="139">
        <v>1147.5</v>
      </c>
      <c r="D1938" s="145">
        <f t="shared" si="42"/>
        <v>1147.5</v>
      </c>
      <c r="E1938" s="146" t="e">
        <f>#REF!</f>
        <v>#REF!</v>
      </c>
      <c r="F1938" s="146" t="e">
        <f>#REF!</f>
        <v>#REF!</v>
      </c>
    </row>
    <row r="1939" spans="1:6" s="7" customFormat="1" ht="15.75" hidden="1" outlineLevel="3">
      <c r="A1939" s="141" t="s">
        <v>501</v>
      </c>
      <c r="B1939" s="144" t="s">
        <v>493</v>
      </c>
      <c r="C1939" s="139">
        <v>1147.5</v>
      </c>
      <c r="D1939" s="145">
        <f t="shared" ref="D1939:D2002" si="43">C1939</f>
        <v>1147.5</v>
      </c>
      <c r="E1939" s="146" t="e">
        <f>#REF!</f>
        <v>#REF!</v>
      </c>
      <c r="F1939" s="146" t="e">
        <f>#REF!</f>
        <v>#REF!</v>
      </c>
    </row>
    <row r="1940" spans="1:6" s="7" customFormat="1" ht="21" hidden="1" outlineLevel="5">
      <c r="A1940" s="141" t="s">
        <v>502</v>
      </c>
      <c r="B1940" s="144" t="s">
        <v>493</v>
      </c>
      <c r="C1940" s="139">
        <v>52</v>
      </c>
      <c r="D1940" s="145">
        <f t="shared" si="43"/>
        <v>52</v>
      </c>
      <c r="E1940" s="146" t="e">
        <f>#REF!</f>
        <v>#REF!</v>
      </c>
      <c r="F1940" s="146" t="e">
        <f>#REF!</f>
        <v>#REF!</v>
      </c>
    </row>
    <row r="1941" spans="1:6" s="7" customFormat="1" ht="31.5" hidden="1" outlineLevel="6">
      <c r="A1941" s="141" t="s">
        <v>15</v>
      </c>
      <c r="B1941" s="144" t="s">
        <v>493</v>
      </c>
      <c r="C1941" s="139">
        <v>52</v>
      </c>
      <c r="D1941" s="145">
        <f t="shared" si="43"/>
        <v>52</v>
      </c>
      <c r="E1941" s="146" t="e">
        <f>#REF!</f>
        <v>#REF!</v>
      </c>
      <c r="F1941" s="146" t="e">
        <f>#REF!</f>
        <v>#REF!</v>
      </c>
    </row>
    <row r="1942" spans="1:6" s="7" customFormat="1" ht="15.75" hidden="1" outlineLevel="7">
      <c r="A1942" s="141" t="s">
        <v>78</v>
      </c>
      <c r="B1942" s="147" t="s">
        <v>493</v>
      </c>
      <c r="C1942" s="148">
        <v>52</v>
      </c>
      <c r="D1942" s="145">
        <f t="shared" si="43"/>
        <v>52</v>
      </c>
      <c r="E1942" s="146" t="e">
        <f>#REF!</f>
        <v>#REF!</v>
      </c>
      <c r="F1942" s="146" t="e">
        <f>#REF!</f>
        <v>#REF!</v>
      </c>
    </row>
    <row r="1943" spans="1:6" s="7" customFormat="1" ht="15.75" hidden="1" outlineLevel="5">
      <c r="A1943" s="151" t="s">
        <v>24</v>
      </c>
      <c r="B1943" s="144" t="s">
        <v>493</v>
      </c>
      <c r="C1943" s="139">
        <v>1095.5</v>
      </c>
      <c r="D1943" s="145">
        <f t="shared" si="43"/>
        <v>1095.5</v>
      </c>
      <c r="E1943" s="146" t="e">
        <f>#REF!</f>
        <v>#REF!</v>
      </c>
      <c r="F1943" s="146" t="e">
        <f>#REF!</f>
        <v>#REF!</v>
      </c>
    </row>
    <row r="1944" spans="1:6" s="7" customFormat="1" ht="15.75" hidden="1" outlineLevel="6">
      <c r="A1944" s="141" t="s">
        <v>26</v>
      </c>
      <c r="B1944" s="144" t="s">
        <v>493</v>
      </c>
      <c r="C1944" s="139">
        <v>1095.5</v>
      </c>
      <c r="D1944" s="145">
        <f t="shared" si="43"/>
        <v>1095.5</v>
      </c>
      <c r="E1944" s="146" t="e">
        <f>#REF!</f>
        <v>#REF!</v>
      </c>
      <c r="F1944" s="146" t="e">
        <f>#REF!</f>
        <v>#REF!</v>
      </c>
    </row>
    <row r="1945" spans="1:6" s="7" customFormat="1" ht="15.75" hidden="1" outlineLevel="7">
      <c r="A1945" s="141" t="s">
        <v>28</v>
      </c>
      <c r="B1945" s="147" t="s">
        <v>493</v>
      </c>
      <c r="C1945" s="148">
        <v>1095.5</v>
      </c>
      <c r="D1945" s="145">
        <f t="shared" si="43"/>
        <v>1095.5</v>
      </c>
      <c r="E1945" s="146" t="e">
        <f>#REF!</f>
        <v>#REF!</v>
      </c>
      <c r="F1945" s="146" t="e">
        <f>#REF!</f>
        <v>#REF!</v>
      </c>
    </row>
    <row r="1946" spans="1:6" s="7" customFormat="1" ht="15.75" hidden="1" outlineLevel="1">
      <c r="A1946" s="151" t="s">
        <v>32</v>
      </c>
      <c r="B1946" s="144" t="s">
        <v>504</v>
      </c>
      <c r="C1946" s="139">
        <v>1367604.9</v>
      </c>
      <c r="D1946" s="145">
        <f t="shared" si="43"/>
        <v>1367604.9</v>
      </c>
      <c r="E1946" s="146" t="e">
        <f>#REF!</f>
        <v>#REF!</v>
      </c>
      <c r="F1946" s="146" t="e">
        <f>#REF!</f>
        <v>#REF!</v>
      </c>
    </row>
    <row r="1947" spans="1:6" s="7" customFormat="1" ht="15.75" hidden="1" outlineLevel="2">
      <c r="A1947" s="141" t="s">
        <v>503</v>
      </c>
      <c r="B1947" s="144" t="s">
        <v>504</v>
      </c>
      <c r="C1947" s="139">
        <v>1075824.6000000001</v>
      </c>
      <c r="D1947" s="145">
        <f t="shared" si="43"/>
        <v>1075824.6000000001</v>
      </c>
      <c r="E1947" s="146" t="e">
        <f>#REF!</f>
        <v>#REF!</v>
      </c>
      <c r="F1947" s="146" t="e">
        <f>#REF!</f>
        <v>#REF!</v>
      </c>
    </row>
    <row r="1948" spans="1:6" s="7" customFormat="1" ht="21" hidden="1" outlineLevel="3">
      <c r="A1948" s="141" t="s">
        <v>12</v>
      </c>
      <c r="B1948" s="144" t="s">
        <v>504</v>
      </c>
      <c r="C1948" s="139">
        <v>2660.8</v>
      </c>
      <c r="D1948" s="145">
        <f t="shared" si="43"/>
        <v>2660.8</v>
      </c>
      <c r="E1948" s="146" t="e">
        <f>#REF!</f>
        <v>#REF!</v>
      </c>
      <c r="F1948" s="146" t="e">
        <f>#REF!</f>
        <v>#REF!</v>
      </c>
    </row>
    <row r="1949" spans="1:6" s="7" customFormat="1" ht="21" hidden="1" outlineLevel="5">
      <c r="A1949" s="141" t="s">
        <v>53</v>
      </c>
      <c r="B1949" s="144" t="s">
        <v>504</v>
      </c>
      <c r="C1949" s="139">
        <v>2660.8</v>
      </c>
      <c r="D1949" s="145">
        <f t="shared" si="43"/>
        <v>2660.8</v>
      </c>
      <c r="E1949" s="146" t="e">
        <f>#REF!</f>
        <v>#REF!</v>
      </c>
      <c r="F1949" s="146" t="e">
        <f>#REF!</f>
        <v>#REF!</v>
      </c>
    </row>
    <row r="1950" spans="1:6" s="7" customFormat="1" ht="31.5" hidden="1" outlineLevel="6">
      <c r="A1950" s="141" t="s">
        <v>15</v>
      </c>
      <c r="B1950" s="144" t="s">
        <v>504</v>
      </c>
      <c r="C1950" s="139">
        <v>2660.8</v>
      </c>
      <c r="D1950" s="145">
        <f t="shared" si="43"/>
        <v>2660.8</v>
      </c>
      <c r="E1950" s="146" t="e">
        <f>#REF!</f>
        <v>#REF!</v>
      </c>
      <c r="F1950" s="146" t="e">
        <f>#REF!</f>
        <v>#REF!</v>
      </c>
    </row>
    <row r="1951" spans="1:6" s="7" customFormat="1" ht="15.75" hidden="1" outlineLevel="7">
      <c r="A1951" s="141" t="s">
        <v>17</v>
      </c>
      <c r="B1951" s="147" t="s">
        <v>504</v>
      </c>
      <c r="C1951" s="148">
        <v>2660.8</v>
      </c>
      <c r="D1951" s="145">
        <f t="shared" si="43"/>
        <v>2660.8</v>
      </c>
      <c r="E1951" s="146" t="e">
        <f>#REF!</f>
        <v>#REF!</v>
      </c>
      <c r="F1951" s="146" t="e">
        <f>#REF!</f>
        <v>#REF!</v>
      </c>
    </row>
    <row r="1952" spans="1:6" s="7" customFormat="1" ht="15.75" hidden="1" outlineLevel="3">
      <c r="A1952" s="151" t="s">
        <v>19</v>
      </c>
      <c r="B1952" s="144" t="s">
        <v>504</v>
      </c>
      <c r="C1952" s="139">
        <v>184164.5</v>
      </c>
      <c r="D1952" s="145">
        <f t="shared" si="43"/>
        <v>184164.5</v>
      </c>
      <c r="E1952" s="146" t="e">
        <f>#REF!</f>
        <v>#REF!</v>
      </c>
      <c r="F1952" s="146" t="e">
        <f>#REF!</f>
        <v>#REF!</v>
      </c>
    </row>
    <row r="1953" spans="1:6" s="7" customFormat="1" ht="15.75" hidden="1" outlineLevel="5">
      <c r="A1953" s="141" t="s">
        <v>23</v>
      </c>
      <c r="B1953" s="144" t="s">
        <v>504</v>
      </c>
      <c r="C1953" s="139">
        <v>165842.79999999999</v>
      </c>
      <c r="D1953" s="145">
        <f t="shared" si="43"/>
        <v>165842.79999999999</v>
      </c>
      <c r="E1953" s="146" t="e">
        <f>#REF!</f>
        <v>#REF!</v>
      </c>
      <c r="F1953" s="146" t="e">
        <f>#REF!</f>
        <v>#REF!</v>
      </c>
    </row>
    <row r="1954" spans="1:6" s="7" customFormat="1" ht="31.5" hidden="1" outlineLevel="6">
      <c r="A1954" s="141" t="s">
        <v>15</v>
      </c>
      <c r="B1954" s="144" t="s">
        <v>504</v>
      </c>
      <c r="C1954" s="139">
        <v>165842.79999999999</v>
      </c>
      <c r="D1954" s="145">
        <f t="shared" si="43"/>
        <v>165842.79999999999</v>
      </c>
      <c r="E1954" s="146" t="e">
        <f>#REF!</f>
        <v>#REF!</v>
      </c>
      <c r="F1954" s="146" t="e">
        <f>#REF!</f>
        <v>#REF!</v>
      </c>
    </row>
    <row r="1955" spans="1:6" s="7" customFormat="1" ht="15.75" hidden="1" outlineLevel="7">
      <c r="A1955" s="141" t="s">
        <v>17</v>
      </c>
      <c r="B1955" s="147" t="s">
        <v>504</v>
      </c>
      <c r="C1955" s="148">
        <v>165730.1</v>
      </c>
      <c r="D1955" s="145">
        <f t="shared" si="43"/>
        <v>165730.1</v>
      </c>
      <c r="E1955" s="146" t="e">
        <f>#REF!</f>
        <v>#REF!</v>
      </c>
      <c r="F1955" s="146" t="e">
        <f>#REF!</f>
        <v>#REF!</v>
      </c>
    </row>
    <row r="1956" spans="1:6" s="7" customFormat="1" ht="15.75" hidden="1" outlineLevel="7">
      <c r="A1956" s="151" t="s">
        <v>19</v>
      </c>
      <c r="B1956" s="147" t="s">
        <v>504</v>
      </c>
      <c r="C1956" s="148">
        <v>112.7</v>
      </c>
      <c r="D1956" s="145">
        <f t="shared" si="43"/>
        <v>112.7</v>
      </c>
      <c r="E1956" s="146" t="e">
        <f>#REF!</f>
        <v>#REF!</v>
      </c>
      <c r="F1956" s="146" t="e">
        <f>#REF!</f>
        <v>#REF!</v>
      </c>
    </row>
    <row r="1957" spans="1:6" s="7" customFormat="1" ht="15.75" hidden="1" outlineLevel="5">
      <c r="A1957" s="151" t="s">
        <v>24</v>
      </c>
      <c r="B1957" s="144" t="s">
        <v>504</v>
      </c>
      <c r="C1957" s="139">
        <v>17849.7</v>
      </c>
      <c r="D1957" s="145">
        <f t="shared" si="43"/>
        <v>17849.7</v>
      </c>
      <c r="E1957" s="146" t="e">
        <f>#REF!</f>
        <v>#REF!</v>
      </c>
      <c r="F1957" s="146" t="e">
        <f>#REF!</f>
        <v>#REF!</v>
      </c>
    </row>
    <row r="1958" spans="1:6" s="7" customFormat="1" ht="15.75" hidden="1" outlineLevel="6">
      <c r="A1958" s="141" t="s">
        <v>26</v>
      </c>
      <c r="B1958" s="144" t="s">
        <v>504</v>
      </c>
      <c r="C1958" s="139">
        <v>17849.7</v>
      </c>
      <c r="D1958" s="145">
        <f t="shared" si="43"/>
        <v>17849.7</v>
      </c>
      <c r="E1958" s="146" t="e">
        <f>#REF!</f>
        <v>#REF!</v>
      </c>
      <c r="F1958" s="146" t="e">
        <f>#REF!</f>
        <v>#REF!</v>
      </c>
    </row>
    <row r="1959" spans="1:6" s="7" customFormat="1" ht="15.75" hidden="1" outlineLevel="7">
      <c r="A1959" s="141" t="s">
        <v>28</v>
      </c>
      <c r="B1959" s="147" t="s">
        <v>504</v>
      </c>
      <c r="C1959" s="148">
        <v>5482.3</v>
      </c>
      <c r="D1959" s="145">
        <f t="shared" si="43"/>
        <v>5482.3</v>
      </c>
      <c r="E1959" s="146" t="e">
        <f>#REF!</f>
        <v>#REF!</v>
      </c>
      <c r="F1959" s="146" t="e">
        <f>#REF!</f>
        <v>#REF!</v>
      </c>
    </row>
    <row r="1960" spans="1:6" s="7" customFormat="1" ht="15.75" hidden="1" outlineLevel="7">
      <c r="A1960" s="151" t="s">
        <v>30</v>
      </c>
      <c r="B1960" s="147" t="s">
        <v>504</v>
      </c>
      <c r="C1960" s="148">
        <v>12367.4</v>
      </c>
      <c r="D1960" s="145">
        <f t="shared" si="43"/>
        <v>12367.4</v>
      </c>
      <c r="E1960" s="146" t="e">
        <f>#REF!</f>
        <v>#REF!</v>
      </c>
      <c r="F1960" s="146" t="e">
        <f>#REF!</f>
        <v>#REF!</v>
      </c>
    </row>
    <row r="1961" spans="1:6" s="7" customFormat="1" ht="15.75" hidden="1" outlineLevel="5">
      <c r="A1961" s="151" t="s">
        <v>32</v>
      </c>
      <c r="B1961" s="144" t="s">
        <v>504</v>
      </c>
      <c r="C1961" s="139">
        <v>472</v>
      </c>
      <c r="D1961" s="145">
        <f t="shared" si="43"/>
        <v>472</v>
      </c>
      <c r="E1961" s="146" t="e">
        <f>#REF!</f>
        <v>#REF!</v>
      </c>
      <c r="F1961" s="146" t="e">
        <f>#REF!</f>
        <v>#REF!</v>
      </c>
    </row>
    <row r="1962" spans="1:6" s="7" customFormat="1" ht="15.75" hidden="1" outlineLevel="6">
      <c r="A1962" s="141" t="s">
        <v>45</v>
      </c>
      <c r="B1962" s="144" t="s">
        <v>504</v>
      </c>
      <c r="C1962" s="139">
        <v>472</v>
      </c>
      <c r="D1962" s="145">
        <f t="shared" si="43"/>
        <v>472</v>
      </c>
      <c r="E1962" s="146" t="e">
        <f>#REF!</f>
        <v>#REF!</v>
      </c>
      <c r="F1962" s="146" t="e">
        <f>#REF!</f>
        <v>#REF!</v>
      </c>
    </row>
    <row r="1963" spans="1:6" s="7" customFormat="1" ht="15.75" hidden="1" outlineLevel="7">
      <c r="A1963" s="141" t="s">
        <v>47</v>
      </c>
      <c r="B1963" s="147" t="s">
        <v>504</v>
      </c>
      <c r="C1963" s="148">
        <v>350</v>
      </c>
      <c r="D1963" s="145">
        <f t="shared" si="43"/>
        <v>350</v>
      </c>
      <c r="E1963" s="146" t="e">
        <f>#REF!</f>
        <v>#REF!</v>
      </c>
      <c r="F1963" s="146" t="e">
        <f>#REF!</f>
        <v>#REF!</v>
      </c>
    </row>
    <row r="1964" spans="1:6" s="7" customFormat="1" ht="15.75" hidden="1" outlineLevel="7">
      <c r="A1964" s="151" t="s">
        <v>54</v>
      </c>
      <c r="B1964" s="147" t="s">
        <v>504</v>
      </c>
      <c r="C1964" s="148">
        <v>122</v>
      </c>
      <c r="D1964" s="145">
        <f t="shared" si="43"/>
        <v>122</v>
      </c>
      <c r="E1964" s="146" t="e">
        <f>#REF!</f>
        <v>#REF!</v>
      </c>
      <c r="F1964" s="146" t="e">
        <f>#REF!</f>
        <v>#REF!</v>
      </c>
    </row>
    <row r="1965" spans="1:6" s="7" customFormat="1" ht="15.75" hidden="1" outlineLevel="3">
      <c r="A1965" s="151" t="s">
        <v>49</v>
      </c>
      <c r="B1965" s="144" t="s">
        <v>504</v>
      </c>
      <c r="C1965" s="139">
        <v>826600.5</v>
      </c>
      <c r="D1965" s="145">
        <f t="shared" si="43"/>
        <v>826600.5</v>
      </c>
      <c r="E1965" s="146" t="e">
        <f>#REF!</f>
        <v>#REF!</v>
      </c>
      <c r="F1965" s="146" t="e">
        <f>#REF!</f>
        <v>#REF!</v>
      </c>
    </row>
    <row r="1966" spans="1:6" s="7" customFormat="1" ht="15.75" hidden="1" outlineLevel="5">
      <c r="A1966" s="141" t="s">
        <v>59</v>
      </c>
      <c r="B1966" s="144" t="s">
        <v>504</v>
      </c>
      <c r="C1966" s="139">
        <v>775734</v>
      </c>
      <c r="D1966" s="145">
        <f t="shared" si="43"/>
        <v>775734</v>
      </c>
      <c r="E1966" s="146" t="e">
        <f>#REF!</f>
        <v>#REF!</v>
      </c>
      <c r="F1966" s="146" t="e">
        <f>#REF!</f>
        <v>#REF!</v>
      </c>
    </row>
    <row r="1967" spans="1:6" s="7" customFormat="1" ht="31.5" hidden="1" outlineLevel="6">
      <c r="A1967" s="141" t="s">
        <v>15</v>
      </c>
      <c r="B1967" s="144" t="s">
        <v>504</v>
      </c>
      <c r="C1967" s="139">
        <v>775734</v>
      </c>
      <c r="D1967" s="145">
        <f t="shared" si="43"/>
        <v>775734</v>
      </c>
      <c r="E1967" s="146" t="e">
        <f>#REF!</f>
        <v>#REF!</v>
      </c>
      <c r="F1967" s="146" t="e">
        <f>#REF!</f>
        <v>#REF!</v>
      </c>
    </row>
    <row r="1968" spans="1:6" s="7" customFormat="1" ht="15.75" hidden="1" outlineLevel="7">
      <c r="A1968" s="141" t="s">
        <v>17</v>
      </c>
      <c r="B1968" s="147" t="s">
        <v>504</v>
      </c>
      <c r="C1968" s="148">
        <v>770123</v>
      </c>
      <c r="D1968" s="145">
        <f t="shared" si="43"/>
        <v>770123</v>
      </c>
      <c r="E1968" s="146" t="e">
        <f>#REF!</f>
        <v>#REF!</v>
      </c>
      <c r="F1968" s="146" t="e">
        <f>#REF!</f>
        <v>#REF!</v>
      </c>
    </row>
    <row r="1969" spans="1:6" s="7" customFormat="1" ht="15.75" hidden="1" outlineLevel="7">
      <c r="A1969" s="151" t="s">
        <v>19</v>
      </c>
      <c r="B1969" s="147" t="s">
        <v>504</v>
      </c>
      <c r="C1969" s="148">
        <v>5611</v>
      </c>
      <c r="D1969" s="145">
        <f t="shared" si="43"/>
        <v>5611</v>
      </c>
      <c r="E1969" s="146" t="e">
        <f>#REF!</f>
        <v>#REF!</v>
      </c>
      <c r="F1969" s="146" t="e">
        <f>#REF!</f>
        <v>#REF!</v>
      </c>
    </row>
    <row r="1970" spans="1:6" s="7" customFormat="1" ht="15.75" hidden="1" outlineLevel="5">
      <c r="A1970" s="151" t="s">
        <v>24</v>
      </c>
      <c r="B1970" s="144" t="s">
        <v>504</v>
      </c>
      <c r="C1970" s="139">
        <v>50431.8</v>
      </c>
      <c r="D1970" s="145">
        <f t="shared" si="43"/>
        <v>50431.8</v>
      </c>
      <c r="E1970" s="146" t="e">
        <f>#REF!</f>
        <v>#REF!</v>
      </c>
      <c r="F1970" s="146" t="e">
        <f>#REF!</f>
        <v>#REF!</v>
      </c>
    </row>
    <row r="1971" spans="1:6" s="7" customFormat="1" ht="15.75" hidden="1" outlineLevel="6">
      <c r="A1971" s="141" t="s">
        <v>26</v>
      </c>
      <c r="B1971" s="144" t="s">
        <v>504</v>
      </c>
      <c r="C1971" s="139">
        <v>50431.8</v>
      </c>
      <c r="D1971" s="145">
        <f t="shared" si="43"/>
        <v>50431.8</v>
      </c>
      <c r="E1971" s="146" t="e">
        <f>#REF!</f>
        <v>#REF!</v>
      </c>
      <c r="F1971" s="146" t="e">
        <f>#REF!</f>
        <v>#REF!</v>
      </c>
    </row>
    <row r="1972" spans="1:6" s="7" customFormat="1" ht="15.75" hidden="1" outlineLevel="7">
      <c r="A1972" s="141" t="s">
        <v>28</v>
      </c>
      <c r="B1972" s="147" t="s">
        <v>504</v>
      </c>
      <c r="C1972" s="148">
        <v>9912.7000000000007</v>
      </c>
      <c r="D1972" s="145">
        <f t="shared" si="43"/>
        <v>9912.7000000000007</v>
      </c>
      <c r="E1972" s="146" t="e">
        <f>#REF!</f>
        <v>#REF!</v>
      </c>
      <c r="F1972" s="146" t="e">
        <f>#REF!</f>
        <v>#REF!</v>
      </c>
    </row>
    <row r="1973" spans="1:6" s="7" customFormat="1" ht="15.75" hidden="1" outlineLevel="7">
      <c r="A1973" s="151" t="s">
        <v>30</v>
      </c>
      <c r="B1973" s="147" t="s">
        <v>504</v>
      </c>
      <c r="C1973" s="148">
        <v>40519.1</v>
      </c>
      <c r="D1973" s="145">
        <f t="shared" si="43"/>
        <v>40519.1</v>
      </c>
      <c r="E1973" s="146" t="e">
        <f>#REF!</f>
        <v>#REF!</v>
      </c>
      <c r="F1973" s="146" t="e">
        <f>#REF!</f>
        <v>#REF!</v>
      </c>
    </row>
    <row r="1974" spans="1:6" s="7" customFormat="1" ht="15.75" hidden="1" outlineLevel="5">
      <c r="A1974" s="151" t="s">
        <v>32</v>
      </c>
      <c r="B1974" s="144" t="s">
        <v>504</v>
      </c>
      <c r="C1974" s="139">
        <v>434.7</v>
      </c>
      <c r="D1974" s="145">
        <f t="shared" si="43"/>
        <v>434.7</v>
      </c>
      <c r="E1974" s="146" t="e">
        <f>#REF!</f>
        <v>#REF!</v>
      </c>
      <c r="F1974" s="146" t="e">
        <f>#REF!</f>
        <v>#REF!</v>
      </c>
    </row>
    <row r="1975" spans="1:6" s="7" customFormat="1" ht="15.75" hidden="1" outlineLevel="6">
      <c r="A1975" s="141" t="s">
        <v>45</v>
      </c>
      <c r="B1975" s="144" t="s">
        <v>504</v>
      </c>
      <c r="C1975" s="139">
        <v>434.7</v>
      </c>
      <c r="D1975" s="145">
        <f t="shared" si="43"/>
        <v>434.7</v>
      </c>
      <c r="E1975" s="146" t="e">
        <f>#REF!</f>
        <v>#REF!</v>
      </c>
      <c r="F1975" s="146" t="e">
        <f>#REF!</f>
        <v>#REF!</v>
      </c>
    </row>
    <row r="1976" spans="1:6" s="7" customFormat="1" ht="15.75" hidden="1" outlineLevel="7">
      <c r="A1976" s="141" t="s">
        <v>47</v>
      </c>
      <c r="B1976" s="147" t="s">
        <v>504</v>
      </c>
      <c r="C1976" s="148">
        <v>140.30000000000001</v>
      </c>
      <c r="D1976" s="145">
        <f t="shared" si="43"/>
        <v>140.30000000000001</v>
      </c>
      <c r="E1976" s="146" t="e">
        <f>#REF!</f>
        <v>#REF!</v>
      </c>
      <c r="F1976" s="146" t="e">
        <f>#REF!</f>
        <v>#REF!</v>
      </c>
    </row>
    <row r="1977" spans="1:6" s="7" customFormat="1" ht="15.75" hidden="1" outlineLevel="7">
      <c r="A1977" s="151" t="s">
        <v>54</v>
      </c>
      <c r="B1977" s="147" t="s">
        <v>504</v>
      </c>
      <c r="C1977" s="148">
        <v>294.39999999999998</v>
      </c>
      <c r="D1977" s="145">
        <f t="shared" si="43"/>
        <v>294.39999999999998</v>
      </c>
      <c r="E1977" s="146" t="e">
        <f>#REF!</f>
        <v>#REF!</v>
      </c>
      <c r="F1977" s="146" t="e">
        <f>#REF!</f>
        <v>#REF!</v>
      </c>
    </row>
    <row r="1978" spans="1:6" s="7" customFormat="1" ht="15.75" hidden="1" outlineLevel="3">
      <c r="A1978" s="151" t="s">
        <v>49</v>
      </c>
      <c r="B1978" s="144" t="s">
        <v>504</v>
      </c>
      <c r="C1978" s="139">
        <v>62398.8</v>
      </c>
      <c r="D1978" s="145">
        <f t="shared" si="43"/>
        <v>62398.8</v>
      </c>
      <c r="E1978" s="146" t="e">
        <f>#REF!</f>
        <v>#REF!</v>
      </c>
      <c r="F1978" s="146" t="e">
        <f>#REF!</f>
        <v>#REF!</v>
      </c>
    </row>
    <row r="1979" spans="1:6" s="7" customFormat="1" ht="31.5" hidden="1" outlineLevel="5">
      <c r="A1979" s="141" t="s">
        <v>505</v>
      </c>
      <c r="B1979" s="144" t="s">
        <v>504</v>
      </c>
      <c r="C1979" s="139">
        <v>62398.8</v>
      </c>
      <c r="D1979" s="145">
        <f t="shared" si="43"/>
        <v>62398.8</v>
      </c>
      <c r="E1979" s="146" t="e">
        <f>#REF!</f>
        <v>#REF!</v>
      </c>
      <c r="F1979" s="146" t="e">
        <f>#REF!</f>
        <v>#REF!</v>
      </c>
    </row>
    <row r="1980" spans="1:6" s="7" customFormat="1" ht="15.75" hidden="1" outlineLevel="6">
      <c r="A1980" s="141" t="s">
        <v>98</v>
      </c>
      <c r="B1980" s="144" t="s">
        <v>504</v>
      </c>
      <c r="C1980" s="139">
        <v>62398.8</v>
      </c>
      <c r="D1980" s="145">
        <f t="shared" si="43"/>
        <v>62398.8</v>
      </c>
      <c r="E1980" s="146" t="e">
        <f>#REF!</f>
        <v>#REF!</v>
      </c>
      <c r="F1980" s="146" t="e">
        <f>#REF!</f>
        <v>#REF!</v>
      </c>
    </row>
    <row r="1981" spans="1:6" s="7" customFormat="1" ht="15.75" hidden="1" outlineLevel="7">
      <c r="A1981" s="141" t="s">
        <v>99</v>
      </c>
      <c r="B1981" s="147" t="s">
        <v>504</v>
      </c>
      <c r="C1981" s="148">
        <v>62398.8</v>
      </c>
      <c r="D1981" s="145">
        <f t="shared" si="43"/>
        <v>62398.8</v>
      </c>
      <c r="E1981" s="146" t="e">
        <f>#REF!</f>
        <v>#REF!</v>
      </c>
      <c r="F1981" s="146" t="e">
        <f>#REF!</f>
        <v>#REF!</v>
      </c>
    </row>
    <row r="1982" spans="1:6" s="7" customFormat="1" ht="15.75" hidden="1" outlineLevel="2">
      <c r="A1982" s="151" t="s">
        <v>99</v>
      </c>
      <c r="B1982" s="144" t="s">
        <v>504</v>
      </c>
      <c r="C1982" s="139">
        <v>100000</v>
      </c>
      <c r="D1982" s="145">
        <f t="shared" si="43"/>
        <v>100000</v>
      </c>
      <c r="E1982" s="146" t="e">
        <f>#REF!</f>
        <v>#REF!</v>
      </c>
      <c r="F1982" s="146" t="e">
        <f>#REF!</f>
        <v>#REF!</v>
      </c>
    </row>
    <row r="1983" spans="1:6" s="7" customFormat="1" ht="15.75" hidden="1" outlineLevel="3">
      <c r="A1983" s="141" t="s">
        <v>360</v>
      </c>
      <c r="B1983" s="144" t="s">
        <v>504</v>
      </c>
      <c r="C1983" s="139">
        <v>100000</v>
      </c>
      <c r="D1983" s="145">
        <f t="shared" si="43"/>
        <v>100000</v>
      </c>
      <c r="E1983" s="146" t="e">
        <f>#REF!</f>
        <v>#REF!</v>
      </c>
      <c r="F1983" s="146" t="e">
        <f>#REF!</f>
        <v>#REF!</v>
      </c>
    </row>
    <row r="1984" spans="1:6" s="7" customFormat="1" ht="15.75" hidden="1" outlineLevel="5">
      <c r="A1984" s="141" t="s">
        <v>506</v>
      </c>
      <c r="B1984" s="144" t="s">
        <v>504</v>
      </c>
      <c r="C1984" s="139">
        <v>100000</v>
      </c>
      <c r="D1984" s="145">
        <f t="shared" si="43"/>
        <v>100000</v>
      </c>
      <c r="E1984" s="146" t="e">
        <f>#REF!</f>
        <v>#REF!</v>
      </c>
      <c r="F1984" s="146" t="e">
        <f>#REF!</f>
        <v>#REF!</v>
      </c>
    </row>
    <row r="1985" spans="1:6" s="7" customFormat="1" ht="15.75" hidden="1" outlineLevel="6">
      <c r="A1985" s="141" t="s">
        <v>34</v>
      </c>
      <c r="B1985" s="144" t="s">
        <v>504</v>
      </c>
      <c r="C1985" s="139">
        <v>100000</v>
      </c>
      <c r="D1985" s="145">
        <f t="shared" si="43"/>
        <v>100000</v>
      </c>
      <c r="E1985" s="146" t="e">
        <f>#REF!</f>
        <v>#REF!</v>
      </c>
      <c r="F1985" s="146" t="e">
        <f>#REF!</f>
        <v>#REF!</v>
      </c>
    </row>
    <row r="1986" spans="1:6" s="7" customFormat="1" ht="15.75" hidden="1" outlineLevel="7">
      <c r="A1986" s="141" t="s">
        <v>287</v>
      </c>
      <c r="B1986" s="147" t="s">
        <v>504</v>
      </c>
      <c r="C1986" s="148">
        <v>100000</v>
      </c>
      <c r="D1986" s="145">
        <f t="shared" si="43"/>
        <v>100000</v>
      </c>
      <c r="E1986" s="146" t="e">
        <f>#REF!</f>
        <v>#REF!</v>
      </c>
      <c r="F1986" s="146" t="e">
        <f>#REF!</f>
        <v>#REF!</v>
      </c>
    </row>
    <row r="1987" spans="1:6" s="7" customFormat="1" ht="22.5" hidden="1" outlineLevel="2">
      <c r="A1987" s="151" t="s">
        <v>288</v>
      </c>
      <c r="B1987" s="144" t="s">
        <v>504</v>
      </c>
      <c r="C1987" s="139">
        <v>44170.8</v>
      </c>
      <c r="D1987" s="145">
        <f t="shared" si="43"/>
        <v>44170.8</v>
      </c>
      <c r="E1987" s="146" t="e">
        <f>#REF!</f>
        <v>#REF!</v>
      </c>
      <c r="F1987" s="146" t="e">
        <f>#REF!</f>
        <v>#REF!</v>
      </c>
    </row>
    <row r="1988" spans="1:6" s="7" customFormat="1" ht="15.75" hidden="1" outlineLevel="3">
      <c r="A1988" s="141" t="s">
        <v>443</v>
      </c>
      <c r="B1988" s="144" t="s">
        <v>504</v>
      </c>
      <c r="C1988" s="139">
        <v>34170.800000000003</v>
      </c>
      <c r="D1988" s="145">
        <f t="shared" si="43"/>
        <v>34170.800000000003</v>
      </c>
      <c r="E1988" s="146" t="e">
        <f>#REF!</f>
        <v>#REF!</v>
      </c>
      <c r="F1988" s="146" t="e">
        <f>#REF!</f>
        <v>#REF!</v>
      </c>
    </row>
    <row r="1989" spans="1:6" s="7" customFormat="1" ht="15.75" hidden="1" outlineLevel="5">
      <c r="A1989" s="141" t="s">
        <v>444</v>
      </c>
      <c r="B1989" s="144" t="s">
        <v>504</v>
      </c>
      <c r="C1989" s="139">
        <v>4.4000000000000004</v>
      </c>
      <c r="D1989" s="145">
        <f t="shared" si="43"/>
        <v>4.4000000000000004</v>
      </c>
      <c r="E1989" s="146" t="e">
        <f>#REF!</f>
        <v>#REF!</v>
      </c>
      <c r="F1989" s="146" t="e">
        <f>#REF!</f>
        <v>#REF!</v>
      </c>
    </row>
    <row r="1990" spans="1:6" s="7" customFormat="1" ht="31.5" hidden="1" outlineLevel="6">
      <c r="A1990" s="141" t="s">
        <v>15</v>
      </c>
      <c r="B1990" s="144" t="s">
        <v>504</v>
      </c>
      <c r="C1990" s="139">
        <v>4.4000000000000004</v>
      </c>
      <c r="D1990" s="145">
        <f t="shared" si="43"/>
        <v>4.4000000000000004</v>
      </c>
      <c r="E1990" s="146" t="e">
        <f>#REF!</f>
        <v>#REF!</v>
      </c>
      <c r="F1990" s="146" t="e">
        <f>#REF!</f>
        <v>#REF!</v>
      </c>
    </row>
    <row r="1991" spans="1:6" s="7" customFormat="1" ht="15.75" hidden="1" outlineLevel="7">
      <c r="A1991" s="141" t="s">
        <v>17</v>
      </c>
      <c r="B1991" s="147" t="s">
        <v>504</v>
      </c>
      <c r="C1991" s="148">
        <v>4.4000000000000004</v>
      </c>
      <c r="D1991" s="145">
        <f t="shared" si="43"/>
        <v>4.4000000000000004</v>
      </c>
      <c r="E1991" s="146" t="e">
        <f>#REF!</f>
        <v>#REF!</v>
      </c>
      <c r="F1991" s="146" t="e">
        <f>#REF!</f>
        <v>#REF!</v>
      </c>
    </row>
    <row r="1992" spans="1:6" s="7" customFormat="1" ht="15.75" hidden="1" outlineLevel="5">
      <c r="A1992" s="151" t="s">
        <v>24</v>
      </c>
      <c r="B1992" s="144" t="s">
        <v>504</v>
      </c>
      <c r="C1992" s="139">
        <v>9369.2000000000007</v>
      </c>
      <c r="D1992" s="145">
        <f t="shared" si="43"/>
        <v>9369.2000000000007</v>
      </c>
      <c r="E1992" s="146" t="e">
        <f>#REF!</f>
        <v>#REF!</v>
      </c>
      <c r="F1992" s="146" t="e">
        <f>#REF!</f>
        <v>#REF!</v>
      </c>
    </row>
    <row r="1993" spans="1:6" s="7" customFormat="1" ht="15.75" hidden="1" outlineLevel="6">
      <c r="A1993" s="141" t="s">
        <v>26</v>
      </c>
      <c r="B1993" s="144" t="s">
        <v>504</v>
      </c>
      <c r="C1993" s="139">
        <v>9369.2000000000007</v>
      </c>
      <c r="D1993" s="145">
        <f t="shared" si="43"/>
        <v>9369.2000000000007</v>
      </c>
      <c r="E1993" s="146" t="e">
        <f>#REF!</f>
        <v>#REF!</v>
      </c>
      <c r="F1993" s="146" t="e">
        <f>#REF!</f>
        <v>#REF!</v>
      </c>
    </row>
    <row r="1994" spans="1:6" s="7" customFormat="1" ht="15.75" hidden="1" outlineLevel="7">
      <c r="A1994" s="141" t="s">
        <v>28</v>
      </c>
      <c r="B1994" s="147" t="s">
        <v>504</v>
      </c>
      <c r="C1994" s="148">
        <v>9315.2000000000007</v>
      </c>
      <c r="D1994" s="145">
        <f t="shared" si="43"/>
        <v>9315.2000000000007</v>
      </c>
      <c r="E1994" s="146" t="e">
        <f>#REF!</f>
        <v>#REF!</v>
      </c>
      <c r="F1994" s="146" t="e">
        <f>#REF!</f>
        <v>#REF!</v>
      </c>
    </row>
    <row r="1995" spans="1:6" s="7" customFormat="1" ht="15.75" hidden="1" outlineLevel="7">
      <c r="A1995" s="151" t="s">
        <v>30</v>
      </c>
      <c r="B1995" s="147" t="s">
        <v>504</v>
      </c>
      <c r="C1995" s="148">
        <v>54</v>
      </c>
      <c r="D1995" s="145">
        <f t="shared" si="43"/>
        <v>54</v>
      </c>
      <c r="E1995" s="146" t="e">
        <f>#REF!</f>
        <v>#REF!</v>
      </c>
      <c r="F1995" s="146" t="e">
        <f>#REF!</f>
        <v>#REF!</v>
      </c>
    </row>
    <row r="1996" spans="1:6" s="7" customFormat="1" ht="15.75" hidden="1" outlineLevel="5">
      <c r="A1996" s="151" t="s">
        <v>32</v>
      </c>
      <c r="B1996" s="144" t="s">
        <v>504</v>
      </c>
      <c r="C1996" s="139">
        <v>24707.200000000001</v>
      </c>
      <c r="D1996" s="145">
        <f t="shared" si="43"/>
        <v>24707.200000000001</v>
      </c>
      <c r="E1996" s="146" t="e">
        <f>#REF!</f>
        <v>#REF!</v>
      </c>
      <c r="F1996" s="146" t="e">
        <f>#REF!</f>
        <v>#REF!</v>
      </c>
    </row>
    <row r="1997" spans="1:6" s="7" customFormat="1" ht="15.75" hidden="1" outlineLevel="6">
      <c r="A1997" s="141" t="s">
        <v>34</v>
      </c>
      <c r="B1997" s="144" t="s">
        <v>504</v>
      </c>
      <c r="C1997" s="139">
        <v>24707.200000000001</v>
      </c>
      <c r="D1997" s="145">
        <f t="shared" si="43"/>
        <v>24707.200000000001</v>
      </c>
      <c r="E1997" s="146" t="e">
        <f>#REF!</f>
        <v>#REF!</v>
      </c>
      <c r="F1997" s="146" t="e">
        <f>#REF!</f>
        <v>#REF!</v>
      </c>
    </row>
    <row r="1998" spans="1:6" s="7" customFormat="1" ht="15.75" hidden="1" outlineLevel="7">
      <c r="A1998" s="141" t="s">
        <v>287</v>
      </c>
      <c r="B1998" s="147" t="s">
        <v>504</v>
      </c>
      <c r="C1998" s="148">
        <v>2389</v>
      </c>
      <c r="D1998" s="145">
        <f t="shared" si="43"/>
        <v>2389</v>
      </c>
      <c r="E1998" s="146" t="e">
        <f>#REF!</f>
        <v>#REF!</v>
      </c>
      <c r="F1998" s="146" t="e">
        <f>#REF!</f>
        <v>#REF!</v>
      </c>
    </row>
    <row r="1999" spans="1:6" s="7" customFormat="1" ht="22.5" hidden="1" outlineLevel="7">
      <c r="A1999" s="151" t="s">
        <v>288</v>
      </c>
      <c r="B1999" s="147" t="s">
        <v>504</v>
      </c>
      <c r="C1999" s="148">
        <v>4194</v>
      </c>
      <c r="D1999" s="145">
        <f t="shared" si="43"/>
        <v>4194</v>
      </c>
      <c r="E1999" s="146" t="e">
        <f>#REF!</f>
        <v>#REF!</v>
      </c>
      <c r="F1999" s="146" t="e">
        <f>#REF!</f>
        <v>#REF!</v>
      </c>
    </row>
    <row r="2000" spans="1:6" s="7" customFormat="1" ht="15.75" hidden="1" outlineLevel="7">
      <c r="A2000" s="151" t="s">
        <v>456</v>
      </c>
      <c r="B2000" s="147" t="s">
        <v>504</v>
      </c>
      <c r="C2000" s="148">
        <v>18124.2</v>
      </c>
      <c r="D2000" s="145">
        <f t="shared" si="43"/>
        <v>18124.2</v>
      </c>
      <c r="E2000" s="146" t="e">
        <f>#REF!</f>
        <v>#REF!</v>
      </c>
      <c r="F2000" s="146" t="e">
        <f>#REF!</f>
        <v>#REF!</v>
      </c>
    </row>
    <row r="2001" spans="1:6" s="7" customFormat="1" ht="15.75" hidden="1" outlineLevel="5">
      <c r="A2001" s="151" t="s">
        <v>332</v>
      </c>
      <c r="B2001" s="144" t="s">
        <v>504</v>
      </c>
      <c r="C2001" s="139">
        <v>90</v>
      </c>
      <c r="D2001" s="145">
        <f t="shared" si="43"/>
        <v>90</v>
      </c>
      <c r="E2001" s="146" t="e">
        <f>#REF!</f>
        <v>#REF!</v>
      </c>
      <c r="F2001" s="146" t="e">
        <f>#REF!</f>
        <v>#REF!</v>
      </c>
    </row>
    <row r="2002" spans="1:6" s="7" customFormat="1" ht="21" hidden="1" outlineLevel="6">
      <c r="A2002" s="141" t="s">
        <v>103</v>
      </c>
      <c r="B2002" s="144" t="s">
        <v>504</v>
      </c>
      <c r="C2002" s="139">
        <v>90</v>
      </c>
      <c r="D2002" s="145">
        <f t="shared" si="43"/>
        <v>90</v>
      </c>
      <c r="E2002" s="146" t="e">
        <f>#REF!</f>
        <v>#REF!</v>
      </c>
      <c r="F2002" s="146" t="e">
        <f>#REF!</f>
        <v>#REF!</v>
      </c>
    </row>
    <row r="2003" spans="1:6" s="7" customFormat="1" ht="15.75" hidden="1" outlineLevel="7">
      <c r="A2003" s="141" t="s">
        <v>111</v>
      </c>
      <c r="B2003" s="147" t="s">
        <v>504</v>
      </c>
      <c r="C2003" s="148">
        <v>90</v>
      </c>
      <c r="D2003" s="145">
        <f t="shared" ref="D2003:D2066" si="44">C2003</f>
        <v>90</v>
      </c>
      <c r="E2003" s="146" t="e">
        <f>#REF!</f>
        <v>#REF!</v>
      </c>
      <c r="F2003" s="146" t="e">
        <f>#REF!</f>
        <v>#REF!</v>
      </c>
    </row>
    <row r="2004" spans="1:6" s="7" customFormat="1" ht="15.75" hidden="1" outlineLevel="3">
      <c r="A2004" s="151" t="s">
        <v>111</v>
      </c>
      <c r="B2004" s="144" t="s">
        <v>504</v>
      </c>
      <c r="C2004" s="139">
        <v>10000</v>
      </c>
      <c r="D2004" s="145">
        <f t="shared" si="44"/>
        <v>10000</v>
      </c>
      <c r="E2004" s="146" t="e">
        <f>#REF!</f>
        <v>#REF!</v>
      </c>
      <c r="F2004" s="146" t="e">
        <f>#REF!</f>
        <v>#REF!</v>
      </c>
    </row>
    <row r="2005" spans="1:6" s="7" customFormat="1" ht="21" hidden="1" outlineLevel="5">
      <c r="A2005" s="141" t="s">
        <v>507</v>
      </c>
      <c r="B2005" s="144" t="s">
        <v>504</v>
      </c>
      <c r="C2005" s="139">
        <v>10000</v>
      </c>
      <c r="D2005" s="145">
        <f t="shared" si="44"/>
        <v>10000</v>
      </c>
      <c r="E2005" s="146" t="e">
        <f>#REF!</f>
        <v>#REF!</v>
      </c>
      <c r="F2005" s="146" t="e">
        <f>#REF!</f>
        <v>#REF!</v>
      </c>
    </row>
    <row r="2006" spans="1:6" s="7" customFormat="1" ht="15.75" hidden="1" outlineLevel="6">
      <c r="A2006" s="141" t="s">
        <v>34</v>
      </c>
      <c r="B2006" s="144" t="s">
        <v>504</v>
      </c>
      <c r="C2006" s="139">
        <v>10000</v>
      </c>
      <c r="D2006" s="145">
        <f t="shared" si="44"/>
        <v>10000</v>
      </c>
      <c r="E2006" s="146" t="e">
        <f>#REF!</f>
        <v>#REF!</v>
      </c>
      <c r="F2006" s="146" t="e">
        <f>#REF!</f>
        <v>#REF!</v>
      </c>
    </row>
    <row r="2007" spans="1:6" s="7" customFormat="1" ht="15.75" hidden="1" outlineLevel="7">
      <c r="A2007" s="141" t="s">
        <v>287</v>
      </c>
      <c r="B2007" s="147" t="s">
        <v>504</v>
      </c>
      <c r="C2007" s="148">
        <v>10000</v>
      </c>
      <c r="D2007" s="145">
        <f t="shared" si="44"/>
        <v>10000</v>
      </c>
      <c r="E2007" s="146" t="e">
        <f>#REF!</f>
        <v>#REF!</v>
      </c>
      <c r="F2007" s="146" t="e">
        <f>#REF!</f>
        <v>#REF!</v>
      </c>
    </row>
    <row r="2008" spans="1:6" s="7" customFormat="1" ht="22.5" hidden="1" outlineLevel="2">
      <c r="A2008" s="151" t="s">
        <v>288</v>
      </c>
      <c r="B2008" s="144" t="s">
        <v>504</v>
      </c>
      <c r="C2008" s="139">
        <v>147609.5</v>
      </c>
      <c r="D2008" s="145">
        <f t="shared" si="44"/>
        <v>147609.5</v>
      </c>
      <c r="E2008" s="146" t="e">
        <f>#REF!</f>
        <v>#REF!</v>
      </c>
      <c r="F2008" s="146" t="e">
        <f>#REF!</f>
        <v>#REF!</v>
      </c>
    </row>
    <row r="2009" spans="1:6" s="7" customFormat="1" ht="15.75" hidden="1" outlineLevel="3">
      <c r="A2009" s="141" t="s">
        <v>116</v>
      </c>
      <c r="B2009" s="144" t="s">
        <v>504</v>
      </c>
      <c r="C2009" s="139">
        <v>16407</v>
      </c>
      <c r="D2009" s="145">
        <f t="shared" si="44"/>
        <v>16407</v>
      </c>
      <c r="E2009" s="146" t="e">
        <f>#REF!</f>
        <v>#REF!</v>
      </c>
      <c r="F2009" s="146" t="e">
        <f>#REF!</f>
        <v>#REF!</v>
      </c>
    </row>
    <row r="2010" spans="1:6" s="7" customFormat="1" ht="21" hidden="1" outlineLevel="5">
      <c r="A2010" s="141" t="s">
        <v>508</v>
      </c>
      <c r="B2010" s="144" t="s">
        <v>504</v>
      </c>
      <c r="C2010" s="139">
        <v>885</v>
      </c>
      <c r="D2010" s="145">
        <f t="shared" si="44"/>
        <v>885</v>
      </c>
      <c r="E2010" s="146" t="e">
        <f>#REF!</f>
        <v>#REF!</v>
      </c>
      <c r="F2010" s="146" t="e">
        <f>#REF!</f>
        <v>#REF!</v>
      </c>
    </row>
    <row r="2011" spans="1:6" s="7" customFormat="1" ht="15.75" hidden="1" outlineLevel="6">
      <c r="A2011" s="141" t="s">
        <v>26</v>
      </c>
      <c r="B2011" s="144" t="s">
        <v>504</v>
      </c>
      <c r="C2011" s="139">
        <v>885</v>
      </c>
      <c r="D2011" s="145">
        <f t="shared" si="44"/>
        <v>885</v>
      </c>
      <c r="E2011" s="146" t="e">
        <f>#REF!</f>
        <v>#REF!</v>
      </c>
      <c r="F2011" s="146" t="e">
        <f>#REF!</f>
        <v>#REF!</v>
      </c>
    </row>
    <row r="2012" spans="1:6" s="7" customFormat="1" ht="15.75" hidden="1" outlineLevel="7">
      <c r="A2012" s="141" t="s">
        <v>28</v>
      </c>
      <c r="B2012" s="147" t="s">
        <v>504</v>
      </c>
      <c r="C2012" s="148">
        <v>885</v>
      </c>
      <c r="D2012" s="145">
        <f t="shared" si="44"/>
        <v>885</v>
      </c>
      <c r="E2012" s="146" t="e">
        <f>#REF!</f>
        <v>#REF!</v>
      </c>
      <c r="F2012" s="146" t="e">
        <f>#REF!</f>
        <v>#REF!</v>
      </c>
    </row>
    <row r="2013" spans="1:6" s="7" customFormat="1" ht="15.75" hidden="1" outlineLevel="5">
      <c r="A2013" s="151" t="s">
        <v>32</v>
      </c>
      <c r="B2013" s="144" t="s">
        <v>504</v>
      </c>
      <c r="C2013" s="139">
        <v>13522</v>
      </c>
      <c r="D2013" s="145">
        <f t="shared" si="44"/>
        <v>13522</v>
      </c>
      <c r="E2013" s="146" t="e">
        <f>#REF!</f>
        <v>#REF!</v>
      </c>
      <c r="F2013" s="146" t="e">
        <f>#REF!</f>
        <v>#REF!</v>
      </c>
    </row>
    <row r="2014" spans="1:6" s="7" customFormat="1" ht="15.75" hidden="1" outlineLevel="6">
      <c r="A2014" s="141" t="s">
        <v>34</v>
      </c>
      <c r="B2014" s="144" t="s">
        <v>504</v>
      </c>
      <c r="C2014" s="139">
        <v>13522</v>
      </c>
      <c r="D2014" s="145">
        <f t="shared" si="44"/>
        <v>13522</v>
      </c>
      <c r="E2014" s="146" t="e">
        <f>#REF!</f>
        <v>#REF!</v>
      </c>
      <c r="F2014" s="146" t="e">
        <f>#REF!</f>
        <v>#REF!</v>
      </c>
    </row>
    <row r="2015" spans="1:6" s="7" customFormat="1" ht="15.75" hidden="1" outlineLevel="7">
      <c r="A2015" s="141" t="s">
        <v>287</v>
      </c>
      <c r="B2015" s="147" t="s">
        <v>504</v>
      </c>
      <c r="C2015" s="148">
        <v>13182</v>
      </c>
      <c r="D2015" s="145">
        <f t="shared" si="44"/>
        <v>13182</v>
      </c>
      <c r="E2015" s="146" t="e">
        <f>#REF!</f>
        <v>#REF!</v>
      </c>
      <c r="F2015" s="146" t="e">
        <f>#REF!</f>
        <v>#REF!</v>
      </c>
    </row>
    <row r="2016" spans="1:6" s="7" customFormat="1" ht="22.5" hidden="1" outlineLevel="7">
      <c r="A2016" s="151" t="s">
        <v>288</v>
      </c>
      <c r="B2016" s="147" t="s">
        <v>504</v>
      </c>
      <c r="C2016" s="148">
        <v>340</v>
      </c>
      <c r="D2016" s="145">
        <f t="shared" si="44"/>
        <v>340</v>
      </c>
      <c r="E2016" s="146" t="e">
        <f>#REF!</f>
        <v>#REF!</v>
      </c>
      <c r="F2016" s="146" t="e">
        <f>#REF!</f>
        <v>#REF!</v>
      </c>
    </row>
    <row r="2017" spans="1:6" s="7" customFormat="1" ht="15.75" hidden="1" outlineLevel="5">
      <c r="A2017" s="151" t="s">
        <v>332</v>
      </c>
      <c r="B2017" s="144" t="s">
        <v>504</v>
      </c>
      <c r="C2017" s="139">
        <v>2000</v>
      </c>
      <c r="D2017" s="145">
        <f t="shared" si="44"/>
        <v>2000</v>
      </c>
      <c r="E2017" s="146" t="e">
        <f>#REF!</f>
        <v>#REF!</v>
      </c>
      <c r="F2017" s="146" t="e">
        <f>#REF!</f>
        <v>#REF!</v>
      </c>
    </row>
    <row r="2018" spans="1:6" s="7" customFormat="1" ht="21" hidden="1" outlineLevel="6">
      <c r="A2018" s="141" t="s">
        <v>103</v>
      </c>
      <c r="B2018" s="144" t="s">
        <v>504</v>
      </c>
      <c r="C2018" s="139">
        <v>2000</v>
      </c>
      <c r="D2018" s="145">
        <f t="shared" si="44"/>
        <v>2000</v>
      </c>
      <c r="E2018" s="146" t="e">
        <f>#REF!</f>
        <v>#REF!</v>
      </c>
      <c r="F2018" s="146" t="e">
        <f>#REF!</f>
        <v>#REF!</v>
      </c>
    </row>
    <row r="2019" spans="1:6" s="7" customFormat="1" ht="15.75" hidden="1" outlineLevel="7">
      <c r="A2019" s="141" t="s">
        <v>104</v>
      </c>
      <c r="B2019" s="147" t="s">
        <v>504</v>
      </c>
      <c r="C2019" s="148">
        <v>2000</v>
      </c>
      <c r="D2019" s="145">
        <f t="shared" si="44"/>
        <v>2000</v>
      </c>
      <c r="E2019" s="146" t="e">
        <f>#REF!</f>
        <v>#REF!</v>
      </c>
      <c r="F2019" s="146" t="e">
        <f>#REF!</f>
        <v>#REF!</v>
      </c>
    </row>
    <row r="2020" spans="1:6" s="7" customFormat="1" ht="15.75" hidden="1" outlineLevel="3">
      <c r="A2020" s="151" t="s">
        <v>312</v>
      </c>
      <c r="B2020" s="144" t="s">
        <v>504</v>
      </c>
      <c r="C2020" s="139">
        <v>11406</v>
      </c>
      <c r="D2020" s="145">
        <f t="shared" si="44"/>
        <v>11406</v>
      </c>
      <c r="E2020" s="146" t="e">
        <f>#REF!</f>
        <v>#REF!</v>
      </c>
      <c r="F2020" s="146" t="e">
        <f>#REF!</f>
        <v>#REF!</v>
      </c>
    </row>
    <row r="2021" spans="1:6" s="7" customFormat="1" ht="21" hidden="1" outlineLevel="5">
      <c r="A2021" s="141" t="s">
        <v>136</v>
      </c>
      <c r="B2021" s="144" t="s">
        <v>504</v>
      </c>
      <c r="C2021" s="139">
        <v>3645</v>
      </c>
      <c r="D2021" s="145">
        <f t="shared" si="44"/>
        <v>3645</v>
      </c>
      <c r="E2021" s="146" t="e">
        <f>#REF!</f>
        <v>#REF!</v>
      </c>
      <c r="F2021" s="146" t="e">
        <f>#REF!</f>
        <v>#REF!</v>
      </c>
    </row>
    <row r="2022" spans="1:6" s="7" customFormat="1" ht="15.75" hidden="1" outlineLevel="6">
      <c r="A2022" s="141" t="s">
        <v>26</v>
      </c>
      <c r="B2022" s="144" t="s">
        <v>504</v>
      </c>
      <c r="C2022" s="139">
        <v>3645</v>
      </c>
      <c r="D2022" s="145">
        <f t="shared" si="44"/>
        <v>3645</v>
      </c>
      <c r="E2022" s="146" t="e">
        <f>#REF!</f>
        <v>#REF!</v>
      </c>
      <c r="F2022" s="146" t="e">
        <f>#REF!</f>
        <v>#REF!</v>
      </c>
    </row>
    <row r="2023" spans="1:6" s="7" customFormat="1" ht="15.75" hidden="1" outlineLevel="7">
      <c r="A2023" s="141" t="s">
        <v>28</v>
      </c>
      <c r="B2023" s="147" t="s">
        <v>504</v>
      </c>
      <c r="C2023" s="148">
        <v>3645</v>
      </c>
      <c r="D2023" s="145">
        <f t="shared" si="44"/>
        <v>3645</v>
      </c>
      <c r="E2023" s="146" t="e">
        <f>#REF!</f>
        <v>#REF!</v>
      </c>
      <c r="F2023" s="146" t="e">
        <f>#REF!</f>
        <v>#REF!</v>
      </c>
    </row>
    <row r="2024" spans="1:6" s="7" customFormat="1" ht="15.75" hidden="1" outlineLevel="5">
      <c r="A2024" s="151" t="s">
        <v>32</v>
      </c>
      <c r="B2024" s="144" t="s">
        <v>504</v>
      </c>
      <c r="C2024" s="139">
        <v>7761</v>
      </c>
      <c r="D2024" s="145">
        <f t="shared" si="44"/>
        <v>7761</v>
      </c>
      <c r="E2024" s="146" t="e">
        <f>#REF!</f>
        <v>#REF!</v>
      </c>
      <c r="F2024" s="146" t="e">
        <f>#REF!</f>
        <v>#REF!</v>
      </c>
    </row>
    <row r="2025" spans="1:6" s="7" customFormat="1" ht="21" hidden="1" outlineLevel="6">
      <c r="A2025" s="141" t="s">
        <v>103</v>
      </c>
      <c r="B2025" s="144" t="s">
        <v>504</v>
      </c>
      <c r="C2025" s="139">
        <v>3350</v>
      </c>
      <c r="D2025" s="145">
        <f t="shared" si="44"/>
        <v>3350</v>
      </c>
      <c r="E2025" s="146" t="e">
        <f>#REF!</f>
        <v>#REF!</v>
      </c>
      <c r="F2025" s="146" t="e">
        <f>#REF!</f>
        <v>#REF!</v>
      </c>
    </row>
    <row r="2026" spans="1:6" s="7" customFormat="1" ht="15.75" hidden="1" outlineLevel="7">
      <c r="A2026" s="141" t="s">
        <v>133</v>
      </c>
      <c r="B2026" s="147" t="s">
        <v>504</v>
      </c>
      <c r="C2026" s="148">
        <v>3350</v>
      </c>
      <c r="D2026" s="145">
        <f t="shared" si="44"/>
        <v>3350</v>
      </c>
      <c r="E2026" s="146" t="e">
        <f>#REF!</f>
        <v>#REF!</v>
      </c>
      <c r="F2026" s="146" t="e">
        <f>#REF!</f>
        <v>#REF!</v>
      </c>
    </row>
    <row r="2027" spans="1:6" s="7" customFormat="1" ht="15.75" hidden="1" outlineLevel="6">
      <c r="A2027" s="151" t="s">
        <v>135</v>
      </c>
      <c r="B2027" s="144" t="s">
        <v>504</v>
      </c>
      <c r="C2027" s="139">
        <v>4411</v>
      </c>
      <c r="D2027" s="145">
        <f t="shared" si="44"/>
        <v>4411</v>
      </c>
      <c r="E2027" s="146" t="e">
        <f>#REF!</f>
        <v>#REF!</v>
      </c>
      <c r="F2027" s="146" t="e">
        <f>#REF!</f>
        <v>#REF!</v>
      </c>
    </row>
    <row r="2028" spans="1:6" s="7" customFormat="1" ht="15.75" hidden="1" outlineLevel="7">
      <c r="A2028" s="141" t="s">
        <v>104</v>
      </c>
      <c r="B2028" s="147" t="s">
        <v>504</v>
      </c>
      <c r="C2028" s="148">
        <v>4411</v>
      </c>
      <c r="D2028" s="145">
        <f t="shared" si="44"/>
        <v>4411</v>
      </c>
      <c r="E2028" s="146" t="e">
        <f>#REF!</f>
        <v>#REF!</v>
      </c>
      <c r="F2028" s="146" t="e">
        <f>#REF!</f>
        <v>#REF!</v>
      </c>
    </row>
    <row r="2029" spans="1:6" s="7" customFormat="1" ht="15.75" hidden="1" outlineLevel="3">
      <c r="A2029" s="151" t="s">
        <v>312</v>
      </c>
      <c r="B2029" s="144" t="s">
        <v>504</v>
      </c>
      <c r="C2029" s="139">
        <v>3557</v>
      </c>
      <c r="D2029" s="145">
        <f t="shared" si="44"/>
        <v>3557</v>
      </c>
      <c r="E2029" s="146" t="e">
        <f>#REF!</f>
        <v>#REF!</v>
      </c>
      <c r="F2029" s="146" t="e">
        <f>#REF!</f>
        <v>#REF!</v>
      </c>
    </row>
    <row r="2030" spans="1:6" s="7" customFormat="1" ht="21" hidden="1" outlineLevel="5">
      <c r="A2030" s="141" t="s">
        <v>509</v>
      </c>
      <c r="B2030" s="144" t="s">
        <v>504</v>
      </c>
      <c r="C2030" s="139">
        <v>3557</v>
      </c>
      <c r="D2030" s="145">
        <f t="shared" si="44"/>
        <v>3557</v>
      </c>
      <c r="E2030" s="146" t="e">
        <f>#REF!</f>
        <v>#REF!</v>
      </c>
      <c r="F2030" s="146" t="e">
        <f>#REF!</f>
        <v>#REF!</v>
      </c>
    </row>
    <row r="2031" spans="1:6" s="7" customFormat="1" ht="15.75" hidden="1" outlineLevel="6">
      <c r="A2031" s="141" t="s">
        <v>26</v>
      </c>
      <c r="B2031" s="144" t="s">
        <v>504</v>
      </c>
      <c r="C2031" s="139">
        <v>3557</v>
      </c>
      <c r="D2031" s="145">
        <f t="shared" si="44"/>
        <v>3557</v>
      </c>
      <c r="E2031" s="146" t="e">
        <f>#REF!</f>
        <v>#REF!</v>
      </c>
      <c r="F2031" s="146" t="e">
        <f>#REF!</f>
        <v>#REF!</v>
      </c>
    </row>
    <row r="2032" spans="1:6" s="7" customFormat="1" ht="15.75" hidden="1" outlineLevel="7">
      <c r="A2032" s="141" t="s">
        <v>28</v>
      </c>
      <c r="B2032" s="147" t="s">
        <v>504</v>
      </c>
      <c r="C2032" s="148">
        <v>3557</v>
      </c>
      <c r="D2032" s="145">
        <f t="shared" si="44"/>
        <v>3557</v>
      </c>
      <c r="E2032" s="146" t="e">
        <f>#REF!</f>
        <v>#REF!</v>
      </c>
      <c r="F2032" s="146" t="e">
        <f>#REF!</f>
        <v>#REF!</v>
      </c>
    </row>
    <row r="2033" spans="1:6" s="7" customFormat="1" ht="15.75" hidden="1" outlineLevel="3">
      <c r="A2033" s="151" t="s">
        <v>32</v>
      </c>
      <c r="B2033" s="144" t="s">
        <v>504</v>
      </c>
      <c r="C2033" s="139">
        <v>7681</v>
      </c>
      <c r="D2033" s="145">
        <f t="shared" si="44"/>
        <v>7681</v>
      </c>
      <c r="E2033" s="146" t="e">
        <f>#REF!</f>
        <v>#REF!</v>
      </c>
      <c r="F2033" s="146" t="e">
        <f>#REF!</f>
        <v>#REF!</v>
      </c>
    </row>
    <row r="2034" spans="1:6" s="7" customFormat="1" ht="15.75" hidden="1" outlineLevel="5">
      <c r="A2034" s="141" t="s">
        <v>236</v>
      </c>
      <c r="B2034" s="144" t="s">
        <v>504</v>
      </c>
      <c r="C2034" s="139">
        <v>7681</v>
      </c>
      <c r="D2034" s="145">
        <f t="shared" si="44"/>
        <v>7681</v>
      </c>
      <c r="E2034" s="146" t="e">
        <f>#REF!</f>
        <v>#REF!</v>
      </c>
      <c r="F2034" s="146" t="e">
        <f>#REF!</f>
        <v>#REF!</v>
      </c>
    </row>
    <row r="2035" spans="1:6" s="7" customFormat="1" ht="15.75" hidden="1" outlineLevel="6">
      <c r="A2035" s="141" t="s">
        <v>34</v>
      </c>
      <c r="B2035" s="144" t="s">
        <v>504</v>
      </c>
      <c r="C2035" s="139">
        <v>7681</v>
      </c>
      <c r="D2035" s="145">
        <f t="shared" si="44"/>
        <v>7681</v>
      </c>
      <c r="E2035" s="146" t="e">
        <f>#REF!</f>
        <v>#REF!</v>
      </c>
      <c r="F2035" s="146" t="e">
        <f>#REF!</f>
        <v>#REF!</v>
      </c>
    </row>
    <row r="2036" spans="1:6" s="7" customFormat="1" ht="15.75" hidden="1" outlineLevel="7">
      <c r="A2036" s="141" t="s">
        <v>287</v>
      </c>
      <c r="B2036" s="147" t="s">
        <v>504</v>
      </c>
      <c r="C2036" s="148">
        <v>7681</v>
      </c>
      <c r="D2036" s="145">
        <f t="shared" si="44"/>
        <v>7681</v>
      </c>
      <c r="E2036" s="146" t="e">
        <f>#REF!</f>
        <v>#REF!</v>
      </c>
      <c r="F2036" s="146" t="e">
        <f>#REF!</f>
        <v>#REF!</v>
      </c>
    </row>
    <row r="2037" spans="1:6" s="7" customFormat="1" ht="22.5" hidden="1" outlineLevel="3">
      <c r="A2037" s="151" t="s">
        <v>288</v>
      </c>
      <c r="B2037" s="144" t="s">
        <v>504</v>
      </c>
      <c r="C2037" s="139">
        <v>49681</v>
      </c>
      <c r="D2037" s="145">
        <f t="shared" si="44"/>
        <v>49681</v>
      </c>
      <c r="E2037" s="146" t="e">
        <f>#REF!</f>
        <v>#REF!</v>
      </c>
      <c r="F2037" s="146" t="e">
        <f>#REF!</f>
        <v>#REF!</v>
      </c>
    </row>
    <row r="2038" spans="1:6" s="7" customFormat="1" ht="21" hidden="1" outlineLevel="5">
      <c r="A2038" s="141" t="s">
        <v>303</v>
      </c>
      <c r="B2038" s="144" t="s">
        <v>504</v>
      </c>
      <c r="C2038" s="139">
        <v>49681</v>
      </c>
      <c r="D2038" s="145">
        <f t="shared" si="44"/>
        <v>49681</v>
      </c>
      <c r="E2038" s="146" t="e">
        <f>#REF!</f>
        <v>#REF!</v>
      </c>
      <c r="F2038" s="146" t="e">
        <f>#REF!</f>
        <v>#REF!</v>
      </c>
    </row>
    <row r="2039" spans="1:6" s="7" customFormat="1" ht="15.75" hidden="1" outlineLevel="6">
      <c r="A2039" s="141" t="s">
        <v>182</v>
      </c>
      <c r="B2039" s="144" t="s">
        <v>504</v>
      </c>
      <c r="C2039" s="139">
        <v>49681</v>
      </c>
      <c r="D2039" s="145">
        <f t="shared" si="44"/>
        <v>49681</v>
      </c>
      <c r="E2039" s="146" t="e">
        <f>#REF!</f>
        <v>#REF!</v>
      </c>
      <c r="F2039" s="146" t="e">
        <f>#REF!</f>
        <v>#REF!</v>
      </c>
    </row>
    <row r="2040" spans="1:6" s="7" customFormat="1" ht="21" hidden="1" outlineLevel="7">
      <c r="A2040" s="141" t="s">
        <v>183</v>
      </c>
      <c r="B2040" s="147" t="s">
        <v>504</v>
      </c>
      <c r="C2040" s="148">
        <v>49681</v>
      </c>
      <c r="D2040" s="145">
        <f t="shared" si="44"/>
        <v>49681</v>
      </c>
      <c r="E2040" s="146" t="e">
        <f>#REF!</f>
        <v>#REF!</v>
      </c>
      <c r="F2040" s="146" t="e">
        <f>#REF!</f>
        <v>#REF!</v>
      </c>
    </row>
    <row r="2041" spans="1:6" s="7" customFormat="1" ht="22.5" hidden="1" outlineLevel="3">
      <c r="A2041" s="151" t="s">
        <v>184</v>
      </c>
      <c r="B2041" s="144" t="s">
        <v>504</v>
      </c>
      <c r="C2041" s="139">
        <v>17150</v>
      </c>
      <c r="D2041" s="145">
        <f t="shared" si="44"/>
        <v>17150</v>
      </c>
      <c r="E2041" s="146" t="e">
        <f>#REF!</f>
        <v>#REF!</v>
      </c>
      <c r="F2041" s="146" t="e">
        <f>#REF!</f>
        <v>#REF!</v>
      </c>
    </row>
    <row r="2042" spans="1:6" s="7" customFormat="1" ht="21" hidden="1" outlineLevel="5">
      <c r="A2042" s="141" t="s">
        <v>304</v>
      </c>
      <c r="B2042" s="144" t="s">
        <v>504</v>
      </c>
      <c r="C2042" s="139">
        <v>2150</v>
      </c>
      <c r="D2042" s="145">
        <f t="shared" si="44"/>
        <v>2150</v>
      </c>
      <c r="E2042" s="146" t="e">
        <f>#REF!</f>
        <v>#REF!</v>
      </c>
      <c r="F2042" s="146" t="e">
        <f>#REF!</f>
        <v>#REF!</v>
      </c>
    </row>
    <row r="2043" spans="1:6" s="7" customFormat="1" ht="15.75" hidden="1" outlineLevel="6">
      <c r="A2043" s="141" t="s">
        <v>26</v>
      </c>
      <c r="B2043" s="144" t="s">
        <v>504</v>
      </c>
      <c r="C2043" s="139">
        <v>2150</v>
      </c>
      <c r="D2043" s="145">
        <f t="shared" si="44"/>
        <v>2150</v>
      </c>
      <c r="E2043" s="146" t="e">
        <f>#REF!</f>
        <v>#REF!</v>
      </c>
      <c r="F2043" s="146" t="e">
        <f>#REF!</f>
        <v>#REF!</v>
      </c>
    </row>
    <row r="2044" spans="1:6" s="7" customFormat="1" ht="15.75" hidden="1" outlineLevel="7">
      <c r="A2044" s="141" t="s">
        <v>28</v>
      </c>
      <c r="B2044" s="147" t="s">
        <v>504</v>
      </c>
      <c r="C2044" s="148">
        <v>2150</v>
      </c>
      <c r="D2044" s="145">
        <f t="shared" si="44"/>
        <v>2150</v>
      </c>
      <c r="E2044" s="146" t="e">
        <f>#REF!</f>
        <v>#REF!</v>
      </c>
      <c r="F2044" s="146" t="e">
        <f>#REF!</f>
        <v>#REF!</v>
      </c>
    </row>
    <row r="2045" spans="1:6" s="7" customFormat="1" ht="15.75" hidden="1" outlineLevel="5">
      <c r="A2045" s="151" t="s">
        <v>32</v>
      </c>
      <c r="B2045" s="144" t="s">
        <v>504</v>
      </c>
      <c r="C2045" s="139">
        <v>15000</v>
      </c>
      <c r="D2045" s="145">
        <f t="shared" si="44"/>
        <v>15000</v>
      </c>
      <c r="E2045" s="146" t="e">
        <f>#REF!</f>
        <v>#REF!</v>
      </c>
      <c r="F2045" s="146" t="e">
        <f>#REF!</f>
        <v>#REF!</v>
      </c>
    </row>
    <row r="2046" spans="1:6" s="7" customFormat="1" ht="15.75" hidden="1" outlineLevel="6">
      <c r="A2046" s="141" t="s">
        <v>34</v>
      </c>
      <c r="B2046" s="144" t="s">
        <v>504</v>
      </c>
      <c r="C2046" s="139">
        <v>15000</v>
      </c>
      <c r="D2046" s="145">
        <f t="shared" si="44"/>
        <v>15000</v>
      </c>
      <c r="E2046" s="146" t="e">
        <f>#REF!</f>
        <v>#REF!</v>
      </c>
      <c r="F2046" s="146" t="e">
        <f>#REF!</f>
        <v>#REF!</v>
      </c>
    </row>
    <row r="2047" spans="1:6" s="7" customFormat="1" ht="15.75" hidden="1" outlineLevel="7">
      <c r="A2047" s="141" t="s">
        <v>287</v>
      </c>
      <c r="B2047" s="147" t="s">
        <v>504</v>
      </c>
      <c r="C2047" s="148">
        <v>15000</v>
      </c>
      <c r="D2047" s="145">
        <f t="shared" si="44"/>
        <v>15000</v>
      </c>
      <c r="E2047" s="146" t="e">
        <f>#REF!</f>
        <v>#REF!</v>
      </c>
      <c r="F2047" s="146" t="e">
        <f>#REF!</f>
        <v>#REF!</v>
      </c>
    </row>
    <row r="2048" spans="1:6" s="7" customFormat="1" ht="15.75" hidden="1" outlineLevel="3">
      <c r="A2048" s="151" t="s">
        <v>332</v>
      </c>
      <c r="B2048" s="144" t="s">
        <v>504</v>
      </c>
      <c r="C2048" s="139">
        <v>14537</v>
      </c>
      <c r="D2048" s="145">
        <f t="shared" si="44"/>
        <v>14537</v>
      </c>
      <c r="E2048" s="146" t="e">
        <f>#REF!</f>
        <v>#REF!</v>
      </c>
      <c r="F2048" s="146" t="e">
        <f>#REF!</f>
        <v>#REF!</v>
      </c>
    </row>
    <row r="2049" spans="1:6" s="7" customFormat="1" ht="31.5" hidden="1" outlineLevel="5">
      <c r="A2049" s="141" t="s">
        <v>305</v>
      </c>
      <c r="B2049" s="144" t="s">
        <v>504</v>
      </c>
      <c r="C2049" s="139">
        <v>11310</v>
      </c>
      <c r="D2049" s="145">
        <f t="shared" si="44"/>
        <v>11310</v>
      </c>
      <c r="E2049" s="146" t="e">
        <f>#REF!</f>
        <v>#REF!</v>
      </c>
      <c r="F2049" s="146" t="e">
        <f>#REF!</f>
        <v>#REF!</v>
      </c>
    </row>
    <row r="2050" spans="1:6" s="7" customFormat="1" ht="15.75" hidden="1" outlineLevel="6">
      <c r="A2050" s="141" t="s">
        <v>34</v>
      </c>
      <c r="B2050" s="144" t="s">
        <v>504</v>
      </c>
      <c r="C2050" s="139">
        <v>11310</v>
      </c>
      <c r="D2050" s="145">
        <f t="shared" si="44"/>
        <v>11310</v>
      </c>
      <c r="E2050" s="146" t="e">
        <f>#REF!</f>
        <v>#REF!</v>
      </c>
      <c r="F2050" s="146" t="e">
        <f>#REF!</f>
        <v>#REF!</v>
      </c>
    </row>
    <row r="2051" spans="1:6" s="7" customFormat="1" ht="15.75" hidden="1" outlineLevel="7">
      <c r="A2051" s="141" t="s">
        <v>287</v>
      </c>
      <c r="B2051" s="147" t="s">
        <v>504</v>
      </c>
      <c r="C2051" s="148">
        <v>11310</v>
      </c>
      <c r="D2051" s="145">
        <f t="shared" si="44"/>
        <v>11310</v>
      </c>
      <c r="E2051" s="146" t="e">
        <f>#REF!</f>
        <v>#REF!</v>
      </c>
      <c r="F2051" s="146" t="e">
        <f>#REF!</f>
        <v>#REF!</v>
      </c>
    </row>
    <row r="2052" spans="1:6" s="7" customFormat="1" ht="15.75" hidden="1" outlineLevel="5">
      <c r="A2052" s="151" t="s">
        <v>332</v>
      </c>
      <c r="B2052" s="144" t="s">
        <v>504</v>
      </c>
      <c r="C2052" s="139">
        <v>3227</v>
      </c>
      <c r="D2052" s="145">
        <f t="shared" si="44"/>
        <v>3227</v>
      </c>
      <c r="E2052" s="146" t="e">
        <f>#REF!</f>
        <v>#REF!</v>
      </c>
      <c r="F2052" s="146" t="e">
        <f>#REF!</f>
        <v>#REF!</v>
      </c>
    </row>
    <row r="2053" spans="1:6" s="7" customFormat="1" ht="21" hidden="1" outlineLevel="6">
      <c r="A2053" s="141" t="s">
        <v>103</v>
      </c>
      <c r="B2053" s="144" t="s">
        <v>504</v>
      </c>
      <c r="C2053" s="139">
        <v>3227</v>
      </c>
      <c r="D2053" s="145">
        <f t="shared" si="44"/>
        <v>3227</v>
      </c>
      <c r="E2053" s="146" t="e">
        <f>#REF!</f>
        <v>#REF!</v>
      </c>
      <c r="F2053" s="146" t="e">
        <f>#REF!</f>
        <v>#REF!</v>
      </c>
    </row>
    <row r="2054" spans="1:6" s="7" customFormat="1" ht="15.75" hidden="1" outlineLevel="7">
      <c r="A2054" s="141" t="s">
        <v>133</v>
      </c>
      <c r="B2054" s="147" t="s">
        <v>504</v>
      </c>
      <c r="C2054" s="148">
        <v>3227</v>
      </c>
      <c r="D2054" s="145">
        <f t="shared" si="44"/>
        <v>3227</v>
      </c>
      <c r="E2054" s="146" t="e">
        <f>#REF!</f>
        <v>#REF!</v>
      </c>
      <c r="F2054" s="146" t="e">
        <f>#REF!</f>
        <v>#REF!</v>
      </c>
    </row>
    <row r="2055" spans="1:6" s="7" customFormat="1" ht="15.75" hidden="1" outlineLevel="3">
      <c r="A2055" s="151" t="s">
        <v>135</v>
      </c>
      <c r="B2055" s="144" t="s">
        <v>504</v>
      </c>
      <c r="C2055" s="139">
        <v>21512.5</v>
      </c>
      <c r="D2055" s="145">
        <f t="shared" si="44"/>
        <v>21512.5</v>
      </c>
      <c r="E2055" s="146" t="e">
        <f>#REF!</f>
        <v>#REF!</v>
      </c>
      <c r="F2055" s="146" t="e">
        <f>#REF!</f>
        <v>#REF!</v>
      </c>
    </row>
    <row r="2056" spans="1:6" s="7" customFormat="1" ht="15.75" hidden="1" outlineLevel="5">
      <c r="A2056" s="141" t="s">
        <v>238</v>
      </c>
      <c r="B2056" s="144" t="s">
        <v>504</v>
      </c>
      <c r="C2056" s="139">
        <v>6000</v>
      </c>
      <c r="D2056" s="145">
        <f t="shared" si="44"/>
        <v>6000</v>
      </c>
      <c r="E2056" s="146" t="e">
        <f>#REF!</f>
        <v>#REF!</v>
      </c>
      <c r="F2056" s="146" t="e">
        <f>#REF!</f>
        <v>#REF!</v>
      </c>
    </row>
    <row r="2057" spans="1:6" s="7" customFormat="1" ht="15.75" hidden="1" outlineLevel="6">
      <c r="A2057" s="141" t="s">
        <v>26</v>
      </c>
      <c r="B2057" s="144" t="s">
        <v>504</v>
      </c>
      <c r="C2057" s="139">
        <v>6000</v>
      </c>
      <c r="D2057" s="145">
        <f t="shared" si="44"/>
        <v>6000</v>
      </c>
      <c r="E2057" s="146" t="e">
        <f>#REF!</f>
        <v>#REF!</v>
      </c>
      <c r="F2057" s="146" t="e">
        <f>#REF!</f>
        <v>#REF!</v>
      </c>
    </row>
    <row r="2058" spans="1:6" s="7" customFormat="1" ht="15.75" hidden="1" outlineLevel="7">
      <c r="A2058" s="141" t="s">
        <v>28</v>
      </c>
      <c r="B2058" s="147" t="s">
        <v>504</v>
      </c>
      <c r="C2058" s="148">
        <v>6000</v>
      </c>
      <c r="D2058" s="145">
        <f t="shared" si="44"/>
        <v>6000</v>
      </c>
      <c r="E2058" s="146" t="e">
        <f>#REF!</f>
        <v>#REF!</v>
      </c>
      <c r="F2058" s="146" t="e">
        <f>#REF!</f>
        <v>#REF!</v>
      </c>
    </row>
    <row r="2059" spans="1:6" s="7" customFormat="1" ht="15.75" hidden="1" outlineLevel="5">
      <c r="A2059" s="151" t="s">
        <v>87</v>
      </c>
      <c r="B2059" s="144" t="s">
        <v>504</v>
      </c>
      <c r="C2059" s="139">
        <v>14262.5</v>
      </c>
      <c r="D2059" s="145">
        <f t="shared" si="44"/>
        <v>14262.5</v>
      </c>
      <c r="E2059" s="146" t="e">
        <f>#REF!</f>
        <v>#REF!</v>
      </c>
      <c r="F2059" s="146" t="e">
        <f>#REF!</f>
        <v>#REF!</v>
      </c>
    </row>
    <row r="2060" spans="1:6" s="7" customFormat="1" ht="15.75" hidden="1" outlineLevel="6">
      <c r="A2060" s="141" t="s">
        <v>34</v>
      </c>
      <c r="B2060" s="144" t="s">
        <v>504</v>
      </c>
      <c r="C2060" s="139">
        <v>14262.5</v>
      </c>
      <c r="D2060" s="145">
        <f t="shared" si="44"/>
        <v>14262.5</v>
      </c>
      <c r="E2060" s="146" t="e">
        <f>#REF!</f>
        <v>#REF!</v>
      </c>
      <c r="F2060" s="146" t="e">
        <f>#REF!</f>
        <v>#REF!</v>
      </c>
    </row>
    <row r="2061" spans="1:6" s="7" customFormat="1" ht="15.75" hidden="1" outlineLevel="7">
      <c r="A2061" s="141" t="s">
        <v>287</v>
      </c>
      <c r="B2061" s="147" t="s">
        <v>504</v>
      </c>
      <c r="C2061" s="148">
        <v>14262.5</v>
      </c>
      <c r="D2061" s="145">
        <f t="shared" si="44"/>
        <v>14262.5</v>
      </c>
      <c r="E2061" s="146" t="e">
        <f>#REF!</f>
        <v>#REF!</v>
      </c>
      <c r="F2061" s="146" t="e">
        <f>#REF!</f>
        <v>#REF!</v>
      </c>
    </row>
    <row r="2062" spans="1:6" s="7" customFormat="1" ht="15.75" hidden="1" outlineLevel="5">
      <c r="A2062" s="151" t="s">
        <v>332</v>
      </c>
      <c r="B2062" s="144" t="s">
        <v>504</v>
      </c>
      <c r="C2062" s="139">
        <v>1250</v>
      </c>
      <c r="D2062" s="145">
        <f t="shared" si="44"/>
        <v>1250</v>
      </c>
      <c r="E2062" s="146" t="e">
        <f>#REF!</f>
        <v>#REF!</v>
      </c>
      <c r="F2062" s="146" t="e">
        <f>#REF!</f>
        <v>#REF!</v>
      </c>
    </row>
    <row r="2063" spans="1:6" s="7" customFormat="1" ht="21" hidden="1" outlineLevel="6">
      <c r="A2063" s="141" t="s">
        <v>103</v>
      </c>
      <c r="B2063" s="144" t="s">
        <v>504</v>
      </c>
      <c r="C2063" s="139">
        <v>910</v>
      </c>
      <c r="D2063" s="145">
        <f t="shared" si="44"/>
        <v>910</v>
      </c>
      <c r="E2063" s="146" t="e">
        <f>#REF!</f>
        <v>#REF!</v>
      </c>
      <c r="F2063" s="146" t="e">
        <f>#REF!</f>
        <v>#REF!</v>
      </c>
    </row>
    <row r="2064" spans="1:6" s="7" customFormat="1" ht="15.75" hidden="1" outlineLevel="7">
      <c r="A2064" s="141" t="s">
        <v>133</v>
      </c>
      <c r="B2064" s="147" t="s">
        <v>504</v>
      </c>
      <c r="C2064" s="148">
        <v>910</v>
      </c>
      <c r="D2064" s="145">
        <f t="shared" si="44"/>
        <v>910</v>
      </c>
      <c r="E2064" s="146" t="e">
        <f>#REF!</f>
        <v>#REF!</v>
      </c>
      <c r="F2064" s="146" t="e">
        <f>#REF!</f>
        <v>#REF!</v>
      </c>
    </row>
    <row r="2065" spans="1:6" s="7" customFormat="1" ht="15.75" hidden="1" outlineLevel="6">
      <c r="A2065" s="151" t="s">
        <v>135</v>
      </c>
      <c r="B2065" s="144" t="s">
        <v>504</v>
      </c>
      <c r="C2065" s="139">
        <v>340</v>
      </c>
      <c r="D2065" s="145">
        <f t="shared" si="44"/>
        <v>340</v>
      </c>
      <c r="E2065" s="146" t="e">
        <f>#REF!</f>
        <v>#REF!</v>
      </c>
      <c r="F2065" s="146" t="e">
        <f>#REF!</f>
        <v>#REF!</v>
      </c>
    </row>
    <row r="2066" spans="1:6" s="7" customFormat="1" ht="15.75" hidden="1" outlineLevel="7">
      <c r="A2066" s="141" t="s">
        <v>104</v>
      </c>
      <c r="B2066" s="147" t="s">
        <v>504</v>
      </c>
      <c r="C2066" s="148">
        <v>340</v>
      </c>
      <c r="D2066" s="145">
        <f t="shared" si="44"/>
        <v>340</v>
      </c>
      <c r="E2066" s="146" t="e">
        <f>#REF!</f>
        <v>#REF!</v>
      </c>
      <c r="F2066" s="146" t="e">
        <f>#REF!</f>
        <v>#REF!</v>
      </c>
    </row>
    <row r="2067" spans="1:6" s="7" customFormat="1" ht="15.75" hidden="1" outlineLevel="3">
      <c r="A2067" s="151" t="s">
        <v>312</v>
      </c>
      <c r="B2067" s="144" t="s">
        <v>504</v>
      </c>
      <c r="C2067" s="139">
        <v>5000</v>
      </c>
      <c r="D2067" s="145">
        <f t="shared" ref="D2067:D2074" si="45">C2067</f>
        <v>5000</v>
      </c>
      <c r="E2067" s="146" t="e">
        <f>#REF!</f>
        <v>#REF!</v>
      </c>
      <c r="F2067" s="146" t="e">
        <f>#REF!</f>
        <v>#REF!</v>
      </c>
    </row>
    <row r="2068" spans="1:6" s="7" customFormat="1" ht="21" hidden="1" outlineLevel="5">
      <c r="A2068" s="141" t="s">
        <v>239</v>
      </c>
      <c r="B2068" s="144" t="s">
        <v>504</v>
      </c>
      <c r="C2068" s="139">
        <v>5000</v>
      </c>
      <c r="D2068" s="145">
        <f t="shared" si="45"/>
        <v>5000</v>
      </c>
      <c r="E2068" s="146" t="e">
        <f>#REF!</f>
        <v>#REF!</v>
      </c>
      <c r="F2068" s="146" t="e">
        <f>#REF!</f>
        <v>#REF!</v>
      </c>
    </row>
    <row r="2069" spans="1:6" s="7" customFormat="1" ht="15.75" hidden="1" outlineLevel="6">
      <c r="A2069" s="141" t="s">
        <v>34</v>
      </c>
      <c r="B2069" s="144" t="s">
        <v>504</v>
      </c>
      <c r="C2069" s="139">
        <v>5000</v>
      </c>
      <c r="D2069" s="145">
        <f t="shared" si="45"/>
        <v>5000</v>
      </c>
      <c r="E2069" s="146" t="e">
        <f>#REF!</f>
        <v>#REF!</v>
      </c>
      <c r="F2069" s="146" t="e">
        <f>#REF!</f>
        <v>#REF!</v>
      </c>
    </row>
    <row r="2070" spans="1:6" s="7" customFormat="1" ht="15.75" hidden="1" outlineLevel="7">
      <c r="A2070" s="141" t="s">
        <v>287</v>
      </c>
      <c r="B2070" s="147" t="s">
        <v>504</v>
      </c>
      <c r="C2070" s="148">
        <v>5000</v>
      </c>
      <c r="D2070" s="145">
        <f t="shared" si="45"/>
        <v>5000</v>
      </c>
      <c r="E2070" s="146" t="e">
        <f>#REF!</f>
        <v>#REF!</v>
      </c>
      <c r="F2070" s="146" t="e">
        <f>#REF!</f>
        <v>#REF!</v>
      </c>
    </row>
    <row r="2071" spans="1:6" s="7" customFormat="1" ht="22.5" hidden="1" outlineLevel="3">
      <c r="A2071" s="151" t="s">
        <v>288</v>
      </c>
      <c r="B2071" s="144" t="s">
        <v>504</v>
      </c>
      <c r="C2071" s="139">
        <v>678</v>
      </c>
      <c r="D2071" s="145">
        <f t="shared" si="45"/>
        <v>678</v>
      </c>
      <c r="E2071" s="146" t="e">
        <f>#REF!</f>
        <v>#REF!</v>
      </c>
      <c r="F2071" s="146" t="e">
        <f>#REF!</f>
        <v>#REF!</v>
      </c>
    </row>
    <row r="2072" spans="1:6" s="7" customFormat="1" ht="31.5" hidden="1" outlineLevel="5">
      <c r="A2072" s="141" t="s">
        <v>117</v>
      </c>
      <c r="B2072" s="144" t="s">
        <v>504</v>
      </c>
      <c r="C2072" s="139">
        <v>678</v>
      </c>
      <c r="D2072" s="145">
        <f t="shared" si="45"/>
        <v>678</v>
      </c>
      <c r="E2072" s="146" t="e">
        <f>#REF!</f>
        <v>#REF!</v>
      </c>
      <c r="F2072" s="146" t="e">
        <f>#REF!</f>
        <v>#REF!</v>
      </c>
    </row>
    <row r="2073" spans="1:6" s="7" customFormat="1" ht="15.75" hidden="1" outlineLevel="6">
      <c r="A2073" s="141" t="s">
        <v>424</v>
      </c>
      <c r="B2073" s="144" t="s">
        <v>504</v>
      </c>
      <c r="C2073" s="139">
        <v>678</v>
      </c>
      <c r="D2073" s="145">
        <f t="shared" si="45"/>
        <v>678</v>
      </c>
      <c r="E2073" s="146" t="e">
        <f>#REF!</f>
        <v>#REF!</v>
      </c>
      <c r="F2073" s="146" t="e">
        <f>#REF!</f>
        <v>#REF!</v>
      </c>
    </row>
    <row r="2074" spans="1:6" s="7" customFormat="1" ht="23.25" hidden="1" outlineLevel="7">
      <c r="A2074" s="153" t="s">
        <v>992</v>
      </c>
      <c r="B2074" s="147" t="s">
        <v>504</v>
      </c>
      <c r="C2074" s="148">
        <v>678</v>
      </c>
      <c r="D2074" s="145">
        <f t="shared" si="45"/>
        <v>678</v>
      </c>
      <c r="E2074" s="146" t="e">
        <f>#REF!</f>
        <v>#REF!</v>
      </c>
      <c r="F2074" s="146" t="e">
        <f>#REF!</f>
        <v>#REF!</v>
      </c>
    </row>
    <row r="2075" spans="1:6" s="7" customFormat="1" ht="23.25" outlineLevel="7">
      <c r="A2075" s="153" t="s">
        <v>1087</v>
      </c>
      <c r="B2075" s="147" t="s">
        <v>425</v>
      </c>
      <c r="C2075" s="152" t="s">
        <v>619</v>
      </c>
      <c r="D2075" s="145"/>
      <c r="E2075" s="150">
        <f t="shared" ref="E2075:F2078" si="46">E2076</f>
        <v>775</v>
      </c>
      <c r="F2075" s="150">
        <f t="shared" si="46"/>
        <v>775</v>
      </c>
    </row>
    <row r="2076" spans="1:6" s="7" customFormat="1" ht="23.25" outlineLevel="7">
      <c r="A2076" s="165" t="s">
        <v>903</v>
      </c>
      <c r="B2076" s="147" t="s">
        <v>425</v>
      </c>
      <c r="C2076" s="152" t="s">
        <v>901</v>
      </c>
      <c r="D2076" s="145"/>
      <c r="E2076" s="150">
        <f t="shared" si="46"/>
        <v>775</v>
      </c>
      <c r="F2076" s="150">
        <f t="shared" si="46"/>
        <v>775</v>
      </c>
    </row>
    <row r="2077" spans="1:6" s="7" customFormat="1" ht="15.75" outlineLevel="7">
      <c r="A2077" s="157" t="s">
        <v>902</v>
      </c>
      <c r="B2077" s="147" t="s">
        <v>425</v>
      </c>
      <c r="C2077" s="152" t="s">
        <v>900</v>
      </c>
      <c r="D2077" s="158">
        <v>300</v>
      </c>
      <c r="E2077" s="150">
        <f t="shared" si="46"/>
        <v>775</v>
      </c>
      <c r="F2077" s="150">
        <f t="shared" si="46"/>
        <v>775</v>
      </c>
    </row>
    <row r="2078" spans="1:6" s="7" customFormat="1" ht="15.75" outlineLevel="7">
      <c r="A2078" s="151" t="s">
        <v>428</v>
      </c>
      <c r="B2078" s="147" t="s">
        <v>425</v>
      </c>
      <c r="C2078" s="152" t="s">
        <v>900</v>
      </c>
      <c r="D2078" s="158" t="s">
        <v>429</v>
      </c>
      <c r="E2078" s="150">
        <f t="shared" si="46"/>
        <v>775</v>
      </c>
      <c r="F2078" s="150">
        <f t="shared" si="46"/>
        <v>775</v>
      </c>
    </row>
    <row r="2079" spans="1:6" s="7" customFormat="1" ht="15.75" outlineLevel="7">
      <c r="A2079" s="151" t="s">
        <v>646</v>
      </c>
      <c r="B2079" s="147" t="s">
        <v>425</v>
      </c>
      <c r="C2079" s="152" t="s">
        <v>900</v>
      </c>
      <c r="D2079" s="158" t="s">
        <v>431</v>
      </c>
      <c r="E2079" s="150">
        <v>775</v>
      </c>
      <c r="F2079" s="150">
        <v>775</v>
      </c>
    </row>
    <row r="2080" spans="1:6" s="7" customFormat="1" ht="15.75" outlineLevel="7">
      <c r="A2080" s="151" t="s">
        <v>441</v>
      </c>
      <c r="B2080" s="147" t="s">
        <v>442</v>
      </c>
      <c r="C2080" s="152"/>
      <c r="D2080" s="158"/>
      <c r="E2080" s="150">
        <f t="shared" ref="E2080:F2082" si="47">E2081</f>
        <v>100</v>
      </c>
      <c r="F2080" s="150">
        <f t="shared" si="47"/>
        <v>100</v>
      </c>
    </row>
    <row r="2081" spans="1:6" s="7" customFormat="1" ht="15.75" outlineLevel="7">
      <c r="A2081" s="157" t="s">
        <v>1016</v>
      </c>
      <c r="B2081" s="147" t="s">
        <v>442</v>
      </c>
      <c r="C2081" s="152" t="s">
        <v>1015</v>
      </c>
      <c r="D2081" s="158"/>
      <c r="E2081" s="150">
        <f t="shared" si="47"/>
        <v>100</v>
      </c>
      <c r="F2081" s="150">
        <f t="shared" si="47"/>
        <v>100</v>
      </c>
    </row>
    <row r="2082" spans="1:6" s="7" customFormat="1" ht="15.75" outlineLevel="7">
      <c r="A2082" s="151" t="s">
        <v>34</v>
      </c>
      <c r="B2082" s="147" t="s">
        <v>442</v>
      </c>
      <c r="C2082" s="152" t="s">
        <v>1015</v>
      </c>
      <c r="D2082" s="158" t="s">
        <v>759</v>
      </c>
      <c r="E2082" s="150">
        <f t="shared" si="47"/>
        <v>100</v>
      </c>
      <c r="F2082" s="150">
        <f t="shared" si="47"/>
        <v>100</v>
      </c>
    </row>
    <row r="2083" spans="1:6" s="7" customFormat="1" ht="15.75" outlineLevel="7">
      <c r="A2083" s="151" t="s">
        <v>760</v>
      </c>
      <c r="B2083" s="147" t="s">
        <v>442</v>
      </c>
      <c r="C2083" s="152" t="s">
        <v>1015</v>
      </c>
      <c r="D2083" s="158" t="s">
        <v>602</v>
      </c>
      <c r="E2083" s="150">
        <v>100</v>
      </c>
      <c r="F2083" s="150">
        <v>100</v>
      </c>
    </row>
    <row r="2084" spans="1:6" s="7" customFormat="1" ht="15.75" outlineLevel="7">
      <c r="A2084" s="151" t="s">
        <v>503</v>
      </c>
      <c r="B2084" s="147" t="s">
        <v>504</v>
      </c>
      <c r="C2084" s="152"/>
      <c r="D2084" s="158"/>
      <c r="E2084" s="150">
        <f t="shared" ref="E2084:F2086" si="48">E2085</f>
        <v>0</v>
      </c>
      <c r="F2084" s="150">
        <f t="shared" si="48"/>
        <v>0</v>
      </c>
    </row>
    <row r="2085" spans="1:6" s="7" customFormat="1" ht="15.75" outlineLevel="7">
      <c r="A2085" s="157" t="s">
        <v>758</v>
      </c>
      <c r="B2085" s="147" t="s">
        <v>504</v>
      </c>
      <c r="C2085" s="152" t="s">
        <v>904</v>
      </c>
      <c r="D2085" s="158"/>
      <c r="E2085" s="150">
        <f t="shared" si="48"/>
        <v>0</v>
      </c>
      <c r="F2085" s="150">
        <f t="shared" si="48"/>
        <v>0</v>
      </c>
    </row>
    <row r="2086" spans="1:6" s="7" customFormat="1" ht="15.75" outlineLevel="7">
      <c r="A2086" s="151" t="s">
        <v>34</v>
      </c>
      <c r="B2086" s="147" t="s">
        <v>504</v>
      </c>
      <c r="C2086" s="152" t="s">
        <v>904</v>
      </c>
      <c r="D2086" s="158" t="s">
        <v>759</v>
      </c>
      <c r="E2086" s="150">
        <f t="shared" si="48"/>
        <v>0</v>
      </c>
      <c r="F2086" s="150">
        <f t="shared" si="48"/>
        <v>0</v>
      </c>
    </row>
    <row r="2087" spans="1:6" s="7" customFormat="1" ht="15.75" outlineLevel="7">
      <c r="A2087" s="151" t="s">
        <v>760</v>
      </c>
      <c r="B2087" s="147" t="s">
        <v>504</v>
      </c>
      <c r="C2087" s="152" t="s">
        <v>904</v>
      </c>
      <c r="D2087" s="158" t="s">
        <v>602</v>
      </c>
      <c r="E2087" s="150">
        <v>0</v>
      </c>
      <c r="F2087" s="150">
        <v>0</v>
      </c>
    </row>
    <row r="2088" spans="1:6" s="7" customFormat="1" ht="15.75">
      <c r="A2088" s="141" t="s">
        <v>510</v>
      </c>
      <c r="B2088" s="144" t="s">
        <v>511</v>
      </c>
      <c r="C2088" s="139"/>
      <c r="D2088" s="145"/>
      <c r="E2088" s="146">
        <f>E2206</f>
        <v>600</v>
      </c>
      <c r="F2088" s="146">
        <f>F2206</f>
        <v>600</v>
      </c>
    </row>
    <row r="2089" spans="1:6" s="7" customFormat="1" ht="15.75" hidden="1" outlineLevel="2">
      <c r="A2089" s="141" t="s">
        <v>510</v>
      </c>
      <c r="B2089" s="147" t="s">
        <v>513</v>
      </c>
      <c r="C2089" s="148">
        <f>C2090</f>
        <v>300</v>
      </c>
      <c r="D2089" s="149">
        <f t="shared" ref="D2089:D2158" si="49">C2089</f>
        <v>300</v>
      </c>
      <c r="E2089" s="150" t="e">
        <f>#REF!</f>
        <v>#REF!</v>
      </c>
      <c r="F2089" s="150" t="e">
        <f>#REF!</f>
        <v>#REF!</v>
      </c>
    </row>
    <row r="2090" spans="1:6" s="7" customFormat="1" ht="15.75" hidden="1" outlineLevel="3">
      <c r="A2090" s="141" t="s">
        <v>512</v>
      </c>
      <c r="B2090" s="147" t="s">
        <v>513</v>
      </c>
      <c r="C2090" s="148">
        <f>C2091</f>
        <v>300</v>
      </c>
      <c r="D2090" s="149">
        <f t="shared" si="49"/>
        <v>300</v>
      </c>
      <c r="E2090" s="150" t="e">
        <f>#REF!</f>
        <v>#REF!</v>
      </c>
      <c r="F2090" s="150" t="e">
        <f>#REF!</f>
        <v>#REF!</v>
      </c>
    </row>
    <row r="2091" spans="1:6" s="7" customFormat="1" ht="15.75" hidden="1" outlineLevel="5">
      <c r="A2091" s="141" t="s">
        <v>514</v>
      </c>
      <c r="B2091" s="147" t="s">
        <v>513</v>
      </c>
      <c r="C2091" s="148">
        <f>C2092</f>
        <v>300</v>
      </c>
      <c r="D2091" s="149">
        <f t="shared" si="49"/>
        <v>300</v>
      </c>
      <c r="E2091" s="150" t="e">
        <f>#REF!</f>
        <v>#REF!</v>
      </c>
      <c r="F2091" s="150" t="e">
        <f>#REF!</f>
        <v>#REF!</v>
      </c>
    </row>
    <row r="2092" spans="1:6" s="7" customFormat="1" ht="15.75" hidden="1" outlineLevel="6">
      <c r="A2092" s="141" t="s">
        <v>515</v>
      </c>
      <c r="B2092" s="147" t="s">
        <v>513</v>
      </c>
      <c r="C2092" s="148">
        <f>C2093</f>
        <v>300</v>
      </c>
      <c r="D2092" s="149">
        <f t="shared" si="49"/>
        <v>300</v>
      </c>
      <c r="E2092" s="150" t="e">
        <f>#REF!</f>
        <v>#REF!</v>
      </c>
      <c r="F2092" s="150" t="e">
        <f>#REF!</f>
        <v>#REF!</v>
      </c>
    </row>
    <row r="2093" spans="1:6" s="7" customFormat="1" ht="15.75" hidden="1" outlineLevel="7">
      <c r="A2093" s="141" t="s">
        <v>26</v>
      </c>
      <c r="B2093" s="147" t="s">
        <v>513</v>
      </c>
      <c r="C2093" s="148">
        <v>300</v>
      </c>
      <c r="D2093" s="149">
        <f t="shared" si="49"/>
        <v>300</v>
      </c>
      <c r="E2093" s="150" t="e">
        <f>#REF!</f>
        <v>#REF!</v>
      </c>
      <c r="F2093" s="150" t="e">
        <f>#REF!</f>
        <v>#REF!</v>
      </c>
    </row>
    <row r="2094" spans="1:6" s="7" customFormat="1" ht="15.75" hidden="1" outlineLevel="5">
      <c r="A2094" s="141" t="s">
        <v>28</v>
      </c>
      <c r="B2094" s="147" t="s">
        <v>513</v>
      </c>
      <c r="C2094" s="148">
        <v>20167.099999999999</v>
      </c>
      <c r="D2094" s="149">
        <f t="shared" si="49"/>
        <v>20167.099999999999</v>
      </c>
      <c r="E2094" s="150" t="e">
        <f>#REF!</f>
        <v>#REF!</v>
      </c>
      <c r="F2094" s="150" t="e">
        <f>#REF!</f>
        <v>#REF!</v>
      </c>
    </row>
    <row r="2095" spans="1:6" s="7" customFormat="1" ht="15.75" hidden="1" outlineLevel="6">
      <c r="A2095" s="151" t="s">
        <v>32</v>
      </c>
      <c r="B2095" s="147" t="s">
        <v>513</v>
      </c>
      <c r="C2095" s="148">
        <v>20167.099999999999</v>
      </c>
      <c r="D2095" s="149">
        <f t="shared" si="49"/>
        <v>20167.099999999999</v>
      </c>
      <c r="E2095" s="150" t="e">
        <f>#REF!</f>
        <v>#REF!</v>
      </c>
      <c r="F2095" s="150" t="e">
        <f>#REF!</f>
        <v>#REF!</v>
      </c>
    </row>
    <row r="2096" spans="1:6" s="7" customFormat="1" ht="21" hidden="1" outlineLevel="7">
      <c r="A2096" s="141" t="s">
        <v>103</v>
      </c>
      <c r="B2096" s="147" t="s">
        <v>513</v>
      </c>
      <c r="C2096" s="148">
        <v>20167.099999999999</v>
      </c>
      <c r="D2096" s="149">
        <f t="shared" si="49"/>
        <v>20167.099999999999</v>
      </c>
      <c r="E2096" s="150" t="e">
        <f>#REF!</f>
        <v>#REF!</v>
      </c>
      <c r="F2096" s="150" t="e">
        <f>#REF!</f>
        <v>#REF!</v>
      </c>
    </row>
    <row r="2097" spans="1:6" s="7" customFormat="1" ht="15.75" hidden="1" outlineLevel="3">
      <c r="A2097" s="141" t="s">
        <v>111</v>
      </c>
      <c r="B2097" s="147" t="s">
        <v>513</v>
      </c>
      <c r="C2097" s="148">
        <v>34632.699999999997</v>
      </c>
      <c r="D2097" s="149">
        <f t="shared" si="49"/>
        <v>34632.699999999997</v>
      </c>
      <c r="E2097" s="150" t="e">
        <f>#REF!</f>
        <v>#REF!</v>
      </c>
      <c r="F2097" s="150" t="e">
        <f>#REF!</f>
        <v>#REF!</v>
      </c>
    </row>
    <row r="2098" spans="1:6" s="7" customFormat="1" ht="15.75" hidden="1" outlineLevel="5">
      <c r="A2098" s="151" t="s">
        <v>111</v>
      </c>
      <c r="B2098" s="147" t="s">
        <v>513</v>
      </c>
      <c r="C2098" s="148">
        <v>7152.1</v>
      </c>
      <c r="D2098" s="149">
        <f t="shared" si="49"/>
        <v>7152.1</v>
      </c>
      <c r="E2098" s="150" t="e">
        <f>#REF!</f>
        <v>#REF!</v>
      </c>
      <c r="F2098" s="150" t="e">
        <f>#REF!</f>
        <v>#REF!</v>
      </c>
    </row>
    <row r="2099" spans="1:6" s="7" customFormat="1" ht="15.75" hidden="1" outlineLevel="6">
      <c r="A2099" s="141" t="s">
        <v>77</v>
      </c>
      <c r="B2099" s="147" t="s">
        <v>513</v>
      </c>
      <c r="C2099" s="148">
        <v>7152.1</v>
      </c>
      <c r="D2099" s="149">
        <f t="shared" si="49"/>
        <v>7152.1</v>
      </c>
      <c r="E2099" s="150" t="e">
        <f>#REF!</f>
        <v>#REF!</v>
      </c>
      <c r="F2099" s="150" t="e">
        <f>#REF!</f>
        <v>#REF!</v>
      </c>
    </row>
    <row r="2100" spans="1:6" s="7" customFormat="1" ht="31.5" hidden="1" outlineLevel="7">
      <c r="A2100" s="141" t="s">
        <v>15</v>
      </c>
      <c r="B2100" s="147" t="s">
        <v>513</v>
      </c>
      <c r="C2100" s="148">
        <v>7093.7</v>
      </c>
      <c r="D2100" s="149">
        <f t="shared" si="49"/>
        <v>7093.7</v>
      </c>
      <c r="E2100" s="150" t="e">
        <f>#REF!</f>
        <v>#REF!</v>
      </c>
      <c r="F2100" s="150" t="e">
        <f>#REF!</f>
        <v>#REF!</v>
      </c>
    </row>
    <row r="2101" spans="1:6" s="7" customFormat="1" ht="15.75" hidden="1" outlineLevel="7">
      <c r="A2101" s="141" t="s">
        <v>78</v>
      </c>
      <c r="B2101" s="147" t="s">
        <v>513</v>
      </c>
      <c r="C2101" s="148">
        <v>58.4</v>
      </c>
      <c r="D2101" s="149">
        <f t="shared" si="49"/>
        <v>58.4</v>
      </c>
      <c r="E2101" s="150" t="e">
        <f>#REF!</f>
        <v>#REF!</v>
      </c>
      <c r="F2101" s="150" t="e">
        <f>#REF!</f>
        <v>#REF!</v>
      </c>
    </row>
    <row r="2102" spans="1:6" s="7" customFormat="1" ht="15.75" hidden="1" outlineLevel="5">
      <c r="A2102" s="151" t="s">
        <v>19</v>
      </c>
      <c r="B2102" s="147" t="s">
        <v>513</v>
      </c>
      <c r="C2102" s="148">
        <v>3154.3</v>
      </c>
      <c r="D2102" s="149">
        <f t="shared" si="49"/>
        <v>3154.3</v>
      </c>
      <c r="E2102" s="150" t="e">
        <f>#REF!</f>
        <v>#REF!</v>
      </c>
      <c r="F2102" s="150" t="e">
        <f>#REF!</f>
        <v>#REF!</v>
      </c>
    </row>
    <row r="2103" spans="1:6" s="7" customFormat="1" ht="15.75" hidden="1" outlineLevel="6">
      <c r="A2103" s="151" t="s">
        <v>24</v>
      </c>
      <c r="B2103" s="147" t="s">
        <v>513</v>
      </c>
      <c r="C2103" s="148">
        <v>3154.3</v>
      </c>
      <c r="D2103" s="149">
        <f t="shared" si="49"/>
        <v>3154.3</v>
      </c>
      <c r="E2103" s="150" t="e">
        <f>#REF!</f>
        <v>#REF!</v>
      </c>
      <c r="F2103" s="150" t="e">
        <f>#REF!</f>
        <v>#REF!</v>
      </c>
    </row>
    <row r="2104" spans="1:6" s="7" customFormat="1" ht="15.75" hidden="1" outlineLevel="7">
      <c r="A2104" s="141" t="s">
        <v>26</v>
      </c>
      <c r="B2104" s="147" t="s">
        <v>513</v>
      </c>
      <c r="C2104" s="148">
        <v>165.1</v>
      </c>
      <c r="D2104" s="149">
        <f t="shared" si="49"/>
        <v>165.1</v>
      </c>
      <c r="E2104" s="150" t="e">
        <f>#REF!</f>
        <v>#REF!</v>
      </c>
      <c r="F2104" s="150" t="e">
        <f>#REF!</f>
        <v>#REF!</v>
      </c>
    </row>
    <row r="2105" spans="1:6" s="7" customFormat="1" ht="15.75" hidden="1" outlineLevel="7">
      <c r="A2105" s="141" t="s">
        <v>28</v>
      </c>
      <c r="B2105" s="147" t="s">
        <v>513</v>
      </c>
      <c r="C2105" s="148">
        <v>2989.2</v>
      </c>
      <c r="D2105" s="149">
        <f t="shared" si="49"/>
        <v>2989.2</v>
      </c>
      <c r="E2105" s="150" t="e">
        <f>#REF!</f>
        <v>#REF!</v>
      </c>
      <c r="F2105" s="150" t="e">
        <f>#REF!</f>
        <v>#REF!</v>
      </c>
    </row>
    <row r="2106" spans="1:6" s="7" customFormat="1" ht="15.75" hidden="1" outlineLevel="5">
      <c r="A2106" s="151" t="s">
        <v>30</v>
      </c>
      <c r="B2106" s="147" t="s">
        <v>513</v>
      </c>
      <c r="C2106" s="148">
        <v>24324.5</v>
      </c>
      <c r="D2106" s="149">
        <f t="shared" si="49"/>
        <v>24324.5</v>
      </c>
      <c r="E2106" s="150" t="e">
        <f>#REF!</f>
        <v>#REF!</v>
      </c>
      <c r="F2106" s="150" t="e">
        <f>#REF!</f>
        <v>#REF!</v>
      </c>
    </row>
    <row r="2107" spans="1:6" s="7" customFormat="1" ht="15.75" hidden="1" outlineLevel="6">
      <c r="A2107" s="151" t="s">
        <v>32</v>
      </c>
      <c r="B2107" s="147" t="s">
        <v>513</v>
      </c>
      <c r="C2107" s="148">
        <v>10000</v>
      </c>
      <c r="D2107" s="149">
        <f t="shared" si="49"/>
        <v>10000</v>
      </c>
      <c r="E2107" s="150" t="e">
        <f>#REF!</f>
        <v>#REF!</v>
      </c>
      <c r="F2107" s="150" t="e">
        <f>#REF!</f>
        <v>#REF!</v>
      </c>
    </row>
    <row r="2108" spans="1:6" s="7" customFormat="1" ht="21" hidden="1" outlineLevel="7">
      <c r="A2108" s="141" t="s">
        <v>103</v>
      </c>
      <c r="B2108" s="147" t="s">
        <v>513</v>
      </c>
      <c r="C2108" s="148">
        <v>10000</v>
      </c>
      <c r="D2108" s="149">
        <f t="shared" si="49"/>
        <v>10000</v>
      </c>
      <c r="E2108" s="150" t="e">
        <f>#REF!</f>
        <v>#REF!</v>
      </c>
      <c r="F2108" s="150" t="e">
        <f>#REF!</f>
        <v>#REF!</v>
      </c>
    </row>
    <row r="2109" spans="1:6" s="7" customFormat="1" ht="15.75" hidden="1" outlineLevel="6">
      <c r="A2109" s="141" t="s">
        <v>133</v>
      </c>
      <c r="B2109" s="147" t="s">
        <v>513</v>
      </c>
      <c r="C2109" s="148">
        <v>14324.5</v>
      </c>
      <c r="D2109" s="149">
        <f t="shared" si="49"/>
        <v>14324.5</v>
      </c>
      <c r="E2109" s="150" t="e">
        <f>#REF!</f>
        <v>#REF!</v>
      </c>
      <c r="F2109" s="150" t="e">
        <f>#REF!</f>
        <v>#REF!</v>
      </c>
    </row>
    <row r="2110" spans="1:6" s="7" customFormat="1" ht="22.5" hidden="1" outlineLevel="7">
      <c r="A2110" s="151" t="s">
        <v>134</v>
      </c>
      <c r="B2110" s="147" t="s">
        <v>513</v>
      </c>
      <c r="C2110" s="148">
        <v>14324.5</v>
      </c>
      <c r="D2110" s="149">
        <f t="shared" si="49"/>
        <v>14324.5</v>
      </c>
      <c r="E2110" s="150" t="e">
        <f>#REF!</f>
        <v>#REF!</v>
      </c>
      <c r="F2110" s="150" t="e">
        <f>#REF!</f>
        <v>#REF!</v>
      </c>
    </row>
    <row r="2111" spans="1:6" s="7" customFormat="1" ht="15.75" hidden="1" outlineLevel="5">
      <c r="A2111" s="141" t="s">
        <v>104</v>
      </c>
      <c r="B2111" s="147" t="s">
        <v>513</v>
      </c>
      <c r="C2111" s="148">
        <v>1.8</v>
      </c>
      <c r="D2111" s="149">
        <f t="shared" si="49"/>
        <v>1.8</v>
      </c>
      <c r="E2111" s="150" t="e">
        <f>#REF!</f>
        <v>#REF!</v>
      </c>
      <c r="F2111" s="150" t="e">
        <f>#REF!</f>
        <v>#REF!</v>
      </c>
    </row>
    <row r="2112" spans="1:6" s="7" customFormat="1" ht="22.5" hidden="1" outlineLevel="6">
      <c r="A2112" s="151" t="s">
        <v>105</v>
      </c>
      <c r="B2112" s="147" t="s">
        <v>513</v>
      </c>
      <c r="C2112" s="148">
        <v>1.8</v>
      </c>
      <c r="D2112" s="149">
        <f t="shared" si="49"/>
        <v>1.8</v>
      </c>
      <c r="E2112" s="150" t="e">
        <f>#REF!</f>
        <v>#REF!</v>
      </c>
      <c r="F2112" s="150" t="e">
        <f>#REF!</f>
        <v>#REF!</v>
      </c>
    </row>
    <row r="2113" spans="1:6" s="7" customFormat="1" ht="15.75" hidden="1" outlineLevel="7">
      <c r="A2113" s="141" t="s">
        <v>45</v>
      </c>
      <c r="B2113" s="147" t="s">
        <v>513</v>
      </c>
      <c r="C2113" s="148">
        <v>1.8</v>
      </c>
      <c r="D2113" s="149">
        <f t="shared" si="49"/>
        <v>1.8</v>
      </c>
      <c r="E2113" s="150" t="e">
        <f>#REF!</f>
        <v>#REF!</v>
      </c>
      <c r="F2113" s="150" t="e">
        <f>#REF!</f>
        <v>#REF!</v>
      </c>
    </row>
    <row r="2114" spans="1:6" s="7" customFormat="1" ht="15.75" hidden="1" outlineLevel="2">
      <c r="A2114" s="141" t="s">
        <v>47</v>
      </c>
      <c r="B2114" s="147" t="s">
        <v>513</v>
      </c>
      <c r="C2114" s="148">
        <v>102878</v>
      </c>
      <c r="D2114" s="149">
        <f t="shared" si="49"/>
        <v>102878</v>
      </c>
      <c r="E2114" s="150" t="e">
        <f>#REF!</f>
        <v>#REF!</v>
      </c>
      <c r="F2114" s="150" t="e">
        <f>#REF!</f>
        <v>#REF!</v>
      </c>
    </row>
    <row r="2115" spans="1:6" s="7" customFormat="1" ht="15.75" hidden="1" outlineLevel="3">
      <c r="A2115" s="151" t="s">
        <v>49</v>
      </c>
      <c r="B2115" s="147" t="s">
        <v>513</v>
      </c>
      <c r="C2115" s="148">
        <v>102878</v>
      </c>
      <c r="D2115" s="149">
        <f t="shared" si="49"/>
        <v>102878</v>
      </c>
      <c r="E2115" s="150" t="e">
        <f>#REF!</f>
        <v>#REF!</v>
      </c>
      <c r="F2115" s="150" t="e">
        <f>#REF!</f>
        <v>#REF!</v>
      </c>
    </row>
    <row r="2116" spans="1:6" s="7" customFormat="1" ht="15.75" hidden="1" outlineLevel="4">
      <c r="A2116" s="141" t="s">
        <v>116</v>
      </c>
      <c r="B2116" s="147" t="s">
        <v>513</v>
      </c>
      <c r="C2116" s="148">
        <v>87642</v>
      </c>
      <c r="D2116" s="149">
        <f t="shared" si="49"/>
        <v>87642</v>
      </c>
      <c r="E2116" s="150" t="e">
        <f>#REF!</f>
        <v>#REF!</v>
      </c>
      <c r="F2116" s="150" t="e">
        <f>#REF!</f>
        <v>#REF!</v>
      </c>
    </row>
    <row r="2117" spans="1:6" s="7" customFormat="1" ht="21" hidden="1" outlineLevel="5">
      <c r="A2117" s="141" t="s">
        <v>489</v>
      </c>
      <c r="B2117" s="147" t="s">
        <v>513</v>
      </c>
      <c r="C2117" s="148">
        <v>62312</v>
      </c>
      <c r="D2117" s="149">
        <f t="shared" si="49"/>
        <v>62312</v>
      </c>
      <c r="E2117" s="150" t="e">
        <f>#REF!</f>
        <v>#REF!</v>
      </c>
      <c r="F2117" s="150" t="e">
        <f>#REF!</f>
        <v>#REF!</v>
      </c>
    </row>
    <row r="2118" spans="1:6" s="7" customFormat="1" ht="21" hidden="1" outlineLevel="6">
      <c r="A2118" s="141" t="s">
        <v>490</v>
      </c>
      <c r="B2118" s="147" t="s">
        <v>513</v>
      </c>
      <c r="C2118" s="148">
        <v>62312</v>
      </c>
      <c r="D2118" s="149">
        <f t="shared" si="49"/>
        <v>62312</v>
      </c>
      <c r="E2118" s="150" t="e">
        <f>#REF!</f>
        <v>#REF!</v>
      </c>
      <c r="F2118" s="150" t="e">
        <f>#REF!</f>
        <v>#REF!</v>
      </c>
    </row>
    <row r="2119" spans="1:6" s="7" customFormat="1" ht="15.75" hidden="1" outlineLevel="7">
      <c r="A2119" s="141" t="s">
        <v>26</v>
      </c>
      <c r="B2119" s="147" t="s">
        <v>513</v>
      </c>
      <c r="C2119" s="148">
        <v>62312</v>
      </c>
      <c r="D2119" s="149">
        <f t="shared" si="49"/>
        <v>62312</v>
      </c>
      <c r="E2119" s="150" t="e">
        <f>#REF!</f>
        <v>#REF!</v>
      </c>
      <c r="F2119" s="150" t="e">
        <f>#REF!</f>
        <v>#REF!</v>
      </c>
    </row>
    <row r="2120" spans="1:6" s="7" customFormat="1" ht="15.75" hidden="1" outlineLevel="5">
      <c r="A2120" s="141" t="s">
        <v>28</v>
      </c>
      <c r="B2120" s="147" t="s">
        <v>513</v>
      </c>
      <c r="C2120" s="148">
        <v>25330</v>
      </c>
      <c r="D2120" s="149">
        <f t="shared" si="49"/>
        <v>25330</v>
      </c>
      <c r="E2120" s="150" t="e">
        <f>#REF!</f>
        <v>#REF!</v>
      </c>
      <c r="F2120" s="150" t="e">
        <f>#REF!</f>
        <v>#REF!</v>
      </c>
    </row>
    <row r="2121" spans="1:6" s="7" customFormat="1" ht="15.75" hidden="1" outlineLevel="6">
      <c r="A2121" s="151" t="s">
        <v>32</v>
      </c>
      <c r="B2121" s="147" t="s">
        <v>513</v>
      </c>
      <c r="C2121" s="148">
        <v>25330</v>
      </c>
      <c r="D2121" s="149">
        <f t="shared" si="49"/>
        <v>25330</v>
      </c>
      <c r="E2121" s="150" t="e">
        <f>#REF!</f>
        <v>#REF!</v>
      </c>
      <c r="F2121" s="150" t="e">
        <f>#REF!</f>
        <v>#REF!</v>
      </c>
    </row>
    <row r="2122" spans="1:6" s="7" customFormat="1" ht="15.75" hidden="1" outlineLevel="7">
      <c r="A2122" s="141" t="s">
        <v>34</v>
      </c>
      <c r="B2122" s="147" t="s">
        <v>513</v>
      </c>
      <c r="C2122" s="148">
        <v>25330</v>
      </c>
      <c r="D2122" s="149">
        <f t="shared" si="49"/>
        <v>25330</v>
      </c>
      <c r="E2122" s="150" t="e">
        <f>#REF!</f>
        <v>#REF!</v>
      </c>
      <c r="F2122" s="150" t="e">
        <f>#REF!</f>
        <v>#REF!</v>
      </c>
    </row>
    <row r="2123" spans="1:6" s="7" customFormat="1" ht="15.75" hidden="1" outlineLevel="4">
      <c r="A2123" s="141" t="s">
        <v>66</v>
      </c>
      <c r="B2123" s="147" t="s">
        <v>513</v>
      </c>
      <c r="C2123" s="148">
        <v>10000</v>
      </c>
      <c r="D2123" s="149">
        <f t="shared" si="49"/>
        <v>10000</v>
      </c>
      <c r="E2123" s="150" t="e">
        <f>#REF!</f>
        <v>#REF!</v>
      </c>
      <c r="F2123" s="150" t="e">
        <f>#REF!</f>
        <v>#REF!</v>
      </c>
    </row>
    <row r="2124" spans="1:6" s="7" customFormat="1" ht="15.75" hidden="1" outlineLevel="5">
      <c r="A2124" s="151" t="s">
        <v>66</v>
      </c>
      <c r="B2124" s="147" t="s">
        <v>513</v>
      </c>
      <c r="C2124" s="148">
        <v>10000</v>
      </c>
      <c r="D2124" s="149">
        <f t="shared" si="49"/>
        <v>10000</v>
      </c>
      <c r="E2124" s="150" t="e">
        <f>#REF!</f>
        <v>#REF!</v>
      </c>
      <c r="F2124" s="150" t="e">
        <f>#REF!</f>
        <v>#REF!</v>
      </c>
    </row>
    <row r="2125" spans="1:6" s="7" customFormat="1" ht="15.75" hidden="1" outlineLevel="6">
      <c r="A2125" s="141" t="s">
        <v>516</v>
      </c>
      <c r="B2125" s="147" t="s">
        <v>513</v>
      </c>
      <c r="C2125" s="148">
        <v>10000</v>
      </c>
      <c r="D2125" s="149">
        <f t="shared" si="49"/>
        <v>10000</v>
      </c>
      <c r="E2125" s="150" t="e">
        <f>#REF!</f>
        <v>#REF!</v>
      </c>
      <c r="F2125" s="150" t="e">
        <f>#REF!</f>
        <v>#REF!</v>
      </c>
    </row>
    <row r="2126" spans="1:6" s="7" customFormat="1" ht="15.75" hidden="1" outlineLevel="7">
      <c r="A2126" s="141" t="s">
        <v>26</v>
      </c>
      <c r="B2126" s="147" t="s">
        <v>513</v>
      </c>
      <c r="C2126" s="148">
        <v>10000</v>
      </c>
      <c r="D2126" s="149">
        <f t="shared" si="49"/>
        <v>10000</v>
      </c>
      <c r="E2126" s="150" t="e">
        <f>#REF!</f>
        <v>#REF!</v>
      </c>
      <c r="F2126" s="150" t="e">
        <f>#REF!</f>
        <v>#REF!</v>
      </c>
    </row>
    <row r="2127" spans="1:6" s="7" customFormat="1" ht="15.75" hidden="1" outlineLevel="4">
      <c r="A2127" s="141" t="s">
        <v>28</v>
      </c>
      <c r="B2127" s="147" t="s">
        <v>513</v>
      </c>
      <c r="C2127" s="148">
        <v>5236</v>
      </c>
      <c r="D2127" s="149">
        <f t="shared" si="49"/>
        <v>5236</v>
      </c>
      <c r="E2127" s="150" t="e">
        <f>#REF!</f>
        <v>#REF!</v>
      </c>
      <c r="F2127" s="150" t="e">
        <f>#REF!</f>
        <v>#REF!</v>
      </c>
    </row>
    <row r="2128" spans="1:6" s="7" customFormat="1" ht="15.75" hidden="1" outlineLevel="5">
      <c r="A2128" s="151" t="s">
        <v>32</v>
      </c>
      <c r="B2128" s="147" t="s">
        <v>513</v>
      </c>
      <c r="C2128" s="148">
        <v>5236</v>
      </c>
      <c r="D2128" s="149">
        <f t="shared" si="49"/>
        <v>5236</v>
      </c>
      <c r="E2128" s="150" t="e">
        <f>#REF!</f>
        <v>#REF!</v>
      </c>
      <c r="F2128" s="150" t="e">
        <f>#REF!</f>
        <v>#REF!</v>
      </c>
    </row>
    <row r="2129" spans="1:6" s="7" customFormat="1" ht="21" hidden="1" outlineLevel="6">
      <c r="A2129" s="141" t="s">
        <v>517</v>
      </c>
      <c r="B2129" s="147" t="s">
        <v>513</v>
      </c>
      <c r="C2129" s="148">
        <v>5236</v>
      </c>
      <c r="D2129" s="149">
        <f t="shared" si="49"/>
        <v>5236</v>
      </c>
      <c r="E2129" s="150" t="e">
        <f>#REF!</f>
        <v>#REF!</v>
      </c>
      <c r="F2129" s="150" t="e">
        <f>#REF!</f>
        <v>#REF!</v>
      </c>
    </row>
    <row r="2130" spans="1:6" s="7" customFormat="1" ht="15.75" hidden="1" outlineLevel="7">
      <c r="A2130" s="141" t="s">
        <v>26</v>
      </c>
      <c r="B2130" s="147" t="s">
        <v>513</v>
      </c>
      <c r="C2130" s="148">
        <v>5236</v>
      </c>
      <c r="D2130" s="149">
        <f t="shared" si="49"/>
        <v>5236</v>
      </c>
      <c r="E2130" s="150" t="e">
        <f>#REF!</f>
        <v>#REF!</v>
      </c>
      <c r="F2130" s="150" t="e">
        <f>#REF!</f>
        <v>#REF!</v>
      </c>
    </row>
    <row r="2131" spans="1:6" s="7" customFormat="1" ht="15.75" hidden="1" outlineLevel="1">
      <c r="A2131" s="141" t="s">
        <v>28</v>
      </c>
      <c r="B2131" s="147" t="s">
        <v>519</v>
      </c>
      <c r="C2131" s="148">
        <v>139794</v>
      </c>
      <c r="D2131" s="149">
        <f t="shared" si="49"/>
        <v>139794</v>
      </c>
      <c r="E2131" s="150" t="e">
        <f>#REF!</f>
        <v>#REF!</v>
      </c>
      <c r="F2131" s="150" t="e">
        <f>#REF!</f>
        <v>#REF!</v>
      </c>
    </row>
    <row r="2132" spans="1:6" s="7" customFormat="1" ht="15.75" hidden="1" outlineLevel="2">
      <c r="A2132" s="151" t="s">
        <v>32</v>
      </c>
      <c r="B2132" s="147" t="s">
        <v>519</v>
      </c>
      <c r="C2132" s="148">
        <v>139794</v>
      </c>
      <c r="D2132" s="149">
        <f t="shared" si="49"/>
        <v>139794</v>
      </c>
      <c r="E2132" s="150" t="e">
        <f>#REF!</f>
        <v>#REF!</v>
      </c>
      <c r="F2132" s="150" t="e">
        <f>#REF!</f>
        <v>#REF!</v>
      </c>
    </row>
    <row r="2133" spans="1:6" s="7" customFormat="1" ht="15.75" hidden="1" outlineLevel="3">
      <c r="A2133" s="141" t="s">
        <v>518</v>
      </c>
      <c r="B2133" s="147" t="s">
        <v>519</v>
      </c>
      <c r="C2133" s="148">
        <v>139794</v>
      </c>
      <c r="D2133" s="149">
        <f t="shared" si="49"/>
        <v>139794</v>
      </c>
      <c r="E2133" s="150" t="e">
        <f>#REF!</f>
        <v>#REF!</v>
      </c>
      <c r="F2133" s="150" t="e">
        <f>#REF!</f>
        <v>#REF!</v>
      </c>
    </row>
    <row r="2134" spans="1:6" s="7" customFormat="1" ht="15.75" hidden="1" outlineLevel="4">
      <c r="A2134" s="141" t="s">
        <v>116</v>
      </c>
      <c r="B2134" s="147" t="s">
        <v>519</v>
      </c>
      <c r="C2134" s="148">
        <v>139794</v>
      </c>
      <c r="D2134" s="149">
        <f t="shared" si="49"/>
        <v>139794</v>
      </c>
      <c r="E2134" s="150" t="e">
        <f>#REF!</f>
        <v>#REF!</v>
      </c>
      <c r="F2134" s="150" t="e">
        <f>#REF!</f>
        <v>#REF!</v>
      </c>
    </row>
    <row r="2135" spans="1:6" s="7" customFormat="1" ht="21" hidden="1" outlineLevel="5">
      <c r="A2135" s="141" t="s">
        <v>489</v>
      </c>
      <c r="B2135" s="147" t="s">
        <v>519</v>
      </c>
      <c r="C2135" s="148">
        <v>13000</v>
      </c>
      <c r="D2135" s="149">
        <f t="shared" si="49"/>
        <v>13000</v>
      </c>
      <c r="E2135" s="150" t="e">
        <f>#REF!</f>
        <v>#REF!</v>
      </c>
      <c r="F2135" s="150" t="e">
        <f>#REF!</f>
        <v>#REF!</v>
      </c>
    </row>
    <row r="2136" spans="1:6" s="7" customFormat="1" ht="21" hidden="1" outlineLevel="6">
      <c r="A2136" s="141" t="s">
        <v>490</v>
      </c>
      <c r="B2136" s="147" t="s">
        <v>519</v>
      </c>
      <c r="C2136" s="148">
        <v>13000</v>
      </c>
      <c r="D2136" s="149">
        <f t="shared" si="49"/>
        <v>13000</v>
      </c>
      <c r="E2136" s="150" t="e">
        <f>#REF!</f>
        <v>#REF!</v>
      </c>
      <c r="F2136" s="150" t="e">
        <f>#REF!</f>
        <v>#REF!</v>
      </c>
    </row>
    <row r="2137" spans="1:6" s="7" customFormat="1" ht="15.75" hidden="1" outlineLevel="7">
      <c r="A2137" s="141" t="s">
        <v>182</v>
      </c>
      <c r="B2137" s="147" t="s">
        <v>519</v>
      </c>
      <c r="C2137" s="148">
        <v>13000</v>
      </c>
      <c r="D2137" s="149">
        <f t="shared" si="49"/>
        <v>13000</v>
      </c>
      <c r="E2137" s="150" t="e">
        <f>#REF!</f>
        <v>#REF!</v>
      </c>
      <c r="F2137" s="150" t="e">
        <f>#REF!</f>
        <v>#REF!</v>
      </c>
    </row>
    <row r="2138" spans="1:6" s="7" customFormat="1" ht="21" hidden="1" outlineLevel="5">
      <c r="A2138" s="141" t="s">
        <v>183</v>
      </c>
      <c r="B2138" s="147" t="s">
        <v>519</v>
      </c>
      <c r="C2138" s="148">
        <v>126794</v>
      </c>
      <c r="D2138" s="149">
        <f t="shared" si="49"/>
        <v>126794</v>
      </c>
      <c r="E2138" s="150" t="e">
        <f>#REF!</f>
        <v>#REF!</v>
      </c>
      <c r="F2138" s="150" t="e">
        <f>#REF!</f>
        <v>#REF!</v>
      </c>
    </row>
    <row r="2139" spans="1:6" s="7" customFormat="1" ht="22.5" hidden="1" outlineLevel="6">
      <c r="A2139" s="151" t="s">
        <v>184</v>
      </c>
      <c r="B2139" s="147" t="s">
        <v>519</v>
      </c>
      <c r="C2139" s="148">
        <v>126794</v>
      </c>
      <c r="D2139" s="149">
        <f t="shared" si="49"/>
        <v>126794</v>
      </c>
      <c r="E2139" s="150" t="e">
        <f>#REF!</f>
        <v>#REF!</v>
      </c>
      <c r="F2139" s="150" t="e">
        <f>#REF!</f>
        <v>#REF!</v>
      </c>
    </row>
    <row r="2140" spans="1:6" s="7" customFormat="1" ht="15.75" hidden="1" outlineLevel="7">
      <c r="A2140" s="141" t="s">
        <v>98</v>
      </c>
      <c r="B2140" s="147" t="s">
        <v>519</v>
      </c>
      <c r="C2140" s="148">
        <v>126794</v>
      </c>
      <c r="D2140" s="149">
        <f t="shared" si="49"/>
        <v>126794</v>
      </c>
      <c r="E2140" s="150" t="e">
        <f>#REF!</f>
        <v>#REF!</v>
      </c>
      <c r="F2140" s="150" t="e">
        <f>#REF!</f>
        <v>#REF!</v>
      </c>
    </row>
    <row r="2141" spans="1:6" s="7" customFormat="1" ht="15.75" hidden="1" outlineLevel="1">
      <c r="A2141" s="141" t="s">
        <v>178</v>
      </c>
      <c r="B2141" s="147" t="s">
        <v>521</v>
      </c>
      <c r="C2141" s="148">
        <v>44827.9</v>
      </c>
      <c r="D2141" s="149">
        <f t="shared" si="49"/>
        <v>44827.9</v>
      </c>
      <c r="E2141" s="150" t="e">
        <f>#REF!</f>
        <v>#REF!</v>
      </c>
      <c r="F2141" s="150" t="e">
        <f>#REF!</f>
        <v>#REF!</v>
      </c>
    </row>
    <row r="2142" spans="1:6" s="7" customFormat="1" ht="22.5" hidden="1" outlineLevel="2">
      <c r="A2142" s="151" t="s">
        <v>179</v>
      </c>
      <c r="B2142" s="147" t="s">
        <v>521</v>
      </c>
      <c r="C2142" s="148">
        <v>41143.4</v>
      </c>
      <c r="D2142" s="149">
        <f t="shared" si="49"/>
        <v>41143.4</v>
      </c>
      <c r="E2142" s="150" t="e">
        <f>#REF!</f>
        <v>#REF!</v>
      </c>
      <c r="F2142" s="150" t="e">
        <f>#REF!</f>
        <v>#REF!</v>
      </c>
    </row>
    <row r="2143" spans="1:6" s="7" customFormat="1" ht="15.75" hidden="1" outlineLevel="3">
      <c r="A2143" s="141" t="s">
        <v>520</v>
      </c>
      <c r="B2143" s="147" t="s">
        <v>521</v>
      </c>
      <c r="C2143" s="148">
        <v>2338</v>
      </c>
      <c r="D2143" s="149">
        <f t="shared" si="49"/>
        <v>2338</v>
      </c>
      <c r="E2143" s="150" t="e">
        <f>#REF!</f>
        <v>#REF!</v>
      </c>
      <c r="F2143" s="150" t="e">
        <f>#REF!</f>
        <v>#REF!</v>
      </c>
    </row>
    <row r="2144" spans="1:6" s="7" customFormat="1" ht="21" hidden="1" outlineLevel="5">
      <c r="A2144" s="141" t="s">
        <v>12</v>
      </c>
      <c r="B2144" s="147" t="s">
        <v>521</v>
      </c>
      <c r="C2144" s="148">
        <v>2338</v>
      </c>
      <c r="D2144" s="149">
        <f t="shared" si="49"/>
        <v>2338</v>
      </c>
      <c r="E2144" s="150" t="e">
        <f>#REF!</f>
        <v>#REF!</v>
      </c>
      <c r="F2144" s="150" t="e">
        <f>#REF!</f>
        <v>#REF!</v>
      </c>
    </row>
    <row r="2145" spans="1:6" s="7" customFormat="1" ht="21" hidden="1" outlineLevel="6">
      <c r="A2145" s="141" t="s">
        <v>53</v>
      </c>
      <c r="B2145" s="147" t="s">
        <v>521</v>
      </c>
      <c r="C2145" s="148">
        <v>2338</v>
      </c>
      <c r="D2145" s="149">
        <f t="shared" si="49"/>
        <v>2338</v>
      </c>
      <c r="E2145" s="150" t="e">
        <f>#REF!</f>
        <v>#REF!</v>
      </c>
      <c r="F2145" s="150" t="e">
        <f>#REF!</f>
        <v>#REF!</v>
      </c>
    </row>
    <row r="2146" spans="1:6" s="7" customFormat="1" ht="31.5" hidden="1" outlineLevel="7">
      <c r="A2146" s="141" t="s">
        <v>15</v>
      </c>
      <c r="B2146" s="147" t="s">
        <v>521</v>
      </c>
      <c r="C2146" s="148">
        <v>2338</v>
      </c>
      <c r="D2146" s="149">
        <f t="shared" si="49"/>
        <v>2338</v>
      </c>
      <c r="E2146" s="150" t="e">
        <f>#REF!</f>
        <v>#REF!</v>
      </c>
      <c r="F2146" s="150" t="e">
        <f>#REF!</f>
        <v>#REF!</v>
      </c>
    </row>
    <row r="2147" spans="1:6" s="7" customFormat="1" ht="15.75" hidden="1" outlineLevel="3">
      <c r="A2147" s="141" t="s">
        <v>17</v>
      </c>
      <c r="B2147" s="147" t="s">
        <v>521</v>
      </c>
      <c r="C2147" s="148">
        <v>38805.4</v>
      </c>
      <c r="D2147" s="149">
        <f t="shared" si="49"/>
        <v>38805.4</v>
      </c>
      <c r="E2147" s="150" t="e">
        <f>#REF!</f>
        <v>#REF!</v>
      </c>
      <c r="F2147" s="150" t="e">
        <f>#REF!</f>
        <v>#REF!</v>
      </c>
    </row>
    <row r="2148" spans="1:6" s="7" customFormat="1" ht="15.75" hidden="1" outlineLevel="5">
      <c r="A2148" s="151" t="s">
        <v>19</v>
      </c>
      <c r="B2148" s="147" t="s">
        <v>521</v>
      </c>
      <c r="C2148" s="148">
        <v>32377.1</v>
      </c>
      <c r="D2148" s="149">
        <f t="shared" si="49"/>
        <v>32377.1</v>
      </c>
      <c r="E2148" s="150" t="e">
        <f>#REF!</f>
        <v>#REF!</v>
      </c>
      <c r="F2148" s="150" t="e">
        <f>#REF!</f>
        <v>#REF!</v>
      </c>
    </row>
    <row r="2149" spans="1:6" s="7" customFormat="1" ht="15.75" hidden="1" outlineLevel="6">
      <c r="A2149" s="141" t="s">
        <v>23</v>
      </c>
      <c r="B2149" s="147" t="s">
        <v>521</v>
      </c>
      <c r="C2149" s="148">
        <v>32377.1</v>
      </c>
      <c r="D2149" s="149">
        <f t="shared" si="49"/>
        <v>32377.1</v>
      </c>
      <c r="E2149" s="150" t="e">
        <f>#REF!</f>
        <v>#REF!</v>
      </c>
      <c r="F2149" s="150" t="e">
        <f>#REF!</f>
        <v>#REF!</v>
      </c>
    </row>
    <row r="2150" spans="1:6" s="7" customFormat="1" ht="31.5" hidden="1" outlineLevel="7">
      <c r="A2150" s="141" t="s">
        <v>15</v>
      </c>
      <c r="B2150" s="147" t="s">
        <v>521</v>
      </c>
      <c r="C2150" s="148">
        <v>32360.1</v>
      </c>
      <c r="D2150" s="149">
        <f t="shared" si="49"/>
        <v>32360.1</v>
      </c>
      <c r="E2150" s="150" t="e">
        <f>#REF!</f>
        <v>#REF!</v>
      </c>
      <c r="F2150" s="150" t="e">
        <f>#REF!</f>
        <v>#REF!</v>
      </c>
    </row>
    <row r="2151" spans="1:6" s="7" customFormat="1" ht="15.75" hidden="1" outlineLevel="7">
      <c r="A2151" s="141" t="s">
        <v>17</v>
      </c>
      <c r="B2151" s="147" t="s">
        <v>521</v>
      </c>
      <c r="C2151" s="148">
        <v>17</v>
      </c>
      <c r="D2151" s="149">
        <f t="shared" si="49"/>
        <v>17</v>
      </c>
      <c r="E2151" s="150" t="e">
        <f>#REF!</f>
        <v>#REF!</v>
      </c>
      <c r="F2151" s="150" t="e">
        <f>#REF!</f>
        <v>#REF!</v>
      </c>
    </row>
    <row r="2152" spans="1:6" s="7" customFormat="1" ht="15.75" hidden="1" outlineLevel="5">
      <c r="A2152" s="151" t="s">
        <v>19</v>
      </c>
      <c r="B2152" s="147" t="s">
        <v>521</v>
      </c>
      <c r="C2152" s="148">
        <v>6424.2</v>
      </c>
      <c r="D2152" s="149">
        <f t="shared" si="49"/>
        <v>6424.2</v>
      </c>
      <c r="E2152" s="150" t="e">
        <f>#REF!</f>
        <v>#REF!</v>
      </c>
      <c r="F2152" s="150" t="e">
        <f>#REF!</f>
        <v>#REF!</v>
      </c>
    </row>
    <row r="2153" spans="1:6" s="7" customFormat="1" ht="15.75" hidden="1" outlineLevel="6">
      <c r="A2153" s="151" t="s">
        <v>24</v>
      </c>
      <c r="B2153" s="147" t="s">
        <v>521</v>
      </c>
      <c r="C2153" s="148">
        <v>6424.2</v>
      </c>
      <c r="D2153" s="149">
        <f t="shared" si="49"/>
        <v>6424.2</v>
      </c>
      <c r="E2153" s="150" t="e">
        <f>#REF!</f>
        <v>#REF!</v>
      </c>
      <c r="F2153" s="150" t="e">
        <f>#REF!</f>
        <v>#REF!</v>
      </c>
    </row>
    <row r="2154" spans="1:6" s="7" customFormat="1" ht="15.75" hidden="1" outlineLevel="7">
      <c r="A2154" s="141" t="s">
        <v>26</v>
      </c>
      <c r="B2154" s="147" t="s">
        <v>521</v>
      </c>
      <c r="C2154" s="148">
        <v>907.6</v>
      </c>
      <c r="D2154" s="149">
        <f t="shared" si="49"/>
        <v>907.6</v>
      </c>
      <c r="E2154" s="150" t="e">
        <f>#REF!</f>
        <v>#REF!</v>
      </c>
      <c r="F2154" s="150" t="e">
        <f>#REF!</f>
        <v>#REF!</v>
      </c>
    </row>
    <row r="2155" spans="1:6" s="7" customFormat="1" ht="15.75" hidden="1" outlineLevel="7">
      <c r="A2155" s="141" t="s">
        <v>28</v>
      </c>
      <c r="B2155" s="147" t="s">
        <v>521</v>
      </c>
      <c r="C2155" s="148">
        <v>5516.6</v>
      </c>
      <c r="D2155" s="149">
        <f t="shared" si="49"/>
        <v>5516.6</v>
      </c>
      <c r="E2155" s="150" t="e">
        <f>#REF!</f>
        <v>#REF!</v>
      </c>
      <c r="F2155" s="150" t="e">
        <f>#REF!</f>
        <v>#REF!</v>
      </c>
    </row>
    <row r="2156" spans="1:6" s="7" customFormat="1" ht="15.75" hidden="1" outlineLevel="5">
      <c r="A2156" s="151" t="s">
        <v>30</v>
      </c>
      <c r="B2156" s="147" t="s">
        <v>521</v>
      </c>
      <c r="C2156" s="148">
        <v>4.0999999999999996</v>
      </c>
      <c r="D2156" s="149">
        <f t="shared" si="49"/>
        <v>4.0999999999999996</v>
      </c>
      <c r="E2156" s="150" t="e">
        <f>#REF!</f>
        <v>#REF!</v>
      </c>
      <c r="F2156" s="150" t="e">
        <f>#REF!</f>
        <v>#REF!</v>
      </c>
    </row>
    <row r="2157" spans="1:6" s="7" customFormat="1" ht="15.75" hidden="1" outlineLevel="6">
      <c r="A2157" s="151" t="s">
        <v>32</v>
      </c>
      <c r="B2157" s="147" t="s">
        <v>521</v>
      </c>
      <c r="C2157" s="148">
        <v>4.0999999999999996</v>
      </c>
      <c r="D2157" s="149">
        <f t="shared" si="49"/>
        <v>4.0999999999999996</v>
      </c>
      <c r="E2157" s="150" t="e">
        <f>#REF!</f>
        <v>#REF!</v>
      </c>
      <c r="F2157" s="150" t="e">
        <f>#REF!</f>
        <v>#REF!</v>
      </c>
    </row>
    <row r="2158" spans="1:6" s="7" customFormat="1" ht="15.75" hidden="1" outlineLevel="7">
      <c r="A2158" s="141" t="s">
        <v>45</v>
      </c>
      <c r="B2158" s="147" t="s">
        <v>521</v>
      </c>
      <c r="C2158" s="148">
        <v>4.0999999999999996</v>
      </c>
      <c r="D2158" s="149">
        <f t="shared" si="49"/>
        <v>4.0999999999999996</v>
      </c>
      <c r="E2158" s="150" t="e">
        <f>#REF!</f>
        <v>#REF!</v>
      </c>
      <c r="F2158" s="150" t="e">
        <f>#REF!</f>
        <v>#REF!</v>
      </c>
    </row>
    <row r="2159" spans="1:6" s="7" customFormat="1" ht="15.75" hidden="1" outlineLevel="2">
      <c r="A2159" s="141" t="s">
        <v>47</v>
      </c>
      <c r="B2159" s="147" t="s">
        <v>521</v>
      </c>
      <c r="C2159" s="148">
        <v>3684.5</v>
      </c>
      <c r="D2159" s="149">
        <f t="shared" ref="D2159:D2227" si="50">C2159</f>
        <v>3684.5</v>
      </c>
      <c r="E2159" s="150" t="e">
        <f>#REF!</f>
        <v>#REF!</v>
      </c>
      <c r="F2159" s="150" t="e">
        <f>#REF!</f>
        <v>#REF!</v>
      </c>
    </row>
    <row r="2160" spans="1:6" s="7" customFormat="1" ht="15.75" hidden="1" outlineLevel="3">
      <c r="A2160" s="151" t="s">
        <v>49</v>
      </c>
      <c r="B2160" s="147" t="s">
        <v>521</v>
      </c>
      <c r="C2160" s="148">
        <v>452</v>
      </c>
      <c r="D2160" s="149">
        <f t="shared" si="50"/>
        <v>452</v>
      </c>
      <c r="E2160" s="150" t="e">
        <f>#REF!</f>
        <v>#REF!</v>
      </c>
      <c r="F2160" s="150" t="e">
        <f>#REF!</f>
        <v>#REF!</v>
      </c>
    </row>
    <row r="2161" spans="1:6" s="7" customFormat="1" ht="15.75" hidden="1" outlineLevel="5">
      <c r="A2161" s="141" t="s">
        <v>116</v>
      </c>
      <c r="B2161" s="147" t="s">
        <v>521</v>
      </c>
      <c r="C2161" s="148">
        <v>70</v>
      </c>
      <c r="D2161" s="149">
        <f t="shared" si="50"/>
        <v>70</v>
      </c>
      <c r="E2161" s="150" t="e">
        <f>#REF!</f>
        <v>#REF!</v>
      </c>
      <c r="F2161" s="150" t="e">
        <f>#REF!</f>
        <v>#REF!</v>
      </c>
    </row>
    <row r="2162" spans="1:6" s="7" customFormat="1" ht="21" hidden="1" outlineLevel="6">
      <c r="A2162" s="141" t="s">
        <v>136</v>
      </c>
      <c r="B2162" s="147" t="s">
        <v>521</v>
      </c>
      <c r="C2162" s="148">
        <v>70</v>
      </c>
      <c r="D2162" s="149">
        <f t="shared" si="50"/>
        <v>70</v>
      </c>
      <c r="E2162" s="150" t="e">
        <f>#REF!</f>
        <v>#REF!</v>
      </c>
      <c r="F2162" s="150" t="e">
        <f>#REF!</f>
        <v>#REF!</v>
      </c>
    </row>
    <row r="2163" spans="1:6" s="7" customFormat="1" ht="15.75" hidden="1" outlineLevel="7">
      <c r="A2163" s="141" t="s">
        <v>26</v>
      </c>
      <c r="B2163" s="147" t="s">
        <v>521</v>
      </c>
      <c r="C2163" s="148">
        <v>70</v>
      </c>
      <c r="D2163" s="149">
        <f t="shared" si="50"/>
        <v>70</v>
      </c>
      <c r="E2163" s="150" t="e">
        <f>#REF!</f>
        <v>#REF!</v>
      </c>
      <c r="F2163" s="150" t="e">
        <f>#REF!</f>
        <v>#REF!</v>
      </c>
    </row>
    <row r="2164" spans="1:6" s="7" customFormat="1" ht="15.75" hidden="1" outlineLevel="5">
      <c r="A2164" s="141" t="s">
        <v>28</v>
      </c>
      <c r="B2164" s="147" t="s">
        <v>521</v>
      </c>
      <c r="C2164" s="148">
        <v>382</v>
      </c>
      <c r="D2164" s="149">
        <f t="shared" si="50"/>
        <v>382</v>
      </c>
      <c r="E2164" s="150" t="e">
        <f>#REF!</f>
        <v>#REF!</v>
      </c>
      <c r="F2164" s="150" t="e">
        <f>#REF!</f>
        <v>#REF!</v>
      </c>
    </row>
    <row r="2165" spans="1:6" s="7" customFormat="1" ht="15.75" hidden="1" outlineLevel="6">
      <c r="A2165" s="151" t="s">
        <v>32</v>
      </c>
      <c r="B2165" s="147" t="s">
        <v>521</v>
      </c>
      <c r="C2165" s="148">
        <v>382</v>
      </c>
      <c r="D2165" s="149">
        <f t="shared" si="50"/>
        <v>382</v>
      </c>
      <c r="E2165" s="150" t="e">
        <f>#REF!</f>
        <v>#REF!</v>
      </c>
      <c r="F2165" s="150" t="e">
        <f>#REF!</f>
        <v>#REF!</v>
      </c>
    </row>
    <row r="2166" spans="1:6" s="7" customFormat="1" ht="21" hidden="1" outlineLevel="7">
      <c r="A2166" s="141" t="s">
        <v>103</v>
      </c>
      <c r="B2166" s="147" t="s">
        <v>521</v>
      </c>
      <c r="C2166" s="148">
        <v>382</v>
      </c>
      <c r="D2166" s="149">
        <f t="shared" si="50"/>
        <v>382</v>
      </c>
      <c r="E2166" s="150" t="e">
        <f>#REF!</f>
        <v>#REF!</v>
      </c>
      <c r="F2166" s="150" t="e">
        <f>#REF!</f>
        <v>#REF!</v>
      </c>
    </row>
    <row r="2167" spans="1:6" s="7" customFormat="1" ht="15.75" hidden="1" outlineLevel="3">
      <c r="A2167" s="141" t="s">
        <v>104</v>
      </c>
      <c r="B2167" s="147" t="s">
        <v>521</v>
      </c>
      <c r="C2167" s="148">
        <v>1550</v>
      </c>
      <c r="D2167" s="149">
        <f t="shared" si="50"/>
        <v>1550</v>
      </c>
      <c r="E2167" s="150" t="e">
        <f>#REF!</f>
        <v>#REF!</v>
      </c>
      <c r="F2167" s="150" t="e">
        <f>#REF!</f>
        <v>#REF!</v>
      </c>
    </row>
    <row r="2168" spans="1:6" s="7" customFormat="1" ht="15.75" hidden="1" outlineLevel="5">
      <c r="A2168" s="151" t="s">
        <v>312</v>
      </c>
      <c r="B2168" s="147" t="s">
        <v>521</v>
      </c>
      <c r="C2168" s="148">
        <v>1550</v>
      </c>
      <c r="D2168" s="149">
        <f t="shared" si="50"/>
        <v>1550</v>
      </c>
      <c r="E2168" s="150" t="e">
        <f>#REF!</f>
        <v>#REF!</v>
      </c>
      <c r="F2168" s="150" t="e">
        <f>#REF!</f>
        <v>#REF!</v>
      </c>
    </row>
    <row r="2169" spans="1:6" s="7" customFormat="1" ht="21" hidden="1" outlineLevel="6">
      <c r="A2169" s="141" t="s">
        <v>304</v>
      </c>
      <c r="B2169" s="147" t="s">
        <v>521</v>
      </c>
      <c r="C2169" s="148">
        <v>1550</v>
      </c>
      <c r="D2169" s="149">
        <f t="shared" si="50"/>
        <v>1550</v>
      </c>
      <c r="E2169" s="150" t="e">
        <f>#REF!</f>
        <v>#REF!</v>
      </c>
      <c r="F2169" s="150" t="e">
        <f>#REF!</f>
        <v>#REF!</v>
      </c>
    </row>
    <row r="2170" spans="1:6" s="7" customFormat="1" ht="15.75" hidden="1" outlineLevel="7">
      <c r="A2170" s="141" t="s">
        <v>26</v>
      </c>
      <c r="B2170" s="147" t="s">
        <v>521</v>
      </c>
      <c r="C2170" s="148">
        <v>1550</v>
      </c>
      <c r="D2170" s="149">
        <f t="shared" si="50"/>
        <v>1550</v>
      </c>
      <c r="E2170" s="150" t="e">
        <f>#REF!</f>
        <v>#REF!</v>
      </c>
      <c r="F2170" s="150" t="e">
        <f>#REF!</f>
        <v>#REF!</v>
      </c>
    </row>
    <row r="2171" spans="1:6" s="7" customFormat="1" ht="15.75" hidden="1" outlineLevel="3">
      <c r="A2171" s="141" t="s">
        <v>28</v>
      </c>
      <c r="B2171" s="147" t="s">
        <v>521</v>
      </c>
      <c r="C2171" s="148">
        <v>1682.5</v>
      </c>
      <c r="D2171" s="149">
        <f t="shared" si="50"/>
        <v>1682.5</v>
      </c>
      <c r="E2171" s="150" t="e">
        <f>#REF!</f>
        <v>#REF!</v>
      </c>
      <c r="F2171" s="150" t="e">
        <f>#REF!</f>
        <v>#REF!</v>
      </c>
    </row>
    <row r="2172" spans="1:6" s="7" customFormat="1" ht="15.75" hidden="1" outlineLevel="5">
      <c r="A2172" s="151" t="s">
        <v>32</v>
      </c>
      <c r="B2172" s="147" t="s">
        <v>521</v>
      </c>
      <c r="C2172" s="148">
        <v>1682.5</v>
      </c>
      <c r="D2172" s="149">
        <f t="shared" si="50"/>
        <v>1682.5</v>
      </c>
      <c r="E2172" s="150" t="e">
        <f>#REF!</f>
        <v>#REF!</v>
      </c>
      <c r="F2172" s="150" t="e">
        <f>#REF!</f>
        <v>#REF!</v>
      </c>
    </row>
    <row r="2173" spans="1:6" s="7" customFormat="1" ht="15.75" hidden="1" outlineLevel="6">
      <c r="A2173" s="141" t="s">
        <v>238</v>
      </c>
      <c r="B2173" s="147" t="s">
        <v>521</v>
      </c>
      <c r="C2173" s="148">
        <v>1682.5</v>
      </c>
      <c r="D2173" s="149">
        <f t="shared" si="50"/>
        <v>1682.5</v>
      </c>
      <c r="E2173" s="150" t="e">
        <f>#REF!</f>
        <v>#REF!</v>
      </c>
      <c r="F2173" s="150" t="e">
        <f>#REF!</f>
        <v>#REF!</v>
      </c>
    </row>
    <row r="2174" spans="1:6" s="7" customFormat="1" ht="15.75" hidden="1" outlineLevel="7">
      <c r="A2174" s="141" t="s">
        <v>26</v>
      </c>
      <c r="B2174" s="147" t="s">
        <v>521</v>
      </c>
      <c r="C2174" s="148">
        <v>1682.5</v>
      </c>
      <c r="D2174" s="149">
        <f t="shared" si="50"/>
        <v>1682.5</v>
      </c>
      <c r="E2174" s="150" t="e">
        <f>#REF!</f>
        <v>#REF!</v>
      </c>
      <c r="F2174" s="150" t="e">
        <f>#REF!</f>
        <v>#REF!</v>
      </c>
    </row>
    <row r="2175" spans="1:6" s="7" customFormat="1" ht="15.75" hidden="1">
      <c r="A2175" s="141" t="s">
        <v>28</v>
      </c>
      <c r="B2175" s="147" t="s">
        <v>523</v>
      </c>
      <c r="C2175" s="148">
        <v>101360.1</v>
      </c>
      <c r="D2175" s="149">
        <f t="shared" si="50"/>
        <v>101360.1</v>
      </c>
      <c r="E2175" s="150" t="e">
        <f>#REF!</f>
        <v>#REF!</v>
      </c>
      <c r="F2175" s="150" t="e">
        <f>#REF!</f>
        <v>#REF!</v>
      </c>
    </row>
    <row r="2176" spans="1:6" s="7" customFormat="1" ht="15.75" hidden="1" outlineLevel="1">
      <c r="A2176" s="151" t="s">
        <v>32</v>
      </c>
      <c r="B2176" s="147" t="s">
        <v>525</v>
      </c>
      <c r="C2176" s="148">
        <v>33680.1</v>
      </c>
      <c r="D2176" s="149">
        <f t="shared" si="50"/>
        <v>33680.1</v>
      </c>
      <c r="E2176" s="150" t="e">
        <f>#REF!</f>
        <v>#REF!</v>
      </c>
      <c r="F2176" s="150" t="e">
        <f>#REF!</f>
        <v>#REF!</v>
      </c>
    </row>
    <row r="2177" spans="1:6" s="7" customFormat="1" ht="15.75" hidden="1" outlineLevel="2">
      <c r="A2177" s="141" t="s">
        <v>522</v>
      </c>
      <c r="B2177" s="147" t="s">
        <v>525</v>
      </c>
      <c r="C2177" s="148">
        <v>33680.1</v>
      </c>
      <c r="D2177" s="149">
        <f t="shared" si="50"/>
        <v>33680.1</v>
      </c>
      <c r="E2177" s="150" t="e">
        <f>#REF!</f>
        <v>#REF!</v>
      </c>
      <c r="F2177" s="150" t="e">
        <f>#REF!</f>
        <v>#REF!</v>
      </c>
    </row>
    <row r="2178" spans="1:6" s="7" customFormat="1" ht="15.75" hidden="1" outlineLevel="3">
      <c r="A2178" s="141" t="s">
        <v>524</v>
      </c>
      <c r="B2178" s="147" t="s">
        <v>525</v>
      </c>
      <c r="C2178" s="148">
        <v>33680.1</v>
      </c>
      <c r="D2178" s="149">
        <f t="shared" si="50"/>
        <v>33680.1</v>
      </c>
      <c r="E2178" s="150" t="e">
        <f>#REF!</f>
        <v>#REF!</v>
      </c>
      <c r="F2178" s="150" t="e">
        <f>#REF!</f>
        <v>#REF!</v>
      </c>
    </row>
    <row r="2179" spans="1:6" s="7" customFormat="1" ht="15.75" hidden="1" outlineLevel="5">
      <c r="A2179" s="141" t="s">
        <v>526</v>
      </c>
      <c r="B2179" s="147" t="s">
        <v>525</v>
      </c>
      <c r="C2179" s="148">
        <v>8303.1</v>
      </c>
      <c r="D2179" s="149">
        <f t="shared" si="50"/>
        <v>8303.1</v>
      </c>
      <c r="E2179" s="150" t="e">
        <f>#REF!</f>
        <v>#REF!</v>
      </c>
      <c r="F2179" s="150" t="e">
        <f>#REF!</f>
        <v>#REF!</v>
      </c>
    </row>
    <row r="2180" spans="1:6" s="7" customFormat="1" ht="15.75" hidden="1" outlineLevel="6">
      <c r="A2180" s="141" t="s">
        <v>77</v>
      </c>
      <c r="B2180" s="147" t="s">
        <v>525</v>
      </c>
      <c r="C2180" s="148">
        <v>8303.1</v>
      </c>
      <c r="D2180" s="149">
        <f t="shared" si="50"/>
        <v>8303.1</v>
      </c>
      <c r="E2180" s="150" t="e">
        <f>#REF!</f>
        <v>#REF!</v>
      </c>
      <c r="F2180" s="150" t="e">
        <f>#REF!</f>
        <v>#REF!</v>
      </c>
    </row>
    <row r="2181" spans="1:6" s="7" customFormat="1" ht="31.5" hidden="1" outlineLevel="7">
      <c r="A2181" s="141" t="s">
        <v>15</v>
      </c>
      <c r="B2181" s="147" t="s">
        <v>525</v>
      </c>
      <c r="C2181" s="148">
        <v>8286.1</v>
      </c>
      <c r="D2181" s="149">
        <f t="shared" si="50"/>
        <v>8286.1</v>
      </c>
      <c r="E2181" s="150" t="e">
        <f>#REF!</f>
        <v>#REF!</v>
      </c>
      <c r="F2181" s="150" t="e">
        <f>#REF!</f>
        <v>#REF!</v>
      </c>
    </row>
    <row r="2182" spans="1:6" s="7" customFormat="1" ht="15.75" hidden="1" outlineLevel="7">
      <c r="A2182" s="141" t="s">
        <v>78</v>
      </c>
      <c r="B2182" s="147" t="s">
        <v>525</v>
      </c>
      <c r="C2182" s="148">
        <v>17</v>
      </c>
      <c r="D2182" s="149">
        <f t="shared" si="50"/>
        <v>17</v>
      </c>
      <c r="E2182" s="150" t="e">
        <f>#REF!</f>
        <v>#REF!</v>
      </c>
      <c r="F2182" s="150" t="e">
        <f>#REF!</f>
        <v>#REF!</v>
      </c>
    </row>
    <row r="2183" spans="1:6" s="7" customFormat="1" ht="15.75" hidden="1" outlineLevel="5">
      <c r="A2183" s="151" t="s">
        <v>19</v>
      </c>
      <c r="B2183" s="147" t="s">
        <v>525</v>
      </c>
      <c r="C2183" s="148">
        <v>251.2</v>
      </c>
      <c r="D2183" s="149">
        <f t="shared" si="50"/>
        <v>251.2</v>
      </c>
      <c r="E2183" s="150" t="e">
        <f>#REF!</f>
        <v>#REF!</v>
      </c>
      <c r="F2183" s="150" t="e">
        <f>#REF!</f>
        <v>#REF!</v>
      </c>
    </row>
    <row r="2184" spans="1:6" s="7" customFormat="1" ht="15.75" hidden="1" outlineLevel="6">
      <c r="A2184" s="151" t="s">
        <v>24</v>
      </c>
      <c r="B2184" s="147" t="s">
        <v>525</v>
      </c>
      <c r="C2184" s="148">
        <v>251.2</v>
      </c>
      <c r="D2184" s="149">
        <f t="shared" si="50"/>
        <v>251.2</v>
      </c>
      <c r="E2184" s="150" t="e">
        <f>#REF!</f>
        <v>#REF!</v>
      </c>
      <c r="F2184" s="150" t="e">
        <f>#REF!</f>
        <v>#REF!</v>
      </c>
    </row>
    <row r="2185" spans="1:6" s="7" customFormat="1" ht="15.75" hidden="1" outlineLevel="7">
      <c r="A2185" s="141" t="s">
        <v>26</v>
      </c>
      <c r="B2185" s="147" t="s">
        <v>525</v>
      </c>
      <c r="C2185" s="148">
        <v>61.6</v>
      </c>
      <c r="D2185" s="149">
        <f t="shared" si="50"/>
        <v>61.6</v>
      </c>
      <c r="E2185" s="150" t="e">
        <f>#REF!</f>
        <v>#REF!</v>
      </c>
      <c r="F2185" s="150" t="e">
        <f>#REF!</f>
        <v>#REF!</v>
      </c>
    </row>
    <row r="2186" spans="1:6" s="7" customFormat="1" ht="15.75" hidden="1" outlineLevel="7">
      <c r="A2186" s="141" t="s">
        <v>28</v>
      </c>
      <c r="B2186" s="147" t="s">
        <v>525</v>
      </c>
      <c r="C2186" s="148">
        <v>189.6</v>
      </c>
      <c r="D2186" s="149">
        <f t="shared" si="50"/>
        <v>189.6</v>
      </c>
      <c r="E2186" s="150" t="e">
        <f>#REF!</f>
        <v>#REF!</v>
      </c>
      <c r="F2186" s="150" t="e">
        <f>#REF!</f>
        <v>#REF!</v>
      </c>
    </row>
    <row r="2187" spans="1:6" s="7" customFormat="1" ht="15.75" hidden="1" outlineLevel="5">
      <c r="A2187" s="151" t="s">
        <v>30</v>
      </c>
      <c r="B2187" s="147" t="s">
        <v>525</v>
      </c>
      <c r="C2187" s="148">
        <v>25125.8</v>
      </c>
      <c r="D2187" s="149">
        <f t="shared" si="50"/>
        <v>25125.8</v>
      </c>
      <c r="E2187" s="150" t="e">
        <f>#REF!</f>
        <v>#REF!</v>
      </c>
      <c r="F2187" s="150" t="e">
        <f>#REF!</f>
        <v>#REF!</v>
      </c>
    </row>
    <row r="2188" spans="1:6" s="7" customFormat="1" ht="15.75" hidden="1" outlineLevel="6">
      <c r="A2188" s="151" t="s">
        <v>32</v>
      </c>
      <c r="B2188" s="147" t="s">
        <v>525</v>
      </c>
      <c r="C2188" s="148">
        <v>5143.6000000000004</v>
      </c>
      <c r="D2188" s="149">
        <f t="shared" si="50"/>
        <v>5143.6000000000004</v>
      </c>
      <c r="E2188" s="150" t="e">
        <f>#REF!</f>
        <v>#REF!</v>
      </c>
      <c r="F2188" s="150" t="e">
        <f>#REF!</f>
        <v>#REF!</v>
      </c>
    </row>
    <row r="2189" spans="1:6" s="7" customFormat="1" ht="21" hidden="1" outlineLevel="7">
      <c r="A2189" s="141" t="s">
        <v>103</v>
      </c>
      <c r="B2189" s="147" t="s">
        <v>525</v>
      </c>
      <c r="C2189" s="148">
        <v>5143.6000000000004</v>
      </c>
      <c r="D2189" s="149">
        <f t="shared" si="50"/>
        <v>5143.6000000000004</v>
      </c>
      <c r="E2189" s="150" t="e">
        <f>#REF!</f>
        <v>#REF!</v>
      </c>
      <c r="F2189" s="150" t="e">
        <f>#REF!</f>
        <v>#REF!</v>
      </c>
    </row>
    <row r="2190" spans="1:6" s="7" customFormat="1" ht="15.75" hidden="1" outlineLevel="6">
      <c r="A2190" s="141" t="s">
        <v>133</v>
      </c>
      <c r="B2190" s="147" t="s">
        <v>525</v>
      </c>
      <c r="C2190" s="148">
        <v>19982.2</v>
      </c>
      <c r="D2190" s="149">
        <f t="shared" si="50"/>
        <v>19982.2</v>
      </c>
      <c r="E2190" s="150" t="e">
        <f>#REF!</f>
        <v>#REF!</v>
      </c>
      <c r="F2190" s="150" t="e">
        <f>#REF!</f>
        <v>#REF!</v>
      </c>
    </row>
    <row r="2191" spans="1:6" s="7" customFormat="1" ht="22.5" hidden="1" outlineLevel="7">
      <c r="A2191" s="151" t="s">
        <v>134</v>
      </c>
      <c r="B2191" s="147" t="s">
        <v>525</v>
      </c>
      <c r="C2191" s="148">
        <v>19982.2</v>
      </c>
      <c r="D2191" s="149">
        <f t="shared" si="50"/>
        <v>19982.2</v>
      </c>
      <c r="E2191" s="150" t="e">
        <f>#REF!</f>
        <v>#REF!</v>
      </c>
      <c r="F2191" s="150" t="e">
        <f>#REF!</f>
        <v>#REF!</v>
      </c>
    </row>
    <row r="2192" spans="1:6" s="7" customFormat="1" ht="15.75" hidden="1" outlineLevel="1">
      <c r="A2192" s="141" t="s">
        <v>104</v>
      </c>
      <c r="B2192" s="147" t="s">
        <v>528</v>
      </c>
      <c r="C2192" s="148">
        <v>67680</v>
      </c>
      <c r="D2192" s="149">
        <f t="shared" si="50"/>
        <v>67680</v>
      </c>
      <c r="E2192" s="150" t="e">
        <f>#REF!</f>
        <v>#REF!</v>
      </c>
      <c r="F2192" s="150" t="e">
        <f>#REF!</f>
        <v>#REF!</v>
      </c>
    </row>
    <row r="2193" spans="1:6" s="7" customFormat="1" ht="22.5" hidden="1" outlineLevel="2">
      <c r="A2193" s="151" t="s">
        <v>105</v>
      </c>
      <c r="B2193" s="147" t="s">
        <v>528</v>
      </c>
      <c r="C2193" s="148">
        <v>67680</v>
      </c>
      <c r="D2193" s="149">
        <f t="shared" si="50"/>
        <v>67680</v>
      </c>
      <c r="E2193" s="150" t="e">
        <f>#REF!</f>
        <v>#REF!</v>
      </c>
      <c r="F2193" s="150" t="e">
        <f>#REF!</f>
        <v>#REF!</v>
      </c>
    </row>
    <row r="2194" spans="1:6" s="7" customFormat="1" ht="15.75" hidden="1" outlineLevel="3">
      <c r="A2194" s="141" t="s">
        <v>527</v>
      </c>
      <c r="B2194" s="147" t="s">
        <v>528</v>
      </c>
      <c r="C2194" s="148">
        <v>67680</v>
      </c>
      <c r="D2194" s="149">
        <f t="shared" si="50"/>
        <v>67680</v>
      </c>
      <c r="E2194" s="150" t="e">
        <f>#REF!</f>
        <v>#REF!</v>
      </c>
      <c r="F2194" s="150" t="e">
        <f>#REF!</f>
        <v>#REF!</v>
      </c>
    </row>
    <row r="2195" spans="1:6" s="7" customFormat="1" ht="15.75" hidden="1" outlineLevel="5">
      <c r="A2195" s="141" t="s">
        <v>529</v>
      </c>
      <c r="B2195" s="147" t="s">
        <v>528</v>
      </c>
      <c r="C2195" s="148">
        <v>67680</v>
      </c>
      <c r="D2195" s="149">
        <f t="shared" si="50"/>
        <v>67680</v>
      </c>
      <c r="E2195" s="150" t="e">
        <f>#REF!</f>
        <v>#REF!</v>
      </c>
      <c r="F2195" s="150" t="e">
        <f>#REF!</f>
        <v>#REF!</v>
      </c>
    </row>
    <row r="2196" spans="1:6" s="7" customFormat="1" ht="15.75" hidden="1" outlineLevel="6">
      <c r="A2196" s="141" t="s">
        <v>530</v>
      </c>
      <c r="B2196" s="147" t="s">
        <v>528</v>
      </c>
      <c r="C2196" s="148">
        <v>67680</v>
      </c>
      <c r="D2196" s="149">
        <f t="shared" si="50"/>
        <v>67680</v>
      </c>
      <c r="E2196" s="150" t="e">
        <f>#REF!</f>
        <v>#REF!</v>
      </c>
      <c r="F2196" s="150" t="e">
        <f>#REF!</f>
        <v>#REF!</v>
      </c>
    </row>
    <row r="2197" spans="1:6" s="7" customFormat="1" ht="15.75" hidden="1" outlineLevel="7">
      <c r="A2197" s="141" t="s">
        <v>45</v>
      </c>
      <c r="B2197" s="147" t="s">
        <v>528</v>
      </c>
      <c r="C2197" s="148">
        <v>67680</v>
      </c>
      <c r="D2197" s="149">
        <f t="shared" si="50"/>
        <v>67680</v>
      </c>
      <c r="E2197" s="150" t="e">
        <f>#REF!</f>
        <v>#REF!</v>
      </c>
      <c r="F2197" s="150" t="e">
        <f>#REF!</f>
        <v>#REF!</v>
      </c>
    </row>
    <row r="2198" spans="1:6" s="7" customFormat="1" ht="21" hidden="1">
      <c r="A2198" s="141" t="s">
        <v>149</v>
      </c>
      <c r="B2198" s="147" t="s">
        <v>532</v>
      </c>
      <c r="C2198" s="148">
        <v>238706.8</v>
      </c>
      <c r="D2198" s="149">
        <f t="shared" si="50"/>
        <v>238706.8</v>
      </c>
      <c r="E2198" s="150" t="e">
        <f>#REF!</f>
        <v>#REF!</v>
      </c>
      <c r="F2198" s="150" t="e">
        <f>#REF!</f>
        <v>#REF!</v>
      </c>
    </row>
    <row r="2199" spans="1:6" s="7" customFormat="1" ht="22.5" hidden="1" outlineLevel="1">
      <c r="A2199" s="151" t="s">
        <v>149</v>
      </c>
      <c r="B2199" s="147" t="s">
        <v>534</v>
      </c>
      <c r="C2199" s="148">
        <v>238706.8</v>
      </c>
      <c r="D2199" s="149">
        <f t="shared" si="50"/>
        <v>238706.8</v>
      </c>
      <c r="E2199" s="150" t="e">
        <f>#REF!</f>
        <v>#REF!</v>
      </c>
      <c r="F2199" s="150" t="e">
        <f>#REF!</f>
        <v>#REF!</v>
      </c>
    </row>
    <row r="2200" spans="1:6" s="7" customFormat="1" ht="15.75" hidden="1" outlineLevel="2">
      <c r="A2200" s="141" t="s">
        <v>531</v>
      </c>
      <c r="B2200" s="147" t="s">
        <v>534</v>
      </c>
      <c r="C2200" s="148">
        <v>238706.8</v>
      </c>
      <c r="D2200" s="149">
        <f t="shared" si="50"/>
        <v>238706.8</v>
      </c>
      <c r="E2200" s="150" t="e">
        <f>#REF!</f>
        <v>#REF!</v>
      </c>
      <c r="F2200" s="150" t="e">
        <f>#REF!</f>
        <v>#REF!</v>
      </c>
    </row>
    <row r="2201" spans="1:6" s="7" customFormat="1" ht="15.75" hidden="1" outlineLevel="3">
      <c r="A2201" s="141" t="s">
        <v>533</v>
      </c>
      <c r="B2201" s="147" t="s">
        <v>534</v>
      </c>
      <c r="C2201" s="148">
        <v>238706.8</v>
      </c>
      <c r="D2201" s="149">
        <f t="shared" si="50"/>
        <v>238706.8</v>
      </c>
      <c r="E2201" s="150" t="e">
        <f>#REF!</f>
        <v>#REF!</v>
      </c>
      <c r="F2201" s="150" t="e">
        <f>#REF!</f>
        <v>#REF!</v>
      </c>
    </row>
    <row r="2202" spans="1:6" s="7" customFormat="1" ht="15.75" hidden="1" outlineLevel="5">
      <c r="A2202" s="141" t="s">
        <v>535</v>
      </c>
      <c r="B2202" s="147" t="s">
        <v>534</v>
      </c>
      <c r="C2202" s="148">
        <v>238706.8</v>
      </c>
      <c r="D2202" s="149">
        <f t="shared" si="50"/>
        <v>238706.8</v>
      </c>
      <c r="E2202" s="150" t="e">
        <f>#REF!</f>
        <v>#REF!</v>
      </c>
      <c r="F2202" s="150" t="e">
        <f>#REF!</f>
        <v>#REF!</v>
      </c>
    </row>
    <row r="2203" spans="1:6" s="7" customFormat="1" ht="15.75" hidden="1" outlineLevel="6">
      <c r="A2203" s="141" t="s">
        <v>536</v>
      </c>
      <c r="B2203" s="147" t="s">
        <v>534</v>
      </c>
      <c r="C2203" s="148">
        <v>238706.8</v>
      </c>
      <c r="D2203" s="149">
        <f t="shared" si="50"/>
        <v>238706.8</v>
      </c>
      <c r="E2203" s="150" t="e">
        <f>#REF!</f>
        <v>#REF!</v>
      </c>
      <c r="F2203" s="150" t="e">
        <f>#REF!</f>
        <v>#REF!</v>
      </c>
    </row>
    <row r="2204" spans="1:6" s="7" customFormat="1" ht="15.75" hidden="1" outlineLevel="7">
      <c r="A2204" s="141" t="s">
        <v>537</v>
      </c>
      <c r="B2204" s="147" t="s">
        <v>534</v>
      </c>
      <c r="C2204" s="148">
        <v>238706.8</v>
      </c>
      <c r="D2204" s="149">
        <f t="shared" si="50"/>
        <v>238706.8</v>
      </c>
      <c r="E2204" s="150" t="e">
        <f>#REF!</f>
        <v>#REF!</v>
      </c>
      <c r="F2204" s="150" t="e">
        <f>#REF!</f>
        <v>#REF!</v>
      </c>
    </row>
    <row r="2205" spans="1:6" s="7" customFormat="1" ht="15.75" outlineLevel="7">
      <c r="A2205" s="141" t="s">
        <v>512</v>
      </c>
      <c r="B2205" s="147" t="s">
        <v>511</v>
      </c>
      <c r="C2205" s="148"/>
      <c r="D2205" s="149"/>
      <c r="E2205" s="150">
        <f t="shared" ref="E2205:F2209" si="51">E2206</f>
        <v>600</v>
      </c>
      <c r="F2205" s="150">
        <f t="shared" si="51"/>
        <v>600</v>
      </c>
    </row>
    <row r="2206" spans="1:6" s="7" customFormat="1" ht="23.25" outlineLevel="7">
      <c r="A2206" s="153" t="s">
        <v>1098</v>
      </c>
      <c r="B2206" s="147" t="s">
        <v>513</v>
      </c>
      <c r="C2206" s="152" t="s">
        <v>807</v>
      </c>
      <c r="D2206" s="149"/>
      <c r="E2206" s="150">
        <f t="shared" si="51"/>
        <v>600</v>
      </c>
      <c r="F2206" s="150">
        <f t="shared" si="51"/>
        <v>600</v>
      </c>
    </row>
    <row r="2207" spans="1:6" s="7" customFormat="1" ht="23.25" outlineLevel="7">
      <c r="A2207" s="165" t="s">
        <v>905</v>
      </c>
      <c r="B2207" s="147" t="s">
        <v>513</v>
      </c>
      <c r="C2207" s="152" t="s">
        <v>808</v>
      </c>
      <c r="D2207" s="149"/>
      <c r="E2207" s="150">
        <f t="shared" si="51"/>
        <v>600</v>
      </c>
      <c r="F2207" s="150">
        <f t="shared" si="51"/>
        <v>600</v>
      </c>
    </row>
    <row r="2208" spans="1:6" s="7" customFormat="1" ht="15.75" outlineLevel="7">
      <c r="A2208" s="151" t="s">
        <v>643</v>
      </c>
      <c r="B2208" s="147" t="s">
        <v>513</v>
      </c>
      <c r="C2208" s="152" t="s">
        <v>809</v>
      </c>
      <c r="D2208" s="158">
        <v>200</v>
      </c>
      <c r="E2208" s="150">
        <f t="shared" si="51"/>
        <v>600</v>
      </c>
      <c r="F2208" s="150">
        <f t="shared" si="51"/>
        <v>600</v>
      </c>
    </row>
    <row r="2209" spans="1:6" s="7" customFormat="1" ht="15.75" outlineLevel="7">
      <c r="A2209" s="151" t="s">
        <v>644</v>
      </c>
      <c r="B2209" s="147" t="s">
        <v>513</v>
      </c>
      <c r="C2209" s="152" t="s">
        <v>809</v>
      </c>
      <c r="D2209" s="158" t="s">
        <v>29</v>
      </c>
      <c r="E2209" s="150">
        <f t="shared" si="51"/>
        <v>600</v>
      </c>
      <c r="F2209" s="150">
        <f t="shared" si="51"/>
        <v>600</v>
      </c>
    </row>
    <row r="2210" spans="1:6" s="7" customFormat="1" ht="15.75" outlineLevel="7">
      <c r="A2210" s="151" t="s">
        <v>851</v>
      </c>
      <c r="B2210" s="147" t="s">
        <v>513</v>
      </c>
      <c r="C2210" s="152" t="s">
        <v>809</v>
      </c>
      <c r="D2210" s="158" t="s">
        <v>33</v>
      </c>
      <c r="E2210" s="150">
        <v>600</v>
      </c>
      <c r="F2210" s="150">
        <v>600</v>
      </c>
    </row>
    <row r="2211" spans="1:6" s="7" customFormat="1" ht="21" outlineLevel="7">
      <c r="A2211" s="141" t="s">
        <v>843</v>
      </c>
      <c r="B2211" s="144" t="s">
        <v>534</v>
      </c>
      <c r="C2211" s="161"/>
      <c r="D2211" s="162"/>
      <c r="E2211" s="146">
        <f t="shared" ref="E2211:F2213" si="52">E2212</f>
        <v>3.5</v>
      </c>
      <c r="F2211" s="146">
        <f t="shared" si="52"/>
        <v>2.4</v>
      </c>
    </row>
    <row r="2212" spans="1:6" s="7" customFormat="1" ht="15.75" outlineLevel="7">
      <c r="A2212" s="151" t="s">
        <v>907</v>
      </c>
      <c r="B2212" s="147" t="s">
        <v>534</v>
      </c>
      <c r="C2212" s="152" t="s">
        <v>761</v>
      </c>
      <c r="D2212" s="158"/>
      <c r="E2212" s="150">
        <f t="shared" si="52"/>
        <v>3.5</v>
      </c>
      <c r="F2212" s="150">
        <f t="shared" si="52"/>
        <v>2.4</v>
      </c>
    </row>
    <row r="2213" spans="1:6" s="7" customFormat="1" ht="15.75" outlineLevel="7">
      <c r="A2213" s="151" t="s">
        <v>537</v>
      </c>
      <c r="B2213" s="147" t="s">
        <v>534</v>
      </c>
      <c r="C2213" s="152" t="s">
        <v>761</v>
      </c>
      <c r="D2213" s="158" t="s">
        <v>906</v>
      </c>
      <c r="E2213" s="150">
        <f t="shared" si="52"/>
        <v>3.5</v>
      </c>
      <c r="F2213" s="150">
        <f t="shared" si="52"/>
        <v>2.4</v>
      </c>
    </row>
    <row r="2214" spans="1:6" s="7" customFormat="1" ht="15.75" outlineLevel="7">
      <c r="A2214" s="151" t="s">
        <v>907</v>
      </c>
      <c r="B2214" s="147" t="s">
        <v>534</v>
      </c>
      <c r="C2214" s="152" t="s">
        <v>761</v>
      </c>
      <c r="D2214" s="158" t="s">
        <v>762</v>
      </c>
      <c r="E2214" s="150">
        <v>3.5</v>
      </c>
      <c r="F2214" s="150">
        <v>2.4</v>
      </c>
    </row>
    <row r="2215" spans="1:6" s="7" customFormat="1" ht="31.5">
      <c r="A2215" s="141" t="s">
        <v>844</v>
      </c>
      <c r="B2215" s="144" t="s">
        <v>540</v>
      </c>
      <c r="C2215" s="139"/>
      <c r="D2215" s="145"/>
      <c r="E2215" s="146">
        <f>E2262</f>
        <v>826</v>
      </c>
      <c r="F2215" s="146">
        <f>F2262</f>
        <v>826</v>
      </c>
    </row>
    <row r="2216" spans="1:6" s="7" customFormat="1" ht="15.75" hidden="1" outlineLevel="1">
      <c r="A2216" s="151" t="s">
        <v>538</v>
      </c>
      <c r="B2216" s="144" t="s">
        <v>542</v>
      </c>
      <c r="C2216" s="139">
        <v>3842994</v>
      </c>
      <c r="D2216" s="145">
        <f t="shared" si="50"/>
        <v>3842994</v>
      </c>
      <c r="E2216" s="146" t="e">
        <f>#REF!</f>
        <v>#REF!</v>
      </c>
      <c r="F2216" s="146" t="e">
        <f>#REF!</f>
        <v>#REF!</v>
      </c>
    </row>
    <row r="2217" spans="1:6" s="7" customFormat="1" ht="21" hidden="1" outlineLevel="2">
      <c r="A2217" s="141" t="s">
        <v>539</v>
      </c>
      <c r="B2217" s="144" t="s">
        <v>542</v>
      </c>
      <c r="C2217" s="139">
        <v>3842994</v>
      </c>
      <c r="D2217" s="145">
        <f t="shared" si="50"/>
        <v>3842994</v>
      </c>
      <c r="E2217" s="146" t="e">
        <f>#REF!</f>
        <v>#REF!</v>
      </c>
      <c r="F2217" s="146" t="e">
        <f>#REF!</f>
        <v>#REF!</v>
      </c>
    </row>
    <row r="2218" spans="1:6" s="7" customFormat="1" ht="21" hidden="1" outlineLevel="3">
      <c r="A2218" s="141" t="s">
        <v>541</v>
      </c>
      <c r="B2218" s="144" t="s">
        <v>542</v>
      </c>
      <c r="C2218" s="139">
        <v>3842994</v>
      </c>
      <c r="D2218" s="145">
        <f t="shared" si="50"/>
        <v>3842994</v>
      </c>
      <c r="E2218" s="146" t="e">
        <f>#REF!</f>
        <v>#REF!</v>
      </c>
      <c r="F2218" s="146" t="e">
        <f>#REF!</f>
        <v>#REF!</v>
      </c>
    </row>
    <row r="2219" spans="1:6" s="7" customFormat="1" ht="15.75" hidden="1" outlineLevel="4">
      <c r="A2219" s="141" t="s">
        <v>543</v>
      </c>
      <c r="B2219" s="144" t="s">
        <v>542</v>
      </c>
      <c r="C2219" s="139">
        <v>835222</v>
      </c>
      <c r="D2219" s="145">
        <f t="shared" si="50"/>
        <v>835222</v>
      </c>
      <c r="E2219" s="146" t="e">
        <f>#REF!</f>
        <v>#REF!</v>
      </c>
      <c r="F2219" s="146" t="e">
        <f>#REF!</f>
        <v>#REF!</v>
      </c>
    </row>
    <row r="2220" spans="1:6" s="7" customFormat="1" ht="15.75" hidden="1" outlineLevel="5">
      <c r="A2220" s="141" t="s">
        <v>543</v>
      </c>
      <c r="B2220" s="144" t="s">
        <v>542</v>
      </c>
      <c r="C2220" s="139">
        <v>835222</v>
      </c>
      <c r="D2220" s="145">
        <f t="shared" si="50"/>
        <v>835222</v>
      </c>
      <c r="E2220" s="146" t="e">
        <f>#REF!</f>
        <v>#REF!</v>
      </c>
      <c r="F2220" s="146" t="e">
        <f>#REF!</f>
        <v>#REF!</v>
      </c>
    </row>
    <row r="2221" spans="1:6" s="7" customFormat="1" ht="21" hidden="1" outlineLevel="6">
      <c r="A2221" s="141" t="s">
        <v>544</v>
      </c>
      <c r="B2221" s="144" t="s">
        <v>542</v>
      </c>
      <c r="C2221" s="139">
        <v>835222</v>
      </c>
      <c r="D2221" s="145">
        <f t="shared" si="50"/>
        <v>835222</v>
      </c>
      <c r="E2221" s="146" t="e">
        <f>#REF!</f>
        <v>#REF!</v>
      </c>
      <c r="F2221" s="146" t="e">
        <f>#REF!</f>
        <v>#REF!</v>
      </c>
    </row>
    <row r="2222" spans="1:6" s="7" customFormat="1" ht="15.75" hidden="1" outlineLevel="7">
      <c r="A2222" s="141" t="s">
        <v>98</v>
      </c>
      <c r="B2222" s="147" t="s">
        <v>542</v>
      </c>
      <c r="C2222" s="148">
        <v>835222</v>
      </c>
      <c r="D2222" s="145">
        <f t="shared" si="50"/>
        <v>835222</v>
      </c>
      <c r="E2222" s="146" t="e">
        <f>#REF!</f>
        <v>#REF!</v>
      </c>
      <c r="F2222" s="146" t="e">
        <f>#REF!</f>
        <v>#REF!</v>
      </c>
    </row>
    <row r="2223" spans="1:6" s="7" customFormat="1" ht="15.75" hidden="1" outlineLevel="4">
      <c r="A2223" s="141" t="s">
        <v>545</v>
      </c>
      <c r="B2223" s="144" t="s">
        <v>542</v>
      </c>
      <c r="C2223" s="139">
        <v>3007772</v>
      </c>
      <c r="D2223" s="145">
        <f t="shared" si="50"/>
        <v>3007772</v>
      </c>
      <c r="E2223" s="146" t="e">
        <f>#REF!</f>
        <v>#REF!</v>
      </c>
      <c r="F2223" s="146" t="e">
        <f>#REF!</f>
        <v>#REF!</v>
      </c>
    </row>
    <row r="2224" spans="1:6" s="7" customFormat="1" ht="15.75" hidden="1" outlineLevel="5">
      <c r="A2224" s="151" t="s">
        <v>546</v>
      </c>
      <c r="B2224" s="144" t="s">
        <v>542</v>
      </c>
      <c r="C2224" s="139">
        <v>3007772</v>
      </c>
      <c r="D2224" s="145">
        <f t="shared" si="50"/>
        <v>3007772</v>
      </c>
      <c r="E2224" s="146" t="e">
        <f>#REF!</f>
        <v>#REF!</v>
      </c>
      <c r="F2224" s="146" t="e">
        <f>#REF!</f>
        <v>#REF!</v>
      </c>
    </row>
    <row r="2225" spans="1:6" s="7" customFormat="1" ht="21" hidden="1" outlineLevel="6">
      <c r="A2225" s="141" t="s">
        <v>547</v>
      </c>
      <c r="B2225" s="144" t="s">
        <v>542</v>
      </c>
      <c r="C2225" s="139">
        <v>3007772</v>
      </c>
      <c r="D2225" s="145">
        <f t="shared" si="50"/>
        <v>3007772</v>
      </c>
      <c r="E2225" s="146" t="e">
        <f>#REF!</f>
        <v>#REF!</v>
      </c>
      <c r="F2225" s="146" t="e">
        <f>#REF!</f>
        <v>#REF!</v>
      </c>
    </row>
    <row r="2226" spans="1:6" s="7" customFormat="1" ht="15.75" hidden="1" outlineLevel="7">
      <c r="A2226" s="141" t="s">
        <v>98</v>
      </c>
      <c r="B2226" s="147" t="s">
        <v>542</v>
      </c>
      <c r="C2226" s="148">
        <v>3007772</v>
      </c>
      <c r="D2226" s="145">
        <f t="shared" si="50"/>
        <v>3007772</v>
      </c>
      <c r="E2226" s="146" t="e">
        <f>#REF!</f>
        <v>#REF!</v>
      </c>
      <c r="F2226" s="146" t="e">
        <f>#REF!</f>
        <v>#REF!</v>
      </c>
    </row>
    <row r="2227" spans="1:6" s="7" customFormat="1" ht="15.75" hidden="1" outlineLevel="1">
      <c r="A2227" s="141" t="s">
        <v>545</v>
      </c>
      <c r="B2227" s="144" t="s">
        <v>549</v>
      </c>
      <c r="C2227" s="139">
        <v>680000</v>
      </c>
      <c r="D2227" s="145">
        <f t="shared" si="50"/>
        <v>680000</v>
      </c>
      <c r="E2227" s="146" t="e">
        <f>#REF!</f>
        <v>#REF!</v>
      </c>
      <c r="F2227" s="146" t="e">
        <f>#REF!</f>
        <v>#REF!</v>
      </c>
    </row>
    <row r="2228" spans="1:6" s="7" customFormat="1" ht="15.75" hidden="1" outlineLevel="2">
      <c r="A2228" s="151" t="s">
        <v>546</v>
      </c>
      <c r="B2228" s="144" t="s">
        <v>549</v>
      </c>
      <c r="C2228" s="139">
        <v>680000</v>
      </c>
      <c r="D2228" s="145">
        <f t="shared" ref="D2228:D2261" si="53">C2228</f>
        <v>680000</v>
      </c>
      <c r="E2228" s="146" t="e">
        <f>#REF!</f>
        <v>#REF!</v>
      </c>
      <c r="F2228" s="146" t="e">
        <f>#REF!</f>
        <v>#REF!</v>
      </c>
    </row>
    <row r="2229" spans="1:6" s="7" customFormat="1" ht="15.75" hidden="1" outlineLevel="3">
      <c r="A2229" s="141" t="s">
        <v>548</v>
      </c>
      <c r="B2229" s="144" t="s">
        <v>549</v>
      </c>
      <c r="C2229" s="139">
        <v>680000</v>
      </c>
      <c r="D2229" s="145">
        <f t="shared" si="53"/>
        <v>680000</v>
      </c>
      <c r="E2229" s="146" t="e">
        <f>#REF!</f>
        <v>#REF!</v>
      </c>
      <c r="F2229" s="146" t="e">
        <f>#REF!</f>
        <v>#REF!</v>
      </c>
    </row>
    <row r="2230" spans="1:6" s="7" customFormat="1" ht="15.75" hidden="1" outlineLevel="5">
      <c r="A2230" s="141" t="s">
        <v>545</v>
      </c>
      <c r="B2230" s="144" t="s">
        <v>549</v>
      </c>
      <c r="C2230" s="139">
        <v>680000</v>
      </c>
      <c r="D2230" s="145">
        <f t="shared" si="53"/>
        <v>680000</v>
      </c>
      <c r="E2230" s="146" t="e">
        <f>#REF!</f>
        <v>#REF!</v>
      </c>
      <c r="F2230" s="146" t="e">
        <f>#REF!</f>
        <v>#REF!</v>
      </c>
    </row>
    <row r="2231" spans="1:6" s="7" customFormat="1" ht="15.75" hidden="1" outlineLevel="6">
      <c r="A2231" s="141" t="s">
        <v>550</v>
      </c>
      <c r="B2231" s="144" t="s">
        <v>549</v>
      </c>
      <c r="C2231" s="139">
        <v>680000</v>
      </c>
      <c r="D2231" s="145">
        <f t="shared" si="53"/>
        <v>680000</v>
      </c>
      <c r="E2231" s="146" t="e">
        <f>#REF!</f>
        <v>#REF!</v>
      </c>
      <c r="F2231" s="146" t="e">
        <f>#REF!</f>
        <v>#REF!</v>
      </c>
    </row>
    <row r="2232" spans="1:6" s="7" customFormat="1" ht="15.75" hidden="1" outlineLevel="7">
      <c r="A2232" s="141" t="s">
        <v>98</v>
      </c>
      <c r="B2232" s="147" t="s">
        <v>549</v>
      </c>
      <c r="C2232" s="148">
        <v>680000</v>
      </c>
      <c r="D2232" s="145">
        <f t="shared" si="53"/>
        <v>680000</v>
      </c>
      <c r="E2232" s="146" t="e">
        <f>#REF!</f>
        <v>#REF!</v>
      </c>
      <c r="F2232" s="146" t="e">
        <f>#REF!</f>
        <v>#REF!</v>
      </c>
    </row>
    <row r="2233" spans="1:6" s="7" customFormat="1" ht="22.5" hidden="1" outlineLevel="2">
      <c r="A2233" s="151" t="s">
        <v>551</v>
      </c>
      <c r="B2233" s="147" t="s">
        <v>553</v>
      </c>
      <c r="C2233" s="148">
        <f>C2234</f>
        <v>639</v>
      </c>
      <c r="D2233" s="149">
        <f t="shared" si="53"/>
        <v>639</v>
      </c>
      <c r="E2233" s="173"/>
      <c r="F2233" s="173"/>
    </row>
    <row r="2234" spans="1:6" s="7" customFormat="1" ht="15.75" hidden="1" outlineLevel="3">
      <c r="A2234" s="141" t="s">
        <v>552</v>
      </c>
      <c r="B2234" s="147" t="s">
        <v>553</v>
      </c>
      <c r="C2234" s="148">
        <v>639</v>
      </c>
      <c r="D2234" s="149">
        <f t="shared" si="53"/>
        <v>639</v>
      </c>
      <c r="E2234" s="173"/>
      <c r="F2234" s="173"/>
    </row>
    <row r="2235" spans="1:6" s="7" customFormat="1" ht="15.75" hidden="1" outlineLevel="5">
      <c r="A2235" s="141" t="s">
        <v>98</v>
      </c>
      <c r="B2235" s="147" t="s">
        <v>553</v>
      </c>
      <c r="C2235" s="148">
        <v>1000000</v>
      </c>
      <c r="D2235" s="174">
        <f t="shared" si="53"/>
        <v>1000000</v>
      </c>
      <c r="E2235" s="173"/>
      <c r="F2235" s="173"/>
    </row>
    <row r="2236" spans="1:6" s="7" customFormat="1" ht="15.75" hidden="1" outlineLevel="6">
      <c r="A2236" s="141" t="s">
        <v>365</v>
      </c>
      <c r="B2236" s="147" t="s">
        <v>553</v>
      </c>
      <c r="C2236" s="148">
        <v>1000000</v>
      </c>
      <c r="D2236" s="174">
        <f t="shared" si="53"/>
        <v>1000000</v>
      </c>
      <c r="E2236" s="173"/>
      <c r="F2236" s="173"/>
    </row>
    <row r="2237" spans="1:6" s="7" customFormat="1" ht="15.75" hidden="1" outlineLevel="7">
      <c r="A2237" s="141" t="s">
        <v>98</v>
      </c>
      <c r="B2237" s="147" t="s">
        <v>553</v>
      </c>
      <c r="C2237" s="148">
        <v>1000000</v>
      </c>
      <c r="D2237" s="174">
        <f t="shared" si="53"/>
        <v>1000000</v>
      </c>
      <c r="E2237" s="173"/>
      <c r="F2237" s="173"/>
    </row>
    <row r="2238" spans="1:6" s="7" customFormat="1" ht="15.75" hidden="1" outlineLevel="2">
      <c r="A2238" s="141" t="s">
        <v>178</v>
      </c>
      <c r="B2238" s="147" t="s">
        <v>553</v>
      </c>
      <c r="C2238" s="148">
        <v>102838.5</v>
      </c>
      <c r="D2238" s="174">
        <f t="shared" si="53"/>
        <v>102838.5</v>
      </c>
      <c r="E2238" s="173"/>
      <c r="F2238" s="173"/>
    </row>
    <row r="2239" spans="1:6" s="7" customFormat="1" ht="22.5" hidden="1" outlineLevel="5">
      <c r="A2239" s="151" t="s">
        <v>214</v>
      </c>
      <c r="B2239" s="147" t="s">
        <v>553</v>
      </c>
      <c r="C2239" s="148">
        <v>102838.5</v>
      </c>
      <c r="D2239" s="174">
        <f t="shared" si="53"/>
        <v>102838.5</v>
      </c>
      <c r="E2239" s="173"/>
      <c r="F2239" s="173"/>
    </row>
    <row r="2240" spans="1:6" s="7" customFormat="1" ht="31.5" hidden="1" outlineLevel="6">
      <c r="A2240" s="141" t="s">
        <v>554</v>
      </c>
      <c r="B2240" s="147" t="s">
        <v>553</v>
      </c>
      <c r="C2240" s="148">
        <v>102838.5</v>
      </c>
      <c r="D2240" s="174">
        <f t="shared" si="53"/>
        <v>102838.5</v>
      </c>
      <c r="E2240" s="173"/>
      <c r="F2240" s="173"/>
    </row>
    <row r="2241" spans="1:6" s="7" customFormat="1" ht="15.75" hidden="1" outlineLevel="7">
      <c r="A2241" s="141" t="s">
        <v>98</v>
      </c>
      <c r="B2241" s="147" t="s">
        <v>553</v>
      </c>
      <c r="C2241" s="148">
        <v>102838.5</v>
      </c>
      <c r="D2241" s="174">
        <f t="shared" si="53"/>
        <v>102838.5</v>
      </c>
      <c r="E2241" s="173"/>
      <c r="F2241" s="173"/>
    </row>
    <row r="2242" spans="1:6" s="7" customFormat="1" ht="15.75" hidden="1" outlineLevel="2">
      <c r="A2242" s="141" t="s">
        <v>178</v>
      </c>
      <c r="B2242" s="147" t="s">
        <v>553</v>
      </c>
      <c r="C2242" s="148">
        <v>266554.3</v>
      </c>
      <c r="D2242" s="174">
        <f t="shared" si="53"/>
        <v>266554.3</v>
      </c>
      <c r="E2242" s="173"/>
      <c r="F2242" s="173"/>
    </row>
    <row r="2243" spans="1:6" s="7" customFormat="1" ht="22.5" hidden="1" outlineLevel="5">
      <c r="A2243" s="151" t="s">
        <v>214</v>
      </c>
      <c r="B2243" s="147" t="s">
        <v>553</v>
      </c>
      <c r="C2243" s="148">
        <v>266554.3</v>
      </c>
      <c r="D2243" s="174">
        <f t="shared" si="53"/>
        <v>266554.3</v>
      </c>
      <c r="E2243" s="173"/>
      <c r="F2243" s="173"/>
    </row>
    <row r="2244" spans="1:6" s="7" customFormat="1" ht="31.5" hidden="1" outlineLevel="6">
      <c r="A2244" s="141" t="s">
        <v>555</v>
      </c>
      <c r="B2244" s="147" t="s">
        <v>553</v>
      </c>
      <c r="C2244" s="148">
        <v>266554.3</v>
      </c>
      <c r="D2244" s="174">
        <f t="shared" si="53"/>
        <v>266554.3</v>
      </c>
      <c r="E2244" s="173"/>
      <c r="F2244" s="173"/>
    </row>
    <row r="2245" spans="1:6" s="7" customFormat="1" ht="15.75" hidden="1" outlineLevel="7">
      <c r="A2245" s="141" t="s">
        <v>98</v>
      </c>
      <c r="B2245" s="147" t="s">
        <v>553</v>
      </c>
      <c r="C2245" s="148">
        <v>266554.3</v>
      </c>
      <c r="D2245" s="174">
        <f t="shared" si="53"/>
        <v>266554.3</v>
      </c>
      <c r="E2245" s="173"/>
      <c r="F2245" s="173"/>
    </row>
    <row r="2246" spans="1:6" s="7" customFormat="1" ht="15.75" hidden="1" outlineLevel="2">
      <c r="A2246" s="141" t="s">
        <v>178</v>
      </c>
      <c r="B2246" s="147" t="s">
        <v>553</v>
      </c>
      <c r="C2246" s="148">
        <v>444247</v>
      </c>
      <c r="D2246" s="174">
        <f t="shared" si="53"/>
        <v>444247</v>
      </c>
      <c r="E2246" s="173"/>
      <c r="F2246" s="173"/>
    </row>
    <row r="2247" spans="1:6" s="7" customFormat="1" ht="22.5" hidden="1" outlineLevel="5">
      <c r="A2247" s="151" t="s">
        <v>214</v>
      </c>
      <c r="B2247" s="147" t="s">
        <v>553</v>
      </c>
      <c r="C2247" s="148">
        <v>444247</v>
      </c>
      <c r="D2247" s="174">
        <f t="shared" si="53"/>
        <v>444247</v>
      </c>
      <c r="E2247" s="173"/>
      <c r="F2247" s="173"/>
    </row>
    <row r="2248" spans="1:6" s="7" customFormat="1" ht="42" hidden="1" outlineLevel="6">
      <c r="A2248" s="159" t="s">
        <v>556</v>
      </c>
      <c r="B2248" s="147" t="s">
        <v>553</v>
      </c>
      <c r="C2248" s="148">
        <v>444247</v>
      </c>
      <c r="D2248" s="174">
        <f t="shared" si="53"/>
        <v>444247</v>
      </c>
      <c r="E2248" s="173"/>
      <c r="F2248" s="173"/>
    </row>
    <row r="2249" spans="1:6" s="7" customFormat="1" ht="15.75" hidden="1" outlineLevel="7">
      <c r="A2249" s="141" t="s">
        <v>98</v>
      </c>
      <c r="B2249" s="147" t="s">
        <v>553</v>
      </c>
      <c r="C2249" s="148">
        <v>444247</v>
      </c>
      <c r="D2249" s="174">
        <f t="shared" si="53"/>
        <v>444247</v>
      </c>
      <c r="E2249" s="173"/>
      <c r="F2249" s="173"/>
    </row>
    <row r="2250" spans="1:6" s="7" customFormat="1" ht="15.75" hidden="1" outlineLevel="2">
      <c r="A2250" s="141" t="s">
        <v>178</v>
      </c>
      <c r="B2250" s="147" t="s">
        <v>553</v>
      </c>
      <c r="C2250" s="148">
        <v>500000</v>
      </c>
      <c r="D2250" s="174">
        <f t="shared" si="53"/>
        <v>500000</v>
      </c>
      <c r="E2250" s="173"/>
      <c r="F2250" s="173"/>
    </row>
    <row r="2251" spans="1:6" s="7" customFormat="1" ht="22.5" hidden="1" outlineLevel="5">
      <c r="A2251" s="151" t="s">
        <v>214</v>
      </c>
      <c r="B2251" s="147" t="s">
        <v>553</v>
      </c>
      <c r="C2251" s="148">
        <v>500000</v>
      </c>
      <c r="D2251" s="174">
        <f t="shared" si="53"/>
        <v>500000</v>
      </c>
      <c r="E2251" s="173"/>
      <c r="F2251" s="173"/>
    </row>
    <row r="2252" spans="1:6" s="7" customFormat="1" ht="15.75" hidden="1" outlineLevel="6">
      <c r="A2252" s="141" t="s">
        <v>557</v>
      </c>
      <c r="B2252" s="147" t="s">
        <v>553</v>
      </c>
      <c r="C2252" s="148">
        <v>500000</v>
      </c>
      <c r="D2252" s="174">
        <f t="shared" si="53"/>
        <v>500000</v>
      </c>
      <c r="E2252" s="173"/>
      <c r="F2252" s="173"/>
    </row>
    <row r="2253" spans="1:6" s="7" customFormat="1" ht="15.75" hidden="1" outlineLevel="7">
      <c r="A2253" s="141" t="s">
        <v>98</v>
      </c>
      <c r="B2253" s="147" t="s">
        <v>553</v>
      </c>
      <c r="C2253" s="148">
        <v>500000</v>
      </c>
      <c r="D2253" s="174">
        <f t="shared" si="53"/>
        <v>500000</v>
      </c>
      <c r="E2253" s="173"/>
      <c r="F2253" s="173"/>
    </row>
    <row r="2254" spans="1:6" s="7" customFormat="1" ht="15.75" hidden="1" outlineLevel="2">
      <c r="A2254" s="141" t="s">
        <v>178</v>
      </c>
      <c r="B2254" s="147" t="s">
        <v>553</v>
      </c>
      <c r="C2254" s="148">
        <v>51232.5</v>
      </c>
      <c r="D2254" s="174">
        <f t="shared" si="53"/>
        <v>51232.5</v>
      </c>
      <c r="E2254" s="173"/>
      <c r="F2254" s="173"/>
    </row>
    <row r="2255" spans="1:6" s="7" customFormat="1" ht="22.5" hidden="1" outlineLevel="5">
      <c r="A2255" s="151" t="s">
        <v>214</v>
      </c>
      <c r="B2255" s="147" t="s">
        <v>553</v>
      </c>
      <c r="C2255" s="148">
        <v>51232.5</v>
      </c>
      <c r="D2255" s="174">
        <f t="shared" si="53"/>
        <v>51232.5</v>
      </c>
      <c r="E2255" s="173"/>
      <c r="F2255" s="173"/>
    </row>
    <row r="2256" spans="1:6" s="7" customFormat="1" ht="21" hidden="1" outlineLevel="6">
      <c r="A2256" s="141" t="s">
        <v>558</v>
      </c>
      <c r="B2256" s="147" t="s">
        <v>553</v>
      </c>
      <c r="C2256" s="148">
        <v>51232.5</v>
      </c>
      <c r="D2256" s="174">
        <f t="shared" si="53"/>
        <v>51232.5</v>
      </c>
      <c r="E2256" s="173"/>
      <c r="F2256" s="173"/>
    </row>
    <row r="2257" spans="1:6" s="7" customFormat="1" ht="15.75" hidden="1" outlineLevel="7">
      <c r="A2257" s="141" t="s">
        <v>98</v>
      </c>
      <c r="B2257" s="147" t="s">
        <v>553</v>
      </c>
      <c r="C2257" s="148">
        <v>51232.5</v>
      </c>
      <c r="D2257" s="174">
        <f t="shared" si="53"/>
        <v>51232.5</v>
      </c>
      <c r="E2257" s="173"/>
      <c r="F2257" s="173"/>
    </row>
    <row r="2258" spans="1:6" s="7" customFormat="1" ht="15.75" hidden="1" outlineLevel="2">
      <c r="A2258" s="141" t="s">
        <v>365</v>
      </c>
      <c r="B2258" s="147" t="s">
        <v>553</v>
      </c>
      <c r="C2258" s="148">
        <v>100000</v>
      </c>
      <c r="D2258" s="174">
        <f t="shared" si="53"/>
        <v>100000</v>
      </c>
      <c r="E2258" s="173"/>
      <c r="F2258" s="173"/>
    </row>
    <row r="2259" spans="1:6" s="7" customFormat="1" ht="15.75" hidden="1" outlineLevel="5">
      <c r="A2259" s="151" t="s">
        <v>365</v>
      </c>
      <c r="B2259" s="147" t="s">
        <v>553</v>
      </c>
      <c r="C2259" s="148">
        <v>100000</v>
      </c>
      <c r="D2259" s="174">
        <f t="shared" si="53"/>
        <v>100000</v>
      </c>
      <c r="E2259" s="173"/>
      <c r="F2259" s="173"/>
    </row>
    <row r="2260" spans="1:6" s="7" customFormat="1" ht="42" hidden="1" outlineLevel="6">
      <c r="A2260" s="159" t="s">
        <v>559</v>
      </c>
      <c r="B2260" s="147" t="s">
        <v>553</v>
      </c>
      <c r="C2260" s="148">
        <v>100000</v>
      </c>
      <c r="D2260" s="174">
        <f t="shared" si="53"/>
        <v>100000</v>
      </c>
      <c r="E2260" s="173"/>
      <c r="F2260" s="173"/>
    </row>
    <row r="2261" spans="1:6" s="7" customFormat="1" ht="15.75" hidden="1" outlineLevel="7">
      <c r="A2261" s="141" t="s">
        <v>98</v>
      </c>
      <c r="B2261" s="147" t="s">
        <v>553</v>
      </c>
      <c r="C2261" s="148">
        <v>100000</v>
      </c>
      <c r="D2261" s="174">
        <f t="shared" si="53"/>
        <v>100000</v>
      </c>
      <c r="E2261" s="173"/>
      <c r="F2261" s="173"/>
    </row>
    <row r="2262" spans="1:6" ht="22.5" collapsed="1">
      <c r="A2262" s="151" t="s">
        <v>845</v>
      </c>
      <c r="B2262" s="147" t="s">
        <v>553</v>
      </c>
      <c r="C2262" s="152"/>
      <c r="D2262" s="158"/>
      <c r="E2262" s="150">
        <f>E2263+E2266</f>
        <v>826</v>
      </c>
      <c r="F2262" s="150">
        <f>F2263+F2266</f>
        <v>826</v>
      </c>
    </row>
    <row r="2263" spans="1:6" ht="22.5">
      <c r="A2263" s="165" t="s">
        <v>1089</v>
      </c>
      <c r="B2263" s="147" t="s">
        <v>553</v>
      </c>
      <c r="C2263" s="152" t="s">
        <v>909</v>
      </c>
      <c r="D2263" s="158"/>
      <c r="E2263" s="150">
        <f>E2264</f>
        <v>825</v>
      </c>
      <c r="F2263" s="150">
        <f>F2264</f>
        <v>825</v>
      </c>
    </row>
    <row r="2264" spans="1:6" ht="22.5">
      <c r="A2264" s="165" t="s">
        <v>911</v>
      </c>
      <c r="B2264" s="147" t="s">
        <v>553</v>
      </c>
      <c r="C2264" s="152" t="s">
        <v>909</v>
      </c>
      <c r="D2264" s="158"/>
      <c r="E2264" s="150">
        <f>E2265</f>
        <v>825</v>
      </c>
      <c r="F2264" s="150">
        <f>F2265</f>
        <v>825</v>
      </c>
    </row>
    <row r="2265" spans="1:6">
      <c r="A2265" s="157" t="s">
        <v>365</v>
      </c>
      <c r="B2265" s="147" t="s">
        <v>553</v>
      </c>
      <c r="C2265" s="152" t="s">
        <v>639</v>
      </c>
      <c r="D2265" s="158" t="s">
        <v>910</v>
      </c>
      <c r="E2265" s="150">
        <v>825</v>
      </c>
      <c r="F2265" s="150">
        <v>825</v>
      </c>
    </row>
    <row r="2266" spans="1:6">
      <c r="A2266" s="157" t="s">
        <v>908</v>
      </c>
      <c r="B2266" s="147" t="s">
        <v>553</v>
      </c>
      <c r="C2266" s="152" t="s">
        <v>654</v>
      </c>
      <c r="D2266" s="158"/>
      <c r="E2266" s="150">
        <f>E2267</f>
        <v>1</v>
      </c>
      <c r="F2266" s="150">
        <f>F2267</f>
        <v>1</v>
      </c>
    </row>
    <row r="2267" spans="1:6">
      <c r="A2267" s="157" t="s">
        <v>365</v>
      </c>
      <c r="B2267" s="147" t="s">
        <v>553</v>
      </c>
      <c r="C2267" s="152" t="s">
        <v>654</v>
      </c>
      <c r="D2267" s="158">
        <v>540</v>
      </c>
      <c r="E2267" s="150">
        <v>1</v>
      </c>
      <c r="F2267" s="150">
        <v>1</v>
      </c>
    </row>
    <row r="2268" spans="1:6">
      <c r="A2268" s="175"/>
      <c r="B2268" s="175"/>
      <c r="C2268" s="176"/>
      <c r="D2268" s="177"/>
      <c r="E2268" s="177"/>
      <c r="F2268" s="71"/>
    </row>
    <row r="2269" spans="1:6">
      <c r="A2269" s="175"/>
      <c r="B2269" s="175"/>
      <c r="C2269" s="176"/>
      <c r="D2269" s="177"/>
      <c r="E2269" s="177"/>
      <c r="F2269" s="71"/>
    </row>
    <row r="2270" spans="1:6">
      <c r="A2270" s="175"/>
      <c r="B2270" s="175"/>
      <c r="C2270" s="176"/>
      <c r="D2270" s="177"/>
      <c r="E2270" s="177"/>
      <c r="F2270" s="71"/>
    </row>
    <row r="2271" spans="1:6">
      <c r="A2271" s="175"/>
      <c r="B2271" s="175"/>
      <c r="C2271" s="176"/>
      <c r="D2271" s="177"/>
      <c r="E2271" s="177"/>
      <c r="F2271" s="71"/>
    </row>
    <row r="2272" spans="1:6">
      <c r="A2272" s="175"/>
      <c r="B2272" s="175"/>
      <c r="C2272" s="176"/>
      <c r="D2272" s="177"/>
      <c r="E2272" s="177"/>
      <c r="F2272" s="71"/>
    </row>
    <row r="2273" spans="1:6">
      <c r="A2273" s="175"/>
      <c r="B2273" s="175"/>
      <c r="C2273" s="176"/>
      <c r="D2273" s="177"/>
      <c r="E2273" s="177"/>
      <c r="F2273" s="71"/>
    </row>
    <row r="2274" spans="1:6">
      <c r="A2274" s="175"/>
      <c r="B2274" s="175"/>
      <c r="C2274" s="176"/>
      <c r="D2274" s="177"/>
      <c r="E2274" s="177"/>
      <c r="F2274" s="71"/>
    </row>
    <row r="2275" spans="1:6">
      <c r="A2275" s="175"/>
      <c r="B2275" s="175"/>
      <c r="C2275" s="176"/>
      <c r="D2275" s="177"/>
      <c r="E2275" s="177"/>
      <c r="F2275" s="71"/>
    </row>
    <row r="2276" spans="1:6">
      <c r="A2276" s="175"/>
      <c r="B2276" s="175"/>
      <c r="C2276" s="176"/>
      <c r="D2276" s="177"/>
      <c r="E2276" s="177"/>
      <c r="F2276" s="71"/>
    </row>
    <row r="2277" spans="1:6">
      <c r="A2277" s="175"/>
      <c r="B2277" s="175"/>
      <c r="C2277" s="176"/>
      <c r="D2277" s="177"/>
      <c r="E2277" s="177"/>
      <c r="F2277" s="71"/>
    </row>
    <row r="2278" spans="1:6">
      <c r="A2278" s="175"/>
      <c r="B2278" s="175"/>
      <c r="C2278" s="176"/>
      <c r="D2278" s="177"/>
      <c r="E2278" s="177"/>
      <c r="F2278" s="71"/>
    </row>
    <row r="2279" spans="1:6">
      <c r="A2279" s="175"/>
      <c r="B2279" s="175"/>
      <c r="C2279" s="176"/>
      <c r="D2279" s="177"/>
      <c r="E2279" s="177"/>
      <c r="F2279" s="71"/>
    </row>
    <row r="2280" spans="1:6">
      <c r="A2280" s="175"/>
      <c r="B2280" s="175"/>
      <c r="C2280" s="176"/>
      <c r="D2280" s="177"/>
      <c r="E2280" s="177"/>
      <c r="F2280" s="71"/>
    </row>
    <row r="2281" spans="1:6">
      <c r="A2281" s="175"/>
      <c r="B2281" s="175"/>
      <c r="C2281" s="176"/>
      <c r="D2281" s="177"/>
      <c r="E2281" s="177"/>
      <c r="F2281" s="71"/>
    </row>
    <row r="2282" spans="1:6">
      <c r="A2282" s="175"/>
      <c r="B2282" s="175"/>
      <c r="C2282" s="176"/>
      <c r="D2282" s="177"/>
      <c r="E2282" s="177"/>
      <c r="F2282" s="71"/>
    </row>
    <row r="2283" spans="1:6">
      <c r="A2283" s="175"/>
      <c r="B2283" s="175"/>
      <c r="C2283" s="176"/>
      <c r="D2283" s="177"/>
      <c r="E2283" s="177"/>
      <c r="F2283" s="71"/>
    </row>
    <row r="2284" spans="1:6">
      <c r="A2284" s="175"/>
      <c r="B2284" s="175"/>
      <c r="C2284" s="176"/>
      <c r="D2284" s="177"/>
      <c r="E2284" s="177"/>
      <c r="F2284" s="71"/>
    </row>
    <row r="2285" spans="1:6">
      <c r="A2285" s="175"/>
      <c r="B2285" s="175"/>
      <c r="C2285" s="176"/>
      <c r="D2285" s="177"/>
      <c r="E2285" s="177"/>
      <c r="F2285" s="71"/>
    </row>
    <row r="2286" spans="1:6">
      <c r="A2286" s="175"/>
      <c r="B2286" s="175"/>
      <c r="C2286" s="176"/>
      <c r="D2286" s="177"/>
      <c r="E2286" s="177"/>
      <c r="F2286" s="71"/>
    </row>
    <row r="2287" spans="1:6">
      <c r="A2287" s="175"/>
      <c r="B2287" s="175"/>
      <c r="C2287" s="176"/>
      <c r="D2287" s="177"/>
      <c r="E2287" s="177"/>
      <c r="F2287" s="71"/>
    </row>
    <row r="2288" spans="1:6">
      <c r="A2288" s="175"/>
      <c r="B2288" s="175"/>
      <c r="C2288" s="176"/>
      <c r="D2288" s="177"/>
      <c r="E2288" s="177"/>
      <c r="F2288" s="71"/>
    </row>
    <row r="2289" spans="1:6">
      <c r="A2289" s="175"/>
      <c r="B2289" s="175"/>
      <c r="C2289" s="176"/>
      <c r="D2289" s="177"/>
      <c r="E2289" s="177"/>
      <c r="F2289" s="71"/>
    </row>
    <row r="2290" spans="1:6">
      <c r="A2290" s="175"/>
      <c r="B2290" s="175"/>
      <c r="C2290" s="176"/>
      <c r="D2290" s="177"/>
      <c r="E2290" s="177"/>
      <c r="F2290" s="71"/>
    </row>
    <row r="2291" spans="1:6">
      <c r="A2291" s="175"/>
      <c r="B2291" s="175"/>
      <c r="C2291" s="176"/>
      <c r="D2291" s="177"/>
      <c r="E2291" s="177"/>
      <c r="F2291" s="71"/>
    </row>
    <row r="2292" spans="1:6">
      <c r="A2292" s="175"/>
      <c r="B2292" s="175"/>
      <c r="C2292" s="176"/>
      <c r="D2292" s="177"/>
      <c r="E2292" s="177"/>
      <c r="F2292" s="71"/>
    </row>
    <row r="2293" spans="1:6">
      <c r="A2293" s="175"/>
      <c r="B2293" s="175"/>
      <c r="C2293" s="176"/>
      <c r="D2293" s="177"/>
      <c r="E2293" s="177"/>
      <c r="F2293" s="71"/>
    </row>
    <row r="2294" spans="1:6">
      <c r="A2294" s="175"/>
      <c r="B2294" s="175"/>
      <c r="C2294" s="176"/>
      <c r="D2294" s="177"/>
      <c r="E2294" s="177"/>
      <c r="F2294" s="71"/>
    </row>
    <row r="2295" spans="1:6">
      <c r="A2295" s="175"/>
      <c r="B2295" s="175"/>
      <c r="C2295" s="176"/>
      <c r="D2295" s="177"/>
      <c r="E2295" s="177"/>
      <c r="F2295" s="71"/>
    </row>
    <row r="2296" spans="1:6">
      <c r="A2296" s="175"/>
      <c r="B2296" s="175"/>
      <c r="C2296" s="176"/>
      <c r="D2296" s="177"/>
      <c r="E2296" s="177"/>
      <c r="F2296" s="71"/>
    </row>
    <row r="2297" spans="1:6">
      <c r="A2297" s="175"/>
      <c r="B2297" s="175"/>
      <c r="C2297" s="176"/>
      <c r="D2297" s="177"/>
      <c r="E2297" s="177"/>
      <c r="F2297" s="71"/>
    </row>
    <row r="2298" spans="1:6">
      <c r="A2298" s="175"/>
      <c r="B2298" s="175"/>
      <c r="C2298" s="176"/>
      <c r="D2298" s="177"/>
      <c r="E2298" s="177"/>
      <c r="F2298" s="71"/>
    </row>
    <row r="2299" spans="1:6">
      <c r="A2299" s="175"/>
      <c r="B2299" s="175"/>
      <c r="C2299" s="176"/>
      <c r="D2299" s="177"/>
      <c r="E2299" s="177"/>
      <c r="F2299" s="71"/>
    </row>
    <row r="2300" spans="1:6">
      <c r="A2300" s="175"/>
      <c r="B2300" s="175"/>
      <c r="C2300" s="176"/>
      <c r="D2300" s="177"/>
      <c r="E2300" s="177"/>
      <c r="F2300" s="71"/>
    </row>
    <row r="2301" spans="1:6">
      <c r="A2301" s="175"/>
      <c r="B2301" s="175"/>
      <c r="C2301" s="176"/>
      <c r="D2301" s="177"/>
      <c r="E2301" s="177"/>
      <c r="F2301" s="71"/>
    </row>
    <row r="2302" spans="1:6">
      <c r="A2302" s="175"/>
      <c r="B2302" s="175"/>
      <c r="C2302" s="176"/>
      <c r="D2302" s="177"/>
      <c r="E2302" s="177"/>
      <c r="F2302" s="71"/>
    </row>
    <row r="2303" spans="1:6">
      <c r="A2303" s="175"/>
      <c r="B2303" s="175"/>
      <c r="C2303" s="176"/>
      <c r="D2303" s="177"/>
      <c r="E2303" s="177"/>
      <c r="F2303" s="71"/>
    </row>
    <row r="2304" spans="1:6">
      <c r="A2304" s="175"/>
      <c r="B2304" s="175"/>
      <c r="C2304" s="176"/>
      <c r="D2304" s="177"/>
      <c r="E2304" s="177"/>
      <c r="F2304" s="71"/>
    </row>
    <row r="2305" spans="1:6">
      <c r="A2305" s="175"/>
      <c r="B2305" s="175"/>
      <c r="C2305" s="176"/>
      <c r="D2305" s="177"/>
      <c r="E2305" s="177"/>
      <c r="F2305" s="71"/>
    </row>
    <row r="2306" spans="1:6">
      <c r="A2306" s="175"/>
      <c r="B2306" s="175"/>
      <c r="C2306" s="176"/>
      <c r="D2306" s="177"/>
      <c r="E2306" s="177"/>
      <c r="F2306" s="71"/>
    </row>
    <row r="2307" spans="1:6">
      <c r="A2307" s="175"/>
      <c r="B2307" s="175"/>
      <c r="C2307" s="176"/>
      <c r="D2307" s="177"/>
      <c r="E2307" s="177"/>
      <c r="F2307" s="71"/>
    </row>
    <row r="2308" spans="1:6">
      <c r="A2308" s="175"/>
      <c r="B2308" s="175"/>
      <c r="C2308" s="176"/>
      <c r="D2308" s="177"/>
      <c r="E2308" s="177"/>
      <c r="F2308" s="71"/>
    </row>
    <row r="2309" spans="1:6">
      <c r="A2309" s="175"/>
      <c r="B2309" s="175"/>
      <c r="C2309" s="176"/>
      <c r="D2309" s="177"/>
      <c r="E2309" s="177"/>
      <c r="F2309" s="71"/>
    </row>
    <row r="2310" spans="1:6">
      <c r="A2310" s="175"/>
      <c r="B2310" s="175"/>
      <c r="C2310" s="176"/>
      <c r="D2310" s="177"/>
      <c r="E2310" s="177"/>
      <c r="F2310" s="71"/>
    </row>
    <row r="2311" spans="1:6">
      <c r="A2311" s="175"/>
      <c r="B2311" s="175"/>
      <c r="C2311" s="176"/>
      <c r="D2311" s="177"/>
      <c r="E2311" s="177"/>
      <c r="F2311" s="71"/>
    </row>
    <row r="2312" spans="1:6">
      <c r="A2312" s="175"/>
      <c r="B2312" s="175"/>
      <c r="C2312" s="176"/>
      <c r="D2312" s="177"/>
      <c r="E2312" s="177"/>
      <c r="F2312" s="71"/>
    </row>
    <row r="2313" spans="1:6">
      <c r="A2313" s="175"/>
      <c r="B2313" s="175"/>
      <c r="C2313" s="176"/>
      <c r="D2313" s="177"/>
      <c r="E2313" s="177"/>
      <c r="F2313" s="71"/>
    </row>
    <row r="2314" spans="1:6">
      <c r="A2314" s="53"/>
      <c r="B2314" s="53"/>
      <c r="C2314" s="54"/>
      <c r="D2314" s="55"/>
      <c r="E2314" s="55"/>
    </row>
    <row r="2315" spans="1:6">
      <c r="A2315" s="53"/>
      <c r="B2315" s="53"/>
      <c r="C2315" s="54"/>
      <c r="D2315" s="55"/>
      <c r="E2315" s="55"/>
    </row>
    <row r="2316" spans="1:6">
      <c r="A2316" s="53"/>
      <c r="B2316" s="53"/>
      <c r="C2316" s="54"/>
      <c r="D2316" s="55"/>
      <c r="E2316" s="55"/>
    </row>
    <row r="2317" spans="1:6">
      <c r="A2317" s="53"/>
      <c r="B2317" s="53"/>
      <c r="C2317" s="54"/>
      <c r="D2317" s="55"/>
      <c r="E2317" s="55"/>
    </row>
    <row r="2318" spans="1:6">
      <c r="A2318" s="53"/>
      <c r="B2318" s="53"/>
      <c r="C2318" s="54"/>
      <c r="D2318" s="55"/>
      <c r="E2318" s="55"/>
    </row>
    <row r="2319" spans="1:6">
      <c r="A2319" s="53"/>
      <c r="B2319" s="53"/>
      <c r="C2319" s="54"/>
      <c r="D2319" s="55"/>
      <c r="E2319" s="55"/>
    </row>
    <row r="2320" spans="1:6">
      <c r="A2320" s="53"/>
      <c r="B2320" s="53"/>
      <c r="C2320" s="54"/>
      <c r="D2320" s="55"/>
      <c r="E2320" s="55"/>
    </row>
    <row r="2321" spans="1:5">
      <c r="A2321" s="53"/>
      <c r="B2321" s="53"/>
      <c r="C2321" s="54"/>
      <c r="D2321" s="55"/>
      <c r="E2321" s="55"/>
    </row>
    <row r="2322" spans="1:5">
      <c r="A2322" s="53"/>
      <c r="B2322" s="53"/>
      <c r="C2322" s="54"/>
      <c r="D2322" s="55"/>
      <c r="E2322" s="55"/>
    </row>
    <row r="2323" spans="1:5">
      <c r="A2323" s="53"/>
      <c r="B2323" s="53"/>
      <c r="C2323" s="54"/>
      <c r="D2323" s="55"/>
      <c r="E2323" s="55"/>
    </row>
    <row r="2324" spans="1:5">
      <c r="A2324" s="53"/>
      <c r="B2324" s="53"/>
      <c r="C2324" s="54"/>
      <c r="D2324" s="55"/>
      <c r="E2324" s="55"/>
    </row>
    <row r="2325" spans="1:5">
      <c r="A2325" s="53"/>
      <c r="B2325" s="53"/>
      <c r="C2325" s="54"/>
      <c r="D2325" s="55"/>
      <c r="E2325" s="55"/>
    </row>
    <row r="2326" spans="1:5">
      <c r="A2326" s="53"/>
      <c r="B2326" s="53"/>
      <c r="C2326" s="54"/>
      <c r="D2326" s="55"/>
      <c r="E2326" s="55"/>
    </row>
    <row r="2327" spans="1:5">
      <c r="A2327" s="53"/>
      <c r="B2327" s="53"/>
      <c r="C2327" s="54"/>
      <c r="D2327" s="55"/>
      <c r="E2327" s="55"/>
    </row>
    <row r="2328" spans="1:5">
      <c r="A2328" s="53"/>
      <c r="B2328" s="53"/>
      <c r="C2328" s="54"/>
      <c r="D2328" s="55"/>
      <c r="E2328" s="55"/>
    </row>
    <row r="2329" spans="1:5">
      <c r="A2329" s="53"/>
      <c r="B2329" s="53"/>
      <c r="C2329" s="54"/>
      <c r="D2329" s="55"/>
      <c r="E2329" s="55"/>
    </row>
    <row r="2330" spans="1:5">
      <c r="A2330" s="53"/>
      <c r="B2330" s="53"/>
      <c r="C2330" s="54"/>
      <c r="D2330" s="55"/>
      <c r="E2330" s="55"/>
    </row>
    <row r="2331" spans="1:5">
      <c r="A2331" s="53"/>
      <c r="B2331" s="53"/>
      <c r="C2331" s="54"/>
      <c r="D2331" s="55"/>
      <c r="E2331" s="55"/>
    </row>
    <row r="2332" spans="1:5">
      <c r="A2332" s="53"/>
      <c r="B2332" s="53"/>
      <c r="C2332" s="54"/>
      <c r="D2332" s="55"/>
      <c r="E2332" s="55"/>
    </row>
    <row r="2333" spans="1:5">
      <c r="A2333" s="53"/>
      <c r="B2333" s="53"/>
      <c r="C2333" s="54"/>
      <c r="D2333" s="55"/>
      <c r="E2333" s="55"/>
    </row>
    <row r="2334" spans="1:5">
      <c r="A2334" s="53"/>
      <c r="B2334" s="53"/>
      <c r="C2334" s="54"/>
      <c r="D2334" s="55"/>
      <c r="E2334" s="55"/>
    </row>
    <row r="2335" spans="1:5">
      <c r="A2335" s="53"/>
      <c r="B2335" s="53"/>
      <c r="C2335" s="54"/>
      <c r="D2335" s="55"/>
      <c r="E2335" s="55"/>
    </row>
    <row r="2336" spans="1:5">
      <c r="A2336" s="53"/>
      <c r="B2336" s="53"/>
      <c r="C2336" s="54"/>
      <c r="D2336" s="55"/>
      <c r="E2336" s="55"/>
    </row>
    <row r="2337" spans="1:5">
      <c r="A2337" s="53"/>
      <c r="B2337" s="53"/>
      <c r="C2337" s="54"/>
      <c r="D2337" s="55"/>
      <c r="E2337" s="55"/>
    </row>
    <row r="2338" spans="1:5">
      <c r="A2338" s="53"/>
      <c r="B2338" s="53"/>
      <c r="C2338" s="54"/>
      <c r="D2338" s="55"/>
      <c r="E2338" s="55"/>
    </row>
    <row r="2339" spans="1:5">
      <c r="A2339" s="53"/>
      <c r="B2339" s="53"/>
      <c r="C2339" s="54"/>
      <c r="D2339" s="55"/>
      <c r="E2339" s="55"/>
    </row>
    <row r="2340" spans="1:5">
      <c r="A2340" s="53"/>
      <c r="B2340" s="53"/>
      <c r="C2340" s="54"/>
      <c r="D2340" s="55"/>
      <c r="E2340" s="55"/>
    </row>
    <row r="2341" spans="1:5">
      <c r="A2341" s="53"/>
      <c r="B2341" s="53"/>
      <c r="C2341" s="54"/>
      <c r="D2341" s="55"/>
      <c r="E2341" s="55"/>
    </row>
    <row r="2342" spans="1:5">
      <c r="A2342" s="53"/>
      <c r="B2342" s="53"/>
      <c r="C2342" s="54"/>
      <c r="D2342" s="55"/>
      <c r="E2342" s="55"/>
    </row>
    <row r="2343" spans="1:5">
      <c r="A2343" s="53"/>
      <c r="B2343" s="53"/>
      <c r="C2343" s="54"/>
      <c r="D2343" s="55"/>
      <c r="E2343" s="55"/>
    </row>
    <row r="2344" spans="1:5">
      <c r="A2344" s="29"/>
      <c r="B2344" s="29"/>
      <c r="C2344" s="29"/>
      <c r="D2344" s="29"/>
      <c r="E2344" s="29"/>
    </row>
    <row r="2345" spans="1:5">
      <c r="A2345" s="29"/>
      <c r="B2345" s="29"/>
      <c r="C2345" s="29"/>
      <c r="D2345" s="29"/>
      <c r="E2345" s="29"/>
    </row>
    <row r="2346" spans="1:5">
      <c r="A2346" s="29"/>
      <c r="B2346" s="29"/>
      <c r="C2346" s="29"/>
      <c r="D2346" s="29"/>
      <c r="E2346" s="29"/>
    </row>
    <row r="2347" spans="1:5">
      <c r="A2347" s="29"/>
      <c r="B2347" s="29"/>
      <c r="C2347" s="29"/>
      <c r="D2347" s="29"/>
      <c r="E2347" s="29"/>
    </row>
    <row r="2348" spans="1:5">
      <c r="A2348" s="29"/>
      <c r="B2348" s="29"/>
      <c r="C2348" s="29"/>
      <c r="D2348" s="29"/>
      <c r="E2348" s="29"/>
    </row>
    <row r="2349" spans="1:5">
      <c r="A2349" s="29"/>
      <c r="B2349" s="29"/>
      <c r="C2349" s="29"/>
      <c r="D2349" s="29"/>
      <c r="E2349" s="29"/>
    </row>
    <row r="2350" spans="1:5">
      <c r="A2350" s="29"/>
      <c r="B2350" s="29"/>
      <c r="C2350" s="29"/>
      <c r="D2350" s="29"/>
      <c r="E2350" s="29"/>
    </row>
    <row r="2351" spans="1:5">
      <c r="A2351" s="29"/>
      <c r="B2351" s="29"/>
      <c r="C2351" s="29"/>
      <c r="D2351" s="29"/>
      <c r="E2351" s="29"/>
    </row>
    <row r="2352" spans="1:5">
      <c r="A2352" s="29"/>
      <c r="B2352" s="29"/>
      <c r="C2352" s="29"/>
      <c r="D2352" s="29"/>
      <c r="E2352" s="29"/>
    </row>
    <row r="2353" spans="1:5">
      <c r="A2353" s="29"/>
      <c r="B2353" s="29"/>
      <c r="C2353" s="29"/>
      <c r="D2353" s="29"/>
      <c r="E2353" s="29"/>
    </row>
    <row r="2354" spans="1:5">
      <c r="A2354" s="29"/>
      <c r="B2354" s="29"/>
      <c r="C2354" s="29"/>
      <c r="D2354" s="29"/>
      <c r="E2354" s="29"/>
    </row>
    <row r="2355" spans="1:5">
      <c r="A2355" s="29"/>
      <c r="B2355" s="29"/>
      <c r="C2355" s="29"/>
      <c r="D2355" s="29"/>
      <c r="E2355" s="29"/>
    </row>
    <row r="2356" spans="1:5">
      <c r="A2356" s="29"/>
      <c r="B2356" s="29"/>
      <c r="C2356" s="29"/>
      <c r="D2356" s="29"/>
      <c r="E2356" s="29"/>
    </row>
    <row r="2357" spans="1:5">
      <c r="A2357" s="29"/>
      <c r="B2357" s="29"/>
      <c r="C2357" s="29"/>
      <c r="D2357" s="29"/>
      <c r="E2357" s="29"/>
    </row>
    <row r="2358" spans="1:5">
      <c r="A2358" s="29"/>
      <c r="B2358" s="29"/>
      <c r="C2358" s="29"/>
      <c r="D2358" s="29"/>
      <c r="E2358" s="29"/>
    </row>
    <row r="2359" spans="1:5">
      <c r="A2359" s="29"/>
      <c r="B2359" s="29"/>
      <c r="C2359" s="29"/>
      <c r="D2359" s="29"/>
      <c r="E2359" s="29"/>
    </row>
    <row r="2360" spans="1:5">
      <c r="A2360" s="29"/>
      <c r="B2360" s="29"/>
      <c r="C2360" s="29"/>
      <c r="D2360" s="29"/>
      <c r="E2360" s="29"/>
    </row>
    <row r="2361" spans="1:5">
      <c r="A2361" s="29"/>
      <c r="B2361" s="29"/>
      <c r="C2361" s="29"/>
      <c r="D2361" s="29"/>
      <c r="E2361" s="29"/>
    </row>
    <row r="2362" spans="1:5">
      <c r="A2362" s="29"/>
      <c r="B2362" s="29"/>
      <c r="C2362" s="29"/>
      <c r="D2362" s="29"/>
      <c r="E2362" s="29"/>
    </row>
    <row r="2363" spans="1:5">
      <c r="A2363" s="29"/>
      <c r="B2363" s="29"/>
      <c r="C2363" s="29"/>
      <c r="D2363" s="29"/>
      <c r="E2363" s="29"/>
    </row>
    <row r="2364" spans="1:5">
      <c r="A2364" s="29"/>
      <c r="B2364" s="29"/>
      <c r="C2364" s="29"/>
      <c r="D2364" s="29"/>
      <c r="E2364" s="29"/>
    </row>
    <row r="2365" spans="1:5">
      <c r="A2365" s="29"/>
      <c r="B2365" s="29"/>
      <c r="C2365" s="29"/>
      <c r="D2365" s="29"/>
      <c r="E2365" s="29"/>
    </row>
    <row r="2366" spans="1:5">
      <c r="A2366" s="29"/>
      <c r="B2366" s="29"/>
      <c r="C2366" s="29"/>
      <c r="D2366" s="29"/>
      <c r="E2366" s="29"/>
    </row>
    <row r="2367" spans="1:5">
      <c r="A2367" s="29"/>
      <c r="B2367" s="29"/>
      <c r="C2367" s="29"/>
      <c r="D2367" s="29"/>
      <c r="E2367" s="29"/>
    </row>
    <row r="2368" spans="1:5">
      <c r="A2368" s="29"/>
      <c r="B2368" s="29"/>
      <c r="C2368" s="29"/>
      <c r="D2368" s="29"/>
      <c r="E2368" s="29"/>
    </row>
    <row r="2369" spans="1:5">
      <c r="A2369" s="29"/>
      <c r="B2369" s="29"/>
      <c r="C2369" s="29"/>
      <c r="D2369" s="29"/>
      <c r="E2369" s="29"/>
    </row>
    <row r="2370" spans="1:5">
      <c r="A2370" s="29"/>
      <c r="B2370" s="29"/>
      <c r="C2370" s="29"/>
      <c r="D2370" s="29"/>
      <c r="E2370" s="29"/>
    </row>
    <row r="2371" spans="1:5">
      <c r="A2371" s="29"/>
      <c r="B2371" s="29"/>
      <c r="C2371" s="29"/>
      <c r="D2371" s="29"/>
      <c r="E2371" s="29"/>
    </row>
    <row r="2372" spans="1:5">
      <c r="A2372" s="29"/>
      <c r="B2372" s="29"/>
      <c r="C2372" s="29"/>
      <c r="D2372" s="29"/>
      <c r="E2372" s="29"/>
    </row>
    <row r="2373" spans="1:5">
      <c r="A2373" s="29"/>
      <c r="B2373" s="29"/>
      <c r="C2373" s="29"/>
      <c r="D2373" s="29"/>
      <c r="E2373" s="29"/>
    </row>
    <row r="2374" spans="1:5">
      <c r="A2374" s="29"/>
      <c r="B2374" s="29"/>
      <c r="C2374" s="29"/>
      <c r="D2374" s="29"/>
      <c r="E2374" s="29"/>
    </row>
    <row r="2375" spans="1:5">
      <c r="A2375" s="29"/>
      <c r="B2375" s="29"/>
      <c r="C2375" s="29"/>
      <c r="D2375" s="29"/>
      <c r="E2375" s="29"/>
    </row>
    <row r="2376" spans="1:5">
      <c r="A2376" s="29"/>
      <c r="B2376" s="29"/>
      <c r="C2376" s="29"/>
      <c r="D2376" s="29"/>
      <c r="E2376" s="29"/>
    </row>
    <row r="2377" spans="1:5">
      <c r="A2377" s="29"/>
      <c r="B2377" s="29"/>
      <c r="C2377" s="29"/>
      <c r="D2377" s="29"/>
      <c r="E2377" s="29"/>
    </row>
    <row r="2378" spans="1:5">
      <c r="A2378" s="29"/>
      <c r="B2378" s="29"/>
      <c r="C2378" s="29"/>
      <c r="D2378" s="29"/>
      <c r="E2378" s="29"/>
    </row>
    <row r="2379" spans="1:5">
      <c r="A2379" s="29"/>
      <c r="B2379" s="29"/>
      <c r="C2379" s="29"/>
      <c r="D2379" s="29"/>
      <c r="E2379" s="29"/>
    </row>
    <row r="2380" spans="1:5">
      <c r="A2380" s="29"/>
      <c r="B2380" s="29"/>
      <c r="C2380" s="29"/>
      <c r="D2380" s="29"/>
      <c r="E2380" s="29"/>
    </row>
    <row r="2381" spans="1:5">
      <c r="A2381" s="29"/>
      <c r="B2381" s="29"/>
      <c r="C2381" s="29"/>
      <c r="D2381" s="29"/>
      <c r="E2381" s="29"/>
    </row>
    <row r="2382" spans="1:5">
      <c r="A2382" s="29"/>
      <c r="B2382" s="29"/>
      <c r="C2382" s="29"/>
      <c r="D2382" s="29"/>
      <c r="E2382" s="29"/>
    </row>
    <row r="2383" spans="1:5">
      <c r="A2383" s="29"/>
      <c r="B2383" s="29"/>
      <c r="C2383" s="29"/>
      <c r="D2383" s="29"/>
      <c r="E2383" s="29"/>
    </row>
    <row r="2384" spans="1:5">
      <c r="A2384" s="29"/>
      <c r="B2384" s="29"/>
      <c r="C2384" s="29"/>
      <c r="D2384" s="29"/>
      <c r="E2384" s="29"/>
    </row>
    <row r="2385" spans="1:5">
      <c r="A2385" s="29"/>
      <c r="B2385" s="29"/>
      <c r="C2385" s="29"/>
      <c r="D2385" s="29"/>
      <c r="E2385" s="29"/>
    </row>
    <row r="2386" spans="1:5">
      <c r="A2386" s="29"/>
      <c r="B2386" s="29"/>
      <c r="C2386" s="29"/>
      <c r="D2386" s="29"/>
      <c r="E2386" s="29"/>
    </row>
    <row r="2387" spans="1:5">
      <c r="A2387" s="29"/>
      <c r="B2387" s="29"/>
      <c r="C2387" s="29"/>
      <c r="D2387" s="29"/>
      <c r="E2387" s="29"/>
    </row>
    <row r="2388" spans="1:5">
      <c r="A2388" s="29"/>
      <c r="B2388" s="29"/>
      <c r="C2388" s="29"/>
      <c r="D2388" s="29"/>
      <c r="E2388" s="29"/>
    </row>
    <row r="2389" spans="1:5">
      <c r="A2389" s="29"/>
      <c r="B2389" s="29"/>
      <c r="C2389" s="29"/>
      <c r="D2389" s="29"/>
      <c r="E2389" s="29"/>
    </row>
    <row r="2390" spans="1:5">
      <c r="A2390" s="29"/>
      <c r="B2390" s="29"/>
      <c r="C2390" s="29"/>
      <c r="D2390" s="29"/>
      <c r="E2390" s="29"/>
    </row>
    <row r="2391" spans="1:5">
      <c r="A2391" s="29"/>
      <c r="B2391" s="29"/>
      <c r="C2391" s="29"/>
      <c r="D2391" s="29"/>
      <c r="E2391" s="29"/>
    </row>
    <row r="2392" spans="1:5">
      <c r="A2392" s="29"/>
      <c r="B2392" s="29"/>
      <c r="C2392" s="29"/>
      <c r="D2392" s="29"/>
      <c r="E2392" s="29"/>
    </row>
    <row r="2393" spans="1:5">
      <c r="A2393" s="29"/>
      <c r="B2393" s="29"/>
      <c r="C2393" s="29"/>
      <c r="D2393" s="29"/>
      <c r="E2393" s="29"/>
    </row>
    <row r="2394" spans="1:5">
      <c r="A2394" s="29"/>
      <c r="B2394" s="29"/>
      <c r="C2394" s="29"/>
      <c r="D2394" s="29"/>
      <c r="E2394" s="29"/>
    </row>
    <row r="2395" spans="1:5">
      <c r="A2395" s="29"/>
      <c r="B2395" s="29"/>
      <c r="C2395" s="29"/>
      <c r="D2395" s="29"/>
      <c r="E2395" s="29"/>
    </row>
    <row r="2396" spans="1:5">
      <c r="A2396" s="29"/>
      <c r="B2396" s="29"/>
      <c r="C2396" s="29"/>
      <c r="D2396" s="29"/>
      <c r="E2396" s="29"/>
    </row>
    <row r="2397" spans="1:5">
      <c r="A2397" s="29"/>
      <c r="B2397" s="29"/>
      <c r="C2397" s="29"/>
      <c r="D2397" s="29"/>
      <c r="E2397" s="29"/>
    </row>
    <row r="2398" spans="1:5">
      <c r="A2398" s="29"/>
      <c r="B2398" s="29"/>
      <c r="C2398" s="29"/>
      <c r="D2398" s="29"/>
      <c r="E2398" s="29"/>
    </row>
    <row r="2399" spans="1:5">
      <c r="A2399" s="29"/>
      <c r="B2399" s="29"/>
      <c r="C2399" s="29"/>
      <c r="D2399" s="29"/>
      <c r="E2399" s="29"/>
    </row>
    <row r="2400" spans="1:5">
      <c r="A2400" s="29"/>
      <c r="B2400" s="29"/>
      <c r="C2400" s="29"/>
      <c r="D2400" s="29"/>
      <c r="E2400" s="29"/>
    </row>
    <row r="2401" spans="1:5">
      <c r="A2401" s="29"/>
      <c r="B2401" s="29"/>
      <c r="C2401" s="29"/>
      <c r="D2401" s="29"/>
      <c r="E2401" s="29"/>
    </row>
    <row r="2402" spans="1:5">
      <c r="A2402" s="29"/>
      <c r="B2402" s="29"/>
      <c r="C2402" s="29"/>
      <c r="D2402" s="29"/>
      <c r="E2402" s="29"/>
    </row>
    <row r="2403" spans="1:5">
      <c r="A2403" s="29"/>
      <c r="B2403" s="29"/>
      <c r="C2403" s="29"/>
      <c r="D2403" s="29"/>
      <c r="E2403" s="29"/>
    </row>
    <row r="2404" spans="1:5">
      <c r="A2404" s="29"/>
      <c r="B2404" s="29"/>
      <c r="C2404" s="29"/>
      <c r="D2404" s="29"/>
      <c r="E2404" s="29"/>
    </row>
    <row r="2405" spans="1:5">
      <c r="A2405" s="29"/>
      <c r="B2405" s="29"/>
      <c r="C2405" s="29"/>
      <c r="D2405" s="29"/>
      <c r="E2405" s="29"/>
    </row>
    <row r="2406" spans="1:5">
      <c r="A2406" s="29"/>
      <c r="B2406" s="29"/>
      <c r="C2406" s="29"/>
      <c r="D2406" s="29"/>
      <c r="E2406" s="29"/>
    </row>
    <row r="2407" spans="1:5">
      <c r="A2407" s="29"/>
      <c r="B2407" s="29"/>
      <c r="C2407" s="29"/>
      <c r="D2407" s="29"/>
      <c r="E2407" s="29"/>
    </row>
    <row r="2408" spans="1:5">
      <c r="A2408" s="29"/>
      <c r="B2408" s="29"/>
      <c r="C2408" s="29"/>
      <c r="D2408" s="29"/>
      <c r="E2408" s="29"/>
    </row>
    <row r="2409" spans="1:5">
      <c r="A2409" s="29"/>
      <c r="B2409" s="29"/>
      <c r="C2409" s="29"/>
      <c r="D2409" s="29"/>
      <c r="E2409" s="29"/>
    </row>
    <row r="2410" spans="1:5">
      <c r="A2410" s="29"/>
      <c r="B2410" s="29"/>
      <c r="C2410" s="29"/>
      <c r="D2410" s="29"/>
      <c r="E2410" s="29"/>
    </row>
    <row r="2411" spans="1:5">
      <c r="A2411" s="29"/>
      <c r="B2411" s="29"/>
      <c r="C2411" s="29"/>
      <c r="D2411" s="29"/>
      <c r="E2411" s="29"/>
    </row>
    <row r="2412" spans="1:5">
      <c r="A2412" s="29"/>
      <c r="B2412" s="29"/>
      <c r="C2412" s="29"/>
      <c r="D2412" s="29"/>
      <c r="E2412" s="29"/>
    </row>
    <row r="2413" spans="1:5">
      <c r="A2413" s="29"/>
      <c r="B2413" s="29"/>
      <c r="C2413" s="29"/>
      <c r="D2413" s="29"/>
      <c r="E2413" s="29"/>
    </row>
    <row r="2414" spans="1:5">
      <c r="A2414" s="29"/>
      <c r="B2414" s="29"/>
      <c r="C2414" s="29"/>
      <c r="D2414" s="29"/>
      <c r="E2414" s="29"/>
    </row>
    <row r="2415" spans="1:5">
      <c r="A2415" s="29"/>
      <c r="B2415" s="29"/>
      <c r="C2415" s="29"/>
      <c r="D2415" s="29"/>
      <c r="E2415" s="29"/>
    </row>
    <row r="2416" spans="1:5">
      <c r="A2416" s="29"/>
      <c r="B2416" s="29"/>
      <c r="C2416" s="29"/>
      <c r="D2416" s="29"/>
      <c r="E2416" s="29"/>
    </row>
    <row r="2417" spans="1:5">
      <c r="A2417" s="29"/>
      <c r="B2417" s="29"/>
      <c r="C2417" s="29"/>
      <c r="D2417" s="29"/>
      <c r="E2417" s="29"/>
    </row>
    <row r="2418" spans="1:5">
      <c r="A2418" s="29"/>
      <c r="B2418" s="29"/>
      <c r="C2418" s="29"/>
      <c r="D2418" s="29"/>
      <c r="E2418" s="29"/>
    </row>
    <row r="2419" spans="1:5">
      <c r="A2419" s="29"/>
      <c r="B2419" s="29"/>
      <c r="C2419" s="29"/>
      <c r="D2419" s="29"/>
      <c r="E2419" s="29"/>
    </row>
    <row r="2420" spans="1:5">
      <c r="A2420" s="29"/>
      <c r="B2420" s="29"/>
      <c r="C2420" s="29"/>
      <c r="D2420" s="29"/>
      <c r="E2420" s="29"/>
    </row>
    <row r="2421" spans="1:5">
      <c r="A2421" s="29"/>
      <c r="B2421" s="29"/>
      <c r="C2421" s="29"/>
      <c r="D2421" s="29"/>
      <c r="E2421" s="29"/>
    </row>
    <row r="2422" spans="1:5">
      <c r="A2422" s="29"/>
      <c r="B2422" s="29"/>
      <c r="C2422" s="29"/>
      <c r="D2422" s="29"/>
      <c r="E2422" s="29"/>
    </row>
    <row r="2423" spans="1:5">
      <c r="A2423" s="29"/>
      <c r="B2423" s="29"/>
      <c r="C2423" s="29"/>
      <c r="D2423" s="29"/>
      <c r="E2423" s="29"/>
    </row>
    <row r="2424" spans="1:5">
      <c r="A2424" s="29"/>
      <c r="B2424" s="29"/>
      <c r="C2424" s="29"/>
      <c r="D2424" s="29"/>
      <c r="E2424" s="29"/>
    </row>
    <row r="2425" spans="1:5">
      <c r="A2425" s="29"/>
      <c r="B2425" s="29"/>
      <c r="C2425" s="29"/>
      <c r="D2425" s="29"/>
      <c r="E2425" s="29"/>
    </row>
    <row r="2426" spans="1:5">
      <c r="A2426" s="29"/>
      <c r="B2426" s="29"/>
      <c r="C2426" s="29"/>
      <c r="D2426" s="29"/>
      <c r="E2426" s="29"/>
    </row>
    <row r="2427" spans="1:5">
      <c r="A2427" s="29"/>
      <c r="B2427" s="29"/>
      <c r="C2427" s="29"/>
      <c r="D2427" s="29"/>
      <c r="E2427" s="29"/>
    </row>
    <row r="2428" spans="1:5">
      <c r="A2428" s="29"/>
      <c r="B2428" s="29"/>
      <c r="C2428" s="29"/>
      <c r="D2428" s="29"/>
      <c r="E2428" s="29"/>
    </row>
    <row r="2429" spans="1:5">
      <c r="A2429" s="29"/>
      <c r="B2429" s="29"/>
      <c r="C2429" s="29"/>
      <c r="D2429" s="29"/>
      <c r="E2429" s="29"/>
    </row>
    <row r="2430" spans="1:5">
      <c r="A2430" s="29"/>
      <c r="B2430" s="29"/>
      <c r="C2430" s="29"/>
      <c r="D2430" s="29"/>
      <c r="E2430" s="29"/>
    </row>
    <row r="2431" spans="1:5">
      <c r="A2431" s="29"/>
      <c r="B2431" s="29"/>
      <c r="C2431" s="29"/>
      <c r="D2431" s="29"/>
      <c r="E2431" s="29"/>
    </row>
    <row r="2432" spans="1:5">
      <c r="A2432" s="29"/>
      <c r="B2432" s="29"/>
      <c r="C2432" s="29"/>
      <c r="D2432" s="29"/>
      <c r="E2432" s="29"/>
    </row>
    <row r="2433" spans="1:5">
      <c r="A2433" s="29"/>
      <c r="B2433" s="29"/>
      <c r="C2433" s="29"/>
      <c r="D2433" s="29"/>
      <c r="E2433" s="29"/>
    </row>
    <row r="2434" spans="1:5">
      <c r="A2434" s="29"/>
      <c r="B2434" s="29"/>
      <c r="C2434" s="29"/>
      <c r="D2434" s="29"/>
      <c r="E2434" s="29"/>
    </row>
    <row r="2435" spans="1:5">
      <c r="A2435" s="29"/>
      <c r="B2435" s="29"/>
      <c r="C2435" s="29"/>
      <c r="D2435" s="29"/>
      <c r="E2435" s="29"/>
    </row>
    <row r="2436" spans="1:5">
      <c r="A2436" s="29"/>
      <c r="B2436" s="29"/>
      <c r="C2436" s="29"/>
      <c r="D2436" s="29"/>
      <c r="E2436" s="29"/>
    </row>
    <row r="2437" spans="1:5">
      <c r="A2437" s="29"/>
      <c r="B2437" s="29"/>
      <c r="C2437" s="29"/>
      <c r="D2437" s="29"/>
      <c r="E2437" s="29"/>
    </row>
    <row r="2438" spans="1:5">
      <c r="A2438" s="29"/>
      <c r="B2438" s="29"/>
      <c r="C2438" s="29"/>
      <c r="D2438" s="29"/>
      <c r="E2438" s="29"/>
    </row>
    <row r="2439" spans="1:5">
      <c r="A2439" s="29"/>
      <c r="B2439" s="29"/>
      <c r="C2439" s="29"/>
      <c r="D2439" s="29"/>
      <c r="E2439" s="29"/>
    </row>
    <row r="2440" spans="1:5">
      <c r="A2440" s="29"/>
      <c r="B2440" s="29"/>
      <c r="C2440" s="29"/>
      <c r="D2440" s="29"/>
      <c r="E2440" s="29"/>
    </row>
    <row r="2441" spans="1:5">
      <c r="A2441" s="29"/>
      <c r="B2441" s="29"/>
      <c r="C2441" s="29"/>
      <c r="D2441" s="29"/>
      <c r="E2441" s="29"/>
    </row>
    <row r="2442" spans="1:5">
      <c r="A2442" s="29"/>
      <c r="B2442" s="29"/>
      <c r="C2442" s="29"/>
      <c r="D2442" s="29"/>
      <c r="E2442" s="29"/>
    </row>
    <row r="2443" spans="1:5">
      <c r="A2443" s="29"/>
      <c r="B2443" s="29"/>
      <c r="C2443" s="29"/>
      <c r="D2443" s="29"/>
      <c r="E2443" s="29"/>
    </row>
    <row r="2444" spans="1:5">
      <c r="A2444" s="29"/>
      <c r="B2444" s="29"/>
      <c r="C2444" s="29"/>
      <c r="D2444" s="29"/>
      <c r="E2444" s="29"/>
    </row>
    <row r="2445" spans="1:5">
      <c r="A2445" s="29"/>
      <c r="B2445" s="29"/>
      <c r="C2445" s="29"/>
      <c r="D2445" s="29"/>
      <c r="E2445" s="29"/>
    </row>
    <row r="2446" spans="1:5">
      <c r="A2446" s="29"/>
      <c r="B2446" s="29"/>
      <c r="C2446" s="29"/>
      <c r="D2446" s="29"/>
      <c r="E2446" s="29"/>
    </row>
    <row r="2447" spans="1:5">
      <c r="A2447" s="29"/>
      <c r="B2447" s="29"/>
      <c r="C2447" s="29"/>
      <c r="D2447" s="29"/>
      <c r="E2447" s="29"/>
    </row>
    <row r="2448" spans="1:5">
      <c r="A2448" s="29"/>
      <c r="B2448" s="29"/>
      <c r="C2448" s="29"/>
      <c r="D2448" s="29"/>
      <c r="E2448" s="29"/>
    </row>
    <row r="2449" spans="1:5">
      <c r="A2449" s="29"/>
      <c r="B2449" s="29"/>
      <c r="C2449" s="29"/>
      <c r="D2449" s="29"/>
      <c r="E2449" s="29"/>
    </row>
    <row r="2450" spans="1:5">
      <c r="A2450" s="29"/>
      <c r="B2450" s="29"/>
      <c r="C2450" s="29"/>
      <c r="D2450" s="29"/>
      <c r="E2450" s="29"/>
    </row>
    <row r="2451" spans="1:5">
      <c r="A2451" s="29"/>
      <c r="B2451" s="29"/>
      <c r="C2451" s="29"/>
      <c r="D2451" s="29"/>
      <c r="E2451" s="29"/>
    </row>
    <row r="2452" spans="1:5">
      <c r="A2452" s="29"/>
      <c r="B2452" s="29"/>
      <c r="C2452" s="29"/>
      <c r="D2452" s="29"/>
      <c r="E2452" s="29"/>
    </row>
    <row r="2453" spans="1:5">
      <c r="A2453" s="29"/>
      <c r="B2453" s="29"/>
      <c r="C2453" s="29"/>
      <c r="D2453" s="29"/>
      <c r="E2453" s="29"/>
    </row>
    <row r="2454" spans="1:5">
      <c r="A2454" s="29"/>
      <c r="B2454" s="29"/>
      <c r="C2454" s="29"/>
      <c r="D2454" s="29"/>
      <c r="E2454" s="29"/>
    </row>
    <row r="2455" spans="1:5">
      <c r="A2455" s="29"/>
      <c r="B2455" s="29"/>
      <c r="C2455" s="29"/>
      <c r="D2455" s="29"/>
      <c r="E2455" s="29"/>
    </row>
    <row r="2456" spans="1:5">
      <c r="A2456" s="29"/>
      <c r="B2456" s="29"/>
      <c r="C2456" s="29"/>
      <c r="D2456" s="29"/>
      <c r="E2456" s="29"/>
    </row>
    <row r="2457" spans="1:5">
      <c r="A2457" s="29"/>
      <c r="B2457" s="29"/>
      <c r="C2457" s="29"/>
      <c r="D2457" s="29"/>
      <c r="E2457" s="29"/>
    </row>
    <row r="2458" spans="1:5">
      <c r="A2458" s="29"/>
      <c r="B2458" s="29"/>
      <c r="C2458" s="29"/>
      <c r="D2458" s="29"/>
      <c r="E2458" s="29"/>
    </row>
    <row r="2459" spans="1:5">
      <c r="A2459" s="29"/>
      <c r="B2459" s="29"/>
      <c r="C2459" s="29"/>
      <c r="D2459" s="29"/>
      <c r="E2459" s="29"/>
    </row>
    <row r="2460" spans="1:5">
      <c r="A2460" s="29"/>
      <c r="B2460" s="29"/>
      <c r="C2460" s="29"/>
      <c r="D2460" s="29"/>
      <c r="E2460" s="29"/>
    </row>
    <row r="2461" spans="1:5">
      <c r="A2461" s="29"/>
      <c r="B2461" s="29"/>
      <c r="C2461" s="29"/>
      <c r="D2461" s="29"/>
      <c r="E2461" s="29"/>
    </row>
    <row r="2462" spans="1:5">
      <c r="A2462" s="29"/>
      <c r="B2462" s="29"/>
      <c r="C2462" s="29"/>
      <c r="D2462" s="29"/>
      <c r="E2462" s="29"/>
    </row>
    <row r="2463" spans="1:5">
      <c r="A2463" s="29"/>
      <c r="B2463" s="29"/>
      <c r="C2463" s="29"/>
      <c r="D2463" s="29"/>
      <c r="E2463" s="29"/>
    </row>
    <row r="2464" spans="1:5">
      <c r="A2464" s="29"/>
      <c r="B2464" s="29"/>
      <c r="C2464" s="29"/>
      <c r="D2464" s="29"/>
      <c r="E2464" s="29"/>
    </row>
    <row r="2465" spans="1:5">
      <c r="A2465" s="29"/>
      <c r="B2465" s="29"/>
      <c r="C2465" s="29"/>
      <c r="D2465" s="29"/>
      <c r="E2465" s="29"/>
    </row>
    <row r="2466" spans="1:5">
      <c r="A2466" s="29"/>
      <c r="B2466" s="29"/>
      <c r="C2466" s="29"/>
      <c r="D2466" s="29"/>
      <c r="E2466" s="29"/>
    </row>
    <row r="2467" spans="1:5">
      <c r="A2467" s="29"/>
      <c r="B2467" s="29"/>
      <c r="C2467" s="29"/>
      <c r="D2467" s="29"/>
      <c r="E2467" s="29"/>
    </row>
    <row r="2468" spans="1:5">
      <c r="A2468" s="29"/>
      <c r="B2468" s="29"/>
      <c r="C2468" s="29"/>
      <c r="D2468" s="29"/>
      <c r="E2468" s="29"/>
    </row>
    <row r="2469" spans="1:5">
      <c r="A2469" s="29"/>
      <c r="B2469" s="29"/>
      <c r="C2469" s="29"/>
      <c r="D2469" s="29"/>
      <c r="E2469" s="29"/>
    </row>
    <row r="2470" spans="1:5">
      <c r="A2470" s="29"/>
      <c r="B2470" s="29"/>
      <c r="C2470" s="29"/>
      <c r="D2470" s="29"/>
      <c r="E2470" s="29"/>
    </row>
    <row r="2471" spans="1:5">
      <c r="A2471" s="29"/>
      <c r="B2471" s="29"/>
      <c r="C2471" s="29"/>
      <c r="D2471" s="29"/>
      <c r="E2471" s="29"/>
    </row>
    <row r="2472" spans="1:5">
      <c r="A2472" s="29"/>
      <c r="B2472" s="29"/>
      <c r="C2472" s="29"/>
      <c r="D2472" s="29"/>
      <c r="E2472" s="29"/>
    </row>
    <row r="2473" spans="1:5">
      <c r="A2473" s="29"/>
      <c r="B2473" s="29"/>
      <c r="C2473" s="29"/>
      <c r="D2473" s="29"/>
      <c r="E2473" s="29"/>
    </row>
    <row r="2474" spans="1:5">
      <c r="A2474" s="29"/>
      <c r="B2474" s="29"/>
      <c r="C2474" s="29"/>
      <c r="D2474" s="29"/>
      <c r="E2474" s="29"/>
    </row>
    <row r="2475" spans="1:5">
      <c r="A2475" s="29"/>
      <c r="B2475" s="29"/>
      <c r="C2475" s="29"/>
      <c r="D2475" s="29"/>
      <c r="E2475" s="29"/>
    </row>
    <row r="2476" spans="1:5">
      <c r="A2476" s="29"/>
      <c r="B2476" s="29"/>
      <c r="C2476" s="29"/>
      <c r="D2476" s="29"/>
      <c r="E2476" s="29"/>
    </row>
    <row r="2477" spans="1:5">
      <c r="A2477" s="29"/>
      <c r="B2477" s="29"/>
      <c r="C2477" s="29"/>
      <c r="D2477" s="29"/>
      <c r="E2477" s="29"/>
    </row>
    <row r="2478" spans="1:5">
      <c r="A2478" s="29"/>
      <c r="B2478" s="29"/>
      <c r="C2478" s="29"/>
      <c r="D2478" s="29"/>
      <c r="E2478" s="29"/>
    </row>
    <row r="2479" spans="1:5">
      <c r="A2479" s="29"/>
      <c r="B2479" s="29"/>
      <c r="C2479" s="29"/>
      <c r="D2479" s="29"/>
      <c r="E2479" s="29"/>
    </row>
    <row r="2480" spans="1:5">
      <c r="A2480" s="29"/>
      <c r="B2480" s="29"/>
      <c r="C2480" s="29"/>
      <c r="D2480" s="29"/>
      <c r="E2480" s="29"/>
    </row>
    <row r="2481" spans="1:5">
      <c r="A2481" s="29"/>
      <c r="B2481" s="29"/>
      <c r="C2481" s="29"/>
      <c r="D2481" s="29"/>
      <c r="E2481" s="29"/>
    </row>
    <row r="2482" spans="1:5">
      <c r="A2482" s="29"/>
      <c r="B2482" s="29"/>
      <c r="C2482" s="29"/>
      <c r="D2482" s="29"/>
      <c r="E2482" s="29"/>
    </row>
    <row r="2483" spans="1:5">
      <c r="A2483" s="29"/>
      <c r="B2483" s="29"/>
      <c r="C2483" s="29"/>
      <c r="D2483" s="29"/>
      <c r="E2483" s="29"/>
    </row>
    <row r="2484" spans="1:5">
      <c r="A2484" s="29"/>
      <c r="B2484" s="29"/>
      <c r="C2484" s="29"/>
      <c r="D2484" s="29"/>
      <c r="E2484" s="2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69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7"/>
  <sheetViews>
    <sheetView zoomScaleNormal="100" workbookViewId="0">
      <selection activeCell="F1" sqref="A1:F2286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129"/>
      <c r="B1" s="129"/>
      <c r="C1" s="72"/>
      <c r="D1" s="130"/>
      <c r="E1" s="130"/>
      <c r="F1" s="72" t="s">
        <v>603</v>
      </c>
    </row>
    <row r="2" spans="1:8" s="6" customFormat="1" ht="18.75" customHeight="1">
      <c r="A2" s="129"/>
      <c r="B2" s="129"/>
      <c r="C2" s="72"/>
      <c r="D2" s="72"/>
      <c r="E2" s="72"/>
      <c r="F2" s="72" t="s">
        <v>1135</v>
      </c>
    </row>
    <row r="3" spans="1:8" s="6" customFormat="1" ht="11.25">
      <c r="A3" s="129"/>
      <c r="B3" s="129"/>
      <c r="C3" s="72"/>
      <c r="D3" s="72"/>
      <c r="E3" s="72"/>
      <c r="F3" s="72" t="s">
        <v>1134</v>
      </c>
    </row>
    <row r="4" spans="1:8">
      <c r="A4" s="131"/>
      <c r="B4" s="131"/>
      <c r="C4" s="72"/>
      <c r="D4" s="72"/>
      <c r="E4" s="72"/>
      <c r="F4" s="72" t="s">
        <v>1085</v>
      </c>
    </row>
    <row r="5" spans="1:8">
      <c r="A5" s="131"/>
      <c r="B5" s="131"/>
      <c r="C5" s="95"/>
      <c r="D5" s="95"/>
      <c r="E5" s="95"/>
      <c r="F5" s="72" t="s">
        <v>1150</v>
      </c>
    </row>
    <row r="6" spans="1:8" ht="16.5" customHeight="1">
      <c r="A6" s="95"/>
      <c r="B6" s="95"/>
      <c r="C6" s="95"/>
      <c r="D6" s="95"/>
      <c r="E6" s="95"/>
      <c r="F6" s="95"/>
    </row>
    <row r="7" spans="1:8" ht="19.5" customHeight="1">
      <c r="A7" s="132" t="s">
        <v>1074</v>
      </c>
      <c r="B7" s="132"/>
      <c r="C7" s="132"/>
      <c r="D7" s="132"/>
      <c r="E7" s="132"/>
      <c r="F7" s="132"/>
    </row>
    <row r="8" spans="1:8">
      <c r="A8" s="133"/>
      <c r="B8" s="133"/>
      <c r="C8" s="133"/>
      <c r="D8" s="133"/>
      <c r="E8" s="133"/>
      <c r="F8" s="133"/>
    </row>
    <row r="9" spans="1:8" ht="16.5" customHeight="1">
      <c r="A9" s="134"/>
      <c r="B9" s="134"/>
      <c r="C9" s="135"/>
      <c r="D9" s="136"/>
      <c r="E9" s="137"/>
      <c r="F9" s="137" t="s">
        <v>4</v>
      </c>
    </row>
    <row r="10" spans="1:8" ht="63">
      <c r="A10" s="138" t="s">
        <v>5</v>
      </c>
      <c r="B10" s="138" t="s">
        <v>788</v>
      </c>
      <c r="C10" s="138" t="s">
        <v>789</v>
      </c>
      <c r="D10" s="139" t="s">
        <v>777</v>
      </c>
      <c r="E10" s="140" t="s">
        <v>778</v>
      </c>
      <c r="F10" s="140" t="s">
        <v>923</v>
      </c>
      <c r="G10" s="29"/>
      <c r="H10" s="29"/>
    </row>
    <row r="11" spans="1:8">
      <c r="A11" s="141" t="s">
        <v>7</v>
      </c>
      <c r="B11" s="141"/>
      <c r="C11" s="142"/>
      <c r="D11" s="139"/>
      <c r="E11" s="139"/>
      <c r="F11" s="143">
        <f>F12+F542+F567+F578+F1269+F1376+F1644+F1671+F2224+F2228+F2097+F1367</f>
        <v>248889.4</v>
      </c>
      <c r="G11" s="29"/>
      <c r="H11" s="29"/>
    </row>
    <row r="12" spans="1:8" s="7" customFormat="1" ht="15.75">
      <c r="A12" s="141" t="s">
        <v>8</v>
      </c>
      <c r="B12" s="178" t="s">
        <v>567</v>
      </c>
      <c r="C12" s="144" t="s">
        <v>9</v>
      </c>
      <c r="D12" s="139"/>
      <c r="E12" s="139"/>
      <c r="F12" s="143">
        <f>F13+F27+F65+F340+F530+F336</f>
        <v>51830.200000000004</v>
      </c>
      <c r="G12" s="29"/>
      <c r="H12" s="29"/>
    </row>
    <row r="13" spans="1:8" s="17" customFormat="1" ht="31.5" outlineLevel="1">
      <c r="A13" s="141" t="s">
        <v>836</v>
      </c>
      <c r="B13" s="144" t="s">
        <v>567</v>
      </c>
      <c r="C13" s="144" t="s">
        <v>11</v>
      </c>
      <c r="D13" s="139"/>
      <c r="E13" s="145"/>
      <c r="F13" s="146">
        <f>F19</f>
        <v>2580.6000000000004</v>
      </c>
      <c r="G13" s="38"/>
      <c r="H13" s="38"/>
    </row>
    <row r="14" spans="1:8" s="7" customFormat="1" ht="21" hidden="1" outlineLevel="2">
      <c r="A14" s="141" t="s">
        <v>12</v>
      </c>
      <c r="B14" s="144" t="s">
        <v>567</v>
      </c>
      <c r="C14" s="147" t="s">
        <v>11</v>
      </c>
      <c r="D14" s="148">
        <f>D15</f>
        <v>1339.6646000000001</v>
      </c>
      <c r="E14" s="149">
        <f t="shared" ref="E14:E93" si="0">D14</f>
        <v>1339.6646000000001</v>
      </c>
      <c r="F14" s="150" t="e">
        <f>#REF!</f>
        <v>#REF!</v>
      </c>
      <c r="G14" s="29"/>
      <c r="H14" s="29"/>
    </row>
    <row r="15" spans="1:8" s="7" customFormat="1" ht="15.75" hidden="1" outlineLevel="3">
      <c r="A15" s="141" t="s">
        <v>14</v>
      </c>
      <c r="B15" s="144" t="s">
        <v>567</v>
      </c>
      <c r="C15" s="147" t="s">
        <v>11</v>
      </c>
      <c r="D15" s="148">
        <f>D16</f>
        <v>1339.6646000000001</v>
      </c>
      <c r="E15" s="149">
        <f t="shared" si="0"/>
        <v>1339.6646000000001</v>
      </c>
      <c r="F15" s="150" t="e">
        <f>#REF!</f>
        <v>#REF!</v>
      </c>
      <c r="G15" s="29"/>
      <c r="H15" s="29"/>
    </row>
    <row r="16" spans="1:8" s="7" customFormat="1" ht="31.5" hidden="1" outlineLevel="5">
      <c r="A16" s="141" t="s">
        <v>15</v>
      </c>
      <c r="B16" s="144" t="s">
        <v>567</v>
      </c>
      <c r="C16" s="147" t="s">
        <v>11</v>
      </c>
      <c r="D16" s="148">
        <f>D17</f>
        <v>1339.6646000000001</v>
      </c>
      <c r="E16" s="149">
        <f t="shared" si="0"/>
        <v>1339.6646000000001</v>
      </c>
      <c r="F16" s="150" t="e">
        <f>#REF!</f>
        <v>#REF!</v>
      </c>
      <c r="G16" s="29"/>
      <c r="H16" s="29"/>
    </row>
    <row r="17" spans="1:8" s="7" customFormat="1" ht="15.75" hidden="1" outlineLevel="6">
      <c r="A17" s="141" t="s">
        <v>17</v>
      </c>
      <c r="B17" s="144" t="s">
        <v>567</v>
      </c>
      <c r="C17" s="147" t="s">
        <v>11</v>
      </c>
      <c r="D17" s="148">
        <f>D18</f>
        <v>1339.6646000000001</v>
      </c>
      <c r="E17" s="149">
        <f t="shared" si="0"/>
        <v>1339.6646000000001</v>
      </c>
      <c r="F17" s="150" t="e">
        <f>#REF!</f>
        <v>#REF!</v>
      </c>
      <c r="G17" s="29"/>
      <c r="H17" s="29"/>
    </row>
    <row r="18" spans="1:8" s="7" customFormat="1" ht="15.75" hidden="1" outlineLevel="7">
      <c r="A18" s="151" t="s">
        <v>19</v>
      </c>
      <c r="B18" s="144" t="s">
        <v>567</v>
      </c>
      <c r="C18" s="147" t="s">
        <v>11</v>
      </c>
      <c r="D18" s="148">
        <f>'[1]бюджет 2013'!$L$9</f>
        <v>1339.6646000000001</v>
      </c>
      <c r="E18" s="149">
        <f t="shared" si="0"/>
        <v>1339.6646000000001</v>
      </c>
      <c r="F18" s="150" t="e">
        <f>#REF!</f>
        <v>#REF!</v>
      </c>
      <c r="G18" s="29"/>
      <c r="H18" s="29"/>
    </row>
    <row r="19" spans="1:8" s="7" customFormat="1" ht="22.5" hidden="1" outlineLevel="7">
      <c r="A19" s="151" t="s">
        <v>604</v>
      </c>
      <c r="B19" s="144" t="s">
        <v>567</v>
      </c>
      <c r="C19" s="147" t="s">
        <v>11</v>
      </c>
      <c r="D19" s="152" t="s">
        <v>605</v>
      </c>
      <c r="E19" s="149"/>
      <c r="F19" s="150">
        <f>F20</f>
        <v>2580.6000000000004</v>
      </c>
      <c r="G19" s="29"/>
      <c r="H19" s="29"/>
    </row>
    <row r="20" spans="1:8" s="7" customFormat="1" ht="23.25" outlineLevel="7">
      <c r="A20" s="153" t="s">
        <v>1087</v>
      </c>
      <c r="B20" s="147" t="s">
        <v>567</v>
      </c>
      <c r="C20" s="147" t="s">
        <v>11</v>
      </c>
      <c r="D20" s="152" t="s">
        <v>619</v>
      </c>
      <c r="E20" s="149"/>
      <c r="F20" s="150">
        <f>F22</f>
        <v>2580.6000000000004</v>
      </c>
      <c r="G20" s="29"/>
      <c r="H20" s="29"/>
    </row>
    <row r="21" spans="1:8" s="7" customFormat="1" ht="15.75" outlineLevel="7">
      <c r="A21" s="153" t="s">
        <v>846</v>
      </c>
      <c r="B21" s="147" t="s">
        <v>567</v>
      </c>
      <c r="C21" s="147" t="s">
        <v>11</v>
      </c>
      <c r="D21" s="152" t="s">
        <v>837</v>
      </c>
      <c r="E21" s="149"/>
      <c r="F21" s="150">
        <f>F22</f>
        <v>2580.6000000000004</v>
      </c>
      <c r="G21" s="29"/>
      <c r="H21" s="29"/>
    </row>
    <row r="22" spans="1:8" s="7" customFormat="1" ht="33.75" outlineLevel="7">
      <c r="A22" s="151" t="s">
        <v>847</v>
      </c>
      <c r="B22" s="147" t="s">
        <v>567</v>
      </c>
      <c r="C22" s="147" t="s">
        <v>11</v>
      </c>
      <c r="D22" s="152" t="s">
        <v>837</v>
      </c>
      <c r="E22" s="154">
        <v>100</v>
      </c>
      <c r="F22" s="150">
        <f>F23</f>
        <v>2580.6000000000004</v>
      </c>
      <c r="G22" s="29"/>
      <c r="H22" s="29"/>
    </row>
    <row r="23" spans="1:8" s="7" customFormat="1" ht="15.75" outlineLevel="7">
      <c r="A23" s="151" t="s">
        <v>848</v>
      </c>
      <c r="B23" s="147" t="s">
        <v>567</v>
      </c>
      <c r="C23" s="147" t="s">
        <v>11</v>
      </c>
      <c r="D23" s="152" t="s">
        <v>837</v>
      </c>
      <c r="E23" s="154">
        <v>120</v>
      </c>
      <c r="F23" s="150">
        <f>F24+F26+F25</f>
        <v>2580.6000000000004</v>
      </c>
      <c r="G23" s="29"/>
      <c r="H23" s="29"/>
    </row>
    <row r="24" spans="1:8" s="7" customFormat="1" ht="15.75" outlineLevel="7">
      <c r="A24" s="151" t="s">
        <v>620</v>
      </c>
      <c r="B24" s="147" t="s">
        <v>567</v>
      </c>
      <c r="C24" s="147" t="s">
        <v>11</v>
      </c>
      <c r="D24" s="152" t="s">
        <v>837</v>
      </c>
      <c r="E24" s="154">
        <v>121</v>
      </c>
      <c r="F24" s="150">
        <f>1810.9+206.4</f>
        <v>2017.3000000000002</v>
      </c>
      <c r="G24" s="29"/>
      <c r="H24" s="29"/>
    </row>
    <row r="25" spans="1:8" s="7" customFormat="1" ht="22.5" outlineLevel="7">
      <c r="A25" s="151" t="s">
        <v>642</v>
      </c>
      <c r="B25" s="147" t="s">
        <v>567</v>
      </c>
      <c r="C25" s="147" t="s">
        <v>11</v>
      </c>
      <c r="D25" s="152" t="s">
        <v>837</v>
      </c>
      <c r="E25" s="154">
        <v>122</v>
      </c>
      <c r="F25" s="150"/>
      <c r="G25" s="29"/>
      <c r="H25" s="29"/>
    </row>
    <row r="26" spans="1:8" s="7" customFormat="1" ht="22.5" outlineLevel="7">
      <c r="A26" s="151" t="s">
        <v>621</v>
      </c>
      <c r="B26" s="147" t="s">
        <v>567</v>
      </c>
      <c r="C26" s="147" t="s">
        <v>11</v>
      </c>
      <c r="D26" s="152" t="s">
        <v>837</v>
      </c>
      <c r="E26" s="154">
        <v>129</v>
      </c>
      <c r="F26" s="150">
        <f>531.9+31.4</f>
        <v>563.29999999999995</v>
      </c>
      <c r="G26" s="29"/>
      <c r="H26" s="29"/>
    </row>
    <row r="27" spans="1:8" s="7" customFormat="1" ht="30" customHeight="1" outlineLevel="1">
      <c r="A27" s="141" t="s">
        <v>838</v>
      </c>
      <c r="B27" s="144" t="s">
        <v>567</v>
      </c>
      <c r="C27" s="144" t="s">
        <v>22</v>
      </c>
      <c r="D27" s="139"/>
      <c r="E27" s="145"/>
      <c r="F27" s="155">
        <f>F56</f>
        <v>1292.8999999999999</v>
      </c>
      <c r="G27" s="29"/>
      <c r="H27" s="29"/>
    </row>
    <row r="28" spans="1:8" s="7" customFormat="1" ht="21" hidden="1" outlineLevel="2">
      <c r="A28" s="141" t="s">
        <v>12</v>
      </c>
      <c r="B28" s="144" t="s">
        <v>567</v>
      </c>
      <c r="C28" s="144" t="s">
        <v>22</v>
      </c>
      <c r="D28" s="139">
        <f>D29</f>
        <v>400</v>
      </c>
      <c r="E28" s="145">
        <f t="shared" si="0"/>
        <v>400</v>
      </c>
      <c r="F28" s="146" t="e">
        <f>#REF!</f>
        <v>#REF!</v>
      </c>
      <c r="G28" s="29"/>
      <c r="H28" s="29"/>
    </row>
    <row r="29" spans="1:8" s="7" customFormat="1" ht="15.75" hidden="1" outlineLevel="3">
      <c r="A29" s="141" t="s">
        <v>23</v>
      </c>
      <c r="B29" s="144" t="s">
        <v>567</v>
      </c>
      <c r="C29" s="144" t="s">
        <v>22</v>
      </c>
      <c r="D29" s="139">
        <f>D30</f>
        <v>400</v>
      </c>
      <c r="E29" s="145">
        <f t="shared" si="0"/>
        <v>400</v>
      </c>
      <c r="F29" s="146" t="e">
        <f>#REF!</f>
        <v>#REF!</v>
      </c>
      <c r="G29" s="29"/>
      <c r="H29" s="29"/>
    </row>
    <row r="30" spans="1:8" s="7" customFormat="1" ht="31.5" hidden="1" outlineLevel="5">
      <c r="A30" s="141" t="s">
        <v>15</v>
      </c>
      <c r="B30" s="144" t="s">
        <v>567</v>
      </c>
      <c r="C30" s="144" t="s">
        <v>22</v>
      </c>
      <c r="D30" s="139">
        <f>D31</f>
        <v>400</v>
      </c>
      <c r="E30" s="145">
        <f t="shared" si="0"/>
        <v>400</v>
      </c>
      <c r="F30" s="146" t="e">
        <f>#REF!</f>
        <v>#REF!</v>
      </c>
      <c r="G30" s="29"/>
      <c r="H30" s="29"/>
    </row>
    <row r="31" spans="1:8" s="7" customFormat="1" ht="15.75" hidden="1" outlineLevel="6">
      <c r="A31" s="141" t="s">
        <v>17</v>
      </c>
      <c r="B31" s="144" t="s">
        <v>567</v>
      </c>
      <c r="C31" s="144" t="s">
        <v>22</v>
      </c>
      <c r="D31" s="139">
        <f>D32</f>
        <v>400</v>
      </c>
      <c r="E31" s="145">
        <f t="shared" si="0"/>
        <v>400</v>
      </c>
      <c r="F31" s="146" t="e">
        <f>#REF!</f>
        <v>#REF!</v>
      </c>
      <c r="G31" s="29"/>
      <c r="H31" s="29"/>
    </row>
    <row r="32" spans="1:8" s="7" customFormat="1" ht="15.75" hidden="1" outlineLevel="7">
      <c r="A32" s="151" t="s">
        <v>19</v>
      </c>
      <c r="B32" s="144" t="s">
        <v>567</v>
      </c>
      <c r="C32" s="147" t="s">
        <v>22</v>
      </c>
      <c r="D32" s="148">
        <v>400</v>
      </c>
      <c r="E32" s="145">
        <f t="shared" si="0"/>
        <v>400</v>
      </c>
      <c r="F32" s="146" t="e">
        <f>#REF!</f>
        <v>#REF!</v>
      </c>
      <c r="G32" s="29"/>
      <c r="H32" s="29"/>
    </row>
    <row r="33" spans="1:8" s="7" customFormat="1" ht="15.75" hidden="1" outlineLevel="7">
      <c r="A33" s="151" t="s">
        <v>24</v>
      </c>
      <c r="B33" s="144" t="s">
        <v>567</v>
      </c>
      <c r="C33" s="147" t="s">
        <v>22</v>
      </c>
      <c r="D33" s="148"/>
      <c r="E33" s="145">
        <f t="shared" si="0"/>
        <v>0</v>
      </c>
      <c r="F33" s="146" t="e">
        <f>#REF!</f>
        <v>#REF!</v>
      </c>
      <c r="G33" s="29"/>
      <c r="H33" s="29"/>
    </row>
    <row r="34" spans="1:8" s="7" customFormat="1" ht="15.75" hidden="1" outlineLevel="5">
      <c r="A34" s="141" t="s">
        <v>26</v>
      </c>
      <c r="B34" s="144" t="s">
        <v>567</v>
      </c>
      <c r="C34" s="144" t="s">
        <v>22</v>
      </c>
      <c r="D34" s="139"/>
      <c r="E34" s="145">
        <f t="shared" si="0"/>
        <v>0</v>
      </c>
      <c r="F34" s="146" t="e">
        <f>#REF!</f>
        <v>#REF!</v>
      </c>
      <c r="G34" s="29"/>
      <c r="H34" s="29"/>
    </row>
    <row r="35" spans="1:8" s="7" customFormat="1" ht="15.75" hidden="1" outlineLevel="6">
      <c r="A35" s="141" t="s">
        <v>28</v>
      </c>
      <c r="B35" s="144" t="s">
        <v>567</v>
      </c>
      <c r="C35" s="144" t="s">
        <v>22</v>
      </c>
      <c r="D35" s="139"/>
      <c r="E35" s="145">
        <f t="shared" si="0"/>
        <v>0</v>
      </c>
      <c r="F35" s="146" t="e">
        <f>#REF!</f>
        <v>#REF!</v>
      </c>
      <c r="G35" s="29"/>
      <c r="H35" s="29"/>
    </row>
    <row r="36" spans="1:8" s="7" customFormat="1" ht="15.75" hidden="1" outlineLevel="7">
      <c r="A36" s="151" t="s">
        <v>30</v>
      </c>
      <c r="B36" s="144" t="s">
        <v>567</v>
      </c>
      <c r="C36" s="147" t="s">
        <v>22</v>
      </c>
      <c r="D36" s="148"/>
      <c r="E36" s="145">
        <f t="shared" si="0"/>
        <v>0</v>
      </c>
      <c r="F36" s="146" t="e">
        <f>#REF!</f>
        <v>#REF!</v>
      </c>
      <c r="G36" s="29"/>
      <c r="H36" s="29"/>
    </row>
    <row r="37" spans="1:8" s="7" customFormat="1" ht="15.75" hidden="1" outlineLevel="7">
      <c r="A37" s="151" t="s">
        <v>32</v>
      </c>
      <c r="B37" s="144" t="s">
        <v>567</v>
      </c>
      <c r="C37" s="147" t="s">
        <v>22</v>
      </c>
      <c r="D37" s="148"/>
      <c r="E37" s="145">
        <f t="shared" si="0"/>
        <v>0</v>
      </c>
      <c r="F37" s="146" t="e">
        <f>#REF!</f>
        <v>#REF!</v>
      </c>
      <c r="G37" s="29"/>
      <c r="H37" s="29"/>
    </row>
    <row r="38" spans="1:8" s="7" customFormat="1" ht="15.75" hidden="1" outlineLevel="5">
      <c r="A38" s="141" t="s">
        <v>34</v>
      </c>
      <c r="B38" s="144" t="s">
        <v>567</v>
      </c>
      <c r="C38" s="144" t="s">
        <v>22</v>
      </c>
      <c r="D38" s="139"/>
      <c r="E38" s="145">
        <f t="shared" si="0"/>
        <v>0</v>
      </c>
      <c r="F38" s="146" t="e">
        <f>#REF!</f>
        <v>#REF!</v>
      </c>
      <c r="G38" s="29"/>
      <c r="H38" s="29"/>
    </row>
    <row r="39" spans="1:8" s="7" customFormat="1" ht="15.75" hidden="1" outlineLevel="6">
      <c r="A39" s="141" t="s">
        <v>35</v>
      </c>
      <c r="B39" s="144" t="s">
        <v>567</v>
      </c>
      <c r="C39" s="144" t="s">
        <v>22</v>
      </c>
      <c r="D39" s="139"/>
      <c r="E39" s="145">
        <f t="shared" si="0"/>
        <v>0</v>
      </c>
      <c r="F39" s="146" t="e">
        <f>#REF!</f>
        <v>#REF!</v>
      </c>
      <c r="G39" s="29"/>
      <c r="H39" s="29"/>
    </row>
    <row r="40" spans="1:8" s="7" customFormat="1" ht="15.75" hidden="1" outlineLevel="7">
      <c r="A40" s="151" t="s">
        <v>35</v>
      </c>
      <c r="B40" s="144" t="s">
        <v>567</v>
      </c>
      <c r="C40" s="147" t="s">
        <v>22</v>
      </c>
      <c r="D40" s="148"/>
      <c r="E40" s="145">
        <f t="shared" si="0"/>
        <v>0</v>
      </c>
      <c r="F40" s="146" t="e">
        <f>#REF!</f>
        <v>#REF!</v>
      </c>
      <c r="G40" s="29"/>
      <c r="H40" s="29"/>
    </row>
    <row r="41" spans="1:8" s="7" customFormat="1" ht="15.75" hidden="1" outlineLevel="3">
      <c r="A41" s="141" t="s">
        <v>36</v>
      </c>
      <c r="B41" s="144" t="s">
        <v>567</v>
      </c>
      <c r="C41" s="144" t="s">
        <v>22</v>
      </c>
      <c r="D41" s="139"/>
      <c r="E41" s="145">
        <f t="shared" si="0"/>
        <v>0</v>
      </c>
      <c r="F41" s="146" t="e">
        <f>#REF!</f>
        <v>#REF!</v>
      </c>
      <c r="G41" s="29"/>
      <c r="H41" s="29"/>
    </row>
    <row r="42" spans="1:8" s="7" customFormat="1" ht="31.5" hidden="1" outlineLevel="5">
      <c r="A42" s="141" t="s">
        <v>15</v>
      </c>
      <c r="B42" s="144" t="s">
        <v>567</v>
      </c>
      <c r="C42" s="144" t="s">
        <v>22</v>
      </c>
      <c r="D42" s="139"/>
      <c r="E42" s="145">
        <f t="shared" si="0"/>
        <v>0</v>
      </c>
      <c r="F42" s="146" t="e">
        <f>#REF!</f>
        <v>#REF!</v>
      </c>
      <c r="G42" s="29"/>
      <c r="H42" s="29"/>
    </row>
    <row r="43" spans="1:8" s="7" customFormat="1" ht="15.75" hidden="1" outlineLevel="6">
      <c r="A43" s="141" t="s">
        <v>17</v>
      </c>
      <c r="B43" s="144" t="s">
        <v>567</v>
      </c>
      <c r="C43" s="144" t="s">
        <v>22</v>
      </c>
      <c r="D43" s="139"/>
      <c r="E43" s="145">
        <f t="shared" si="0"/>
        <v>0</v>
      </c>
      <c r="F43" s="146" t="e">
        <f>#REF!</f>
        <v>#REF!</v>
      </c>
      <c r="G43" s="29"/>
      <c r="H43" s="29"/>
    </row>
    <row r="44" spans="1:8" s="7" customFormat="1" ht="15.75" hidden="1" outlineLevel="7">
      <c r="A44" s="151" t="s">
        <v>19</v>
      </c>
      <c r="B44" s="144" t="s">
        <v>567</v>
      </c>
      <c r="C44" s="147" t="s">
        <v>22</v>
      </c>
      <c r="D44" s="148"/>
      <c r="E44" s="145">
        <f t="shared" si="0"/>
        <v>0</v>
      </c>
      <c r="F44" s="146" t="e">
        <f>#REF!</f>
        <v>#REF!</v>
      </c>
      <c r="G44" s="29"/>
      <c r="H44" s="29"/>
    </row>
    <row r="45" spans="1:8" s="7" customFormat="1" ht="15.75" hidden="1" outlineLevel="7">
      <c r="A45" s="151" t="s">
        <v>24</v>
      </c>
      <c r="B45" s="144" t="s">
        <v>567</v>
      </c>
      <c r="C45" s="147" t="s">
        <v>22</v>
      </c>
      <c r="D45" s="148"/>
      <c r="E45" s="145">
        <f t="shared" si="0"/>
        <v>0</v>
      </c>
      <c r="F45" s="146" t="e">
        <f>#REF!</f>
        <v>#REF!</v>
      </c>
      <c r="G45" s="29"/>
      <c r="H45" s="29"/>
    </row>
    <row r="46" spans="1:8" s="7" customFormat="1" ht="21" hidden="1" outlineLevel="3">
      <c r="A46" s="141" t="s">
        <v>37</v>
      </c>
      <c r="B46" s="144" t="s">
        <v>567</v>
      </c>
      <c r="C46" s="144" t="s">
        <v>22</v>
      </c>
      <c r="D46" s="139"/>
      <c r="E46" s="145">
        <f t="shared" si="0"/>
        <v>0</v>
      </c>
      <c r="F46" s="146" t="e">
        <f>#REF!</f>
        <v>#REF!</v>
      </c>
      <c r="G46" s="29"/>
      <c r="H46" s="29"/>
    </row>
    <row r="47" spans="1:8" s="7" customFormat="1" ht="31.5" hidden="1" outlineLevel="5">
      <c r="A47" s="141" t="s">
        <v>15</v>
      </c>
      <c r="B47" s="144" t="s">
        <v>567</v>
      </c>
      <c r="C47" s="144" t="s">
        <v>22</v>
      </c>
      <c r="D47" s="139"/>
      <c r="E47" s="145">
        <f t="shared" si="0"/>
        <v>0</v>
      </c>
      <c r="F47" s="146" t="e">
        <f>#REF!</f>
        <v>#REF!</v>
      </c>
      <c r="G47" s="29"/>
      <c r="H47" s="29"/>
    </row>
    <row r="48" spans="1:8" s="7" customFormat="1" ht="15.75" hidden="1" outlineLevel="6">
      <c r="A48" s="141" t="s">
        <v>17</v>
      </c>
      <c r="B48" s="144" t="s">
        <v>567</v>
      </c>
      <c r="C48" s="144" t="s">
        <v>22</v>
      </c>
      <c r="D48" s="139"/>
      <c r="E48" s="145">
        <f t="shared" si="0"/>
        <v>0</v>
      </c>
      <c r="F48" s="146" t="e">
        <f>#REF!</f>
        <v>#REF!</v>
      </c>
      <c r="G48" s="29"/>
      <c r="H48" s="29"/>
    </row>
    <row r="49" spans="1:8" s="7" customFormat="1" ht="15.75" hidden="1" outlineLevel="7">
      <c r="A49" s="151" t="s">
        <v>19</v>
      </c>
      <c r="B49" s="144" t="s">
        <v>567</v>
      </c>
      <c r="C49" s="147" t="s">
        <v>22</v>
      </c>
      <c r="D49" s="148"/>
      <c r="E49" s="145">
        <f t="shared" si="0"/>
        <v>0</v>
      </c>
      <c r="F49" s="146" t="e">
        <f>#REF!</f>
        <v>#REF!</v>
      </c>
      <c r="G49" s="29"/>
      <c r="H49" s="29"/>
    </row>
    <row r="50" spans="1:8" s="7" customFormat="1" ht="15.75" hidden="1" outlineLevel="7">
      <c r="A50" s="151" t="s">
        <v>24</v>
      </c>
      <c r="B50" s="144" t="s">
        <v>567</v>
      </c>
      <c r="C50" s="147" t="s">
        <v>22</v>
      </c>
      <c r="D50" s="148"/>
      <c r="E50" s="145">
        <f t="shared" si="0"/>
        <v>0</v>
      </c>
      <c r="F50" s="146" t="e">
        <f>#REF!</f>
        <v>#REF!</v>
      </c>
      <c r="G50" s="29"/>
      <c r="H50" s="29"/>
    </row>
    <row r="51" spans="1:8" s="7" customFormat="1" ht="21" hidden="1" outlineLevel="3">
      <c r="A51" s="141" t="s">
        <v>38</v>
      </c>
      <c r="B51" s="144" t="s">
        <v>567</v>
      </c>
      <c r="C51" s="144" t="s">
        <v>22</v>
      </c>
      <c r="D51" s="139"/>
      <c r="E51" s="145">
        <f t="shared" si="0"/>
        <v>0</v>
      </c>
      <c r="F51" s="146" t="e">
        <f>#REF!</f>
        <v>#REF!</v>
      </c>
      <c r="G51" s="29"/>
      <c r="H51" s="29"/>
    </row>
    <row r="52" spans="1:8" s="7" customFormat="1" ht="31.5" hidden="1" outlineLevel="5">
      <c r="A52" s="141" t="s">
        <v>15</v>
      </c>
      <c r="B52" s="144" t="s">
        <v>567</v>
      </c>
      <c r="C52" s="144" t="s">
        <v>22</v>
      </c>
      <c r="D52" s="139"/>
      <c r="E52" s="145">
        <f t="shared" si="0"/>
        <v>0</v>
      </c>
      <c r="F52" s="146" t="e">
        <f>#REF!</f>
        <v>#REF!</v>
      </c>
      <c r="G52" s="29"/>
      <c r="H52" s="29"/>
    </row>
    <row r="53" spans="1:8" s="7" customFormat="1" ht="15.75" hidden="1" outlineLevel="6">
      <c r="A53" s="141" t="s">
        <v>17</v>
      </c>
      <c r="B53" s="144" t="s">
        <v>567</v>
      </c>
      <c r="C53" s="144" t="s">
        <v>22</v>
      </c>
      <c r="D53" s="139"/>
      <c r="E53" s="145">
        <f t="shared" si="0"/>
        <v>0</v>
      </c>
      <c r="F53" s="146" t="e">
        <f>#REF!</f>
        <v>#REF!</v>
      </c>
      <c r="G53" s="29"/>
      <c r="H53" s="29"/>
    </row>
    <row r="54" spans="1:8" s="7" customFormat="1" ht="15.75" hidden="1" outlineLevel="7">
      <c r="A54" s="151" t="s">
        <v>19</v>
      </c>
      <c r="B54" s="144" t="s">
        <v>567</v>
      </c>
      <c r="C54" s="147" t="s">
        <v>22</v>
      </c>
      <c r="D54" s="148"/>
      <c r="E54" s="145">
        <f t="shared" si="0"/>
        <v>0</v>
      </c>
      <c r="F54" s="146" t="e">
        <f>#REF!</f>
        <v>#REF!</v>
      </c>
      <c r="G54" s="29"/>
      <c r="H54" s="29"/>
    </row>
    <row r="55" spans="1:8" s="7" customFormat="1" ht="15.75" hidden="1" outlineLevel="7">
      <c r="A55" s="151" t="s">
        <v>24</v>
      </c>
      <c r="B55" s="144" t="s">
        <v>567</v>
      </c>
      <c r="C55" s="147" t="s">
        <v>22</v>
      </c>
      <c r="D55" s="148"/>
      <c r="E55" s="145">
        <f t="shared" si="0"/>
        <v>0</v>
      </c>
      <c r="F55" s="146" t="e">
        <f>#REF!</f>
        <v>#REF!</v>
      </c>
      <c r="G55" s="29"/>
      <c r="H55" s="29"/>
    </row>
    <row r="56" spans="1:8" s="7" customFormat="1" ht="0.75" customHeight="1" outlineLevel="7">
      <c r="A56" s="151" t="s">
        <v>560</v>
      </c>
      <c r="B56" s="144" t="s">
        <v>567</v>
      </c>
      <c r="C56" s="147" t="s">
        <v>22</v>
      </c>
      <c r="D56" s="152" t="s">
        <v>13</v>
      </c>
      <c r="E56" s="149"/>
      <c r="F56" s="150">
        <f>F57</f>
        <v>1292.8999999999999</v>
      </c>
      <c r="G56" s="29"/>
      <c r="H56" s="29"/>
    </row>
    <row r="57" spans="1:8" s="7" customFormat="1" ht="15.75" outlineLevel="7">
      <c r="A57" s="156" t="s">
        <v>622</v>
      </c>
      <c r="B57" s="147" t="s">
        <v>567</v>
      </c>
      <c r="C57" s="147" t="s">
        <v>22</v>
      </c>
      <c r="D57" s="152" t="s">
        <v>623</v>
      </c>
      <c r="E57" s="149"/>
      <c r="F57" s="150">
        <f>F58</f>
        <v>1292.8999999999999</v>
      </c>
      <c r="G57" s="29"/>
      <c r="H57" s="29"/>
    </row>
    <row r="58" spans="1:8" s="7" customFormat="1" ht="15.75" outlineLevel="7">
      <c r="A58" s="157" t="s">
        <v>849</v>
      </c>
      <c r="B58" s="147" t="s">
        <v>567</v>
      </c>
      <c r="C58" s="147" t="s">
        <v>22</v>
      </c>
      <c r="D58" s="152" t="s">
        <v>779</v>
      </c>
      <c r="E58" s="149"/>
      <c r="F58" s="150">
        <f>F59+F63</f>
        <v>1292.8999999999999</v>
      </c>
      <c r="G58" s="29"/>
      <c r="H58" s="29"/>
    </row>
    <row r="59" spans="1:8" s="7" customFormat="1" ht="33.75" outlineLevel="7">
      <c r="A59" s="151" t="s">
        <v>847</v>
      </c>
      <c r="B59" s="147" t="s">
        <v>567</v>
      </c>
      <c r="C59" s="147" t="s">
        <v>22</v>
      </c>
      <c r="D59" s="152" t="s">
        <v>779</v>
      </c>
      <c r="E59" s="158" t="s">
        <v>16</v>
      </c>
      <c r="F59" s="150">
        <f>F60</f>
        <v>1292.8999999999999</v>
      </c>
      <c r="G59" s="29"/>
      <c r="H59" s="29"/>
    </row>
    <row r="60" spans="1:8" s="7" customFormat="1" ht="15.75" outlineLevel="7">
      <c r="A60" s="151" t="s">
        <v>848</v>
      </c>
      <c r="B60" s="147" t="s">
        <v>567</v>
      </c>
      <c r="C60" s="147" t="s">
        <v>22</v>
      </c>
      <c r="D60" s="152" t="s">
        <v>779</v>
      </c>
      <c r="E60" s="158" t="s">
        <v>18</v>
      </c>
      <c r="F60" s="150">
        <f>F61+F62+F64</f>
        <v>1292.8999999999999</v>
      </c>
      <c r="G60" s="29"/>
      <c r="H60" s="29"/>
    </row>
    <row r="61" spans="1:8" s="7" customFormat="1" ht="15.75" outlineLevel="7">
      <c r="A61" s="151" t="s">
        <v>620</v>
      </c>
      <c r="B61" s="147" t="s">
        <v>567</v>
      </c>
      <c r="C61" s="147" t="s">
        <v>22</v>
      </c>
      <c r="D61" s="152" t="s">
        <v>780</v>
      </c>
      <c r="E61" s="158" t="s">
        <v>20</v>
      </c>
      <c r="F61" s="150">
        <f>833.8+114.5</f>
        <v>948.3</v>
      </c>
      <c r="G61" s="29"/>
      <c r="H61" s="29"/>
    </row>
    <row r="62" spans="1:8" s="7" customFormat="1" ht="22.5" outlineLevel="7">
      <c r="A62" s="151" t="s">
        <v>621</v>
      </c>
      <c r="B62" s="147" t="s">
        <v>567</v>
      </c>
      <c r="C62" s="147" t="s">
        <v>22</v>
      </c>
      <c r="D62" s="152" t="s">
        <v>780</v>
      </c>
      <c r="E62" s="158" t="s">
        <v>624</v>
      </c>
      <c r="F62" s="150">
        <f>233.2+53.9</f>
        <v>287.09999999999997</v>
      </c>
      <c r="G62" s="29"/>
      <c r="H62" s="29"/>
    </row>
    <row r="63" spans="1:8" s="7" customFormat="1" ht="15.75" outlineLevel="7">
      <c r="A63" s="151" t="s">
        <v>772</v>
      </c>
      <c r="B63" s="147" t="s">
        <v>567</v>
      </c>
      <c r="C63" s="147" t="s">
        <v>22</v>
      </c>
      <c r="D63" s="152" t="s">
        <v>780</v>
      </c>
      <c r="E63" s="158" t="s">
        <v>651</v>
      </c>
      <c r="F63" s="150">
        <v>0</v>
      </c>
      <c r="G63" s="29"/>
      <c r="H63" s="29"/>
    </row>
    <row r="64" spans="1:8" s="7" customFormat="1" ht="22.5" outlineLevel="7">
      <c r="A64" s="151" t="s">
        <v>642</v>
      </c>
      <c r="B64" s="147" t="s">
        <v>567</v>
      </c>
      <c r="C64" s="147" t="s">
        <v>22</v>
      </c>
      <c r="D64" s="152" t="s">
        <v>653</v>
      </c>
      <c r="E64" s="158" t="s">
        <v>25</v>
      </c>
      <c r="F64" s="150">
        <v>57.5</v>
      </c>
      <c r="G64" s="29"/>
      <c r="H64" s="29"/>
    </row>
    <row r="65" spans="1:8" s="7" customFormat="1" ht="31.5" outlineLevel="1">
      <c r="A65" s="141" t="s">
        <v>839</v>
      </c>
      <c r="B65" s="144" t="s">
        <v>567</v>
      </c>
      <c r="C65" s="144" t="s">
        <v>40</v>
      </c>
      <c r="D65" s="139"/>
      <c r="E65" s="145"/>
      <c r="F65" s="146">
        <f>F171</f>
        <v>42973.4</v>
      </c>
      <c r="G65" s="29"/>
      <c r="H65" s="29"/>
    </row>
    <row r="66" spans="1:8" s="7" customFormat="1" ht="21" hidden="1" outlineLevel="2">
      <c r="A66" s="141" t="s">
        <v>12</v>
      </c>
      <c r="B66" s="144" t="s">
        <v>567</v>
      </c>
      <c r="C66" s="144" t="s">
        <v>40</v>
      </c>
      <c r="D66" s="139">
        <f>D67</f>
        <v>15729.169044800003</v>
      </c>
      <c r="E66" s="145">
        <f t="shared" si="0"/>
        <v>15729.169044800003</v>
      </c>
      <c r="F66" s="146" t="e">
        <f>#REF!</f>
        <v>#REF!</v>
      </c>
      <c r="G66" s="29"/>
      <c r="H66" s="29"/>
    </row>
    <row r="67" spans="1:8" s="7" customFormat="1" ht="15.75" hidden="1" outlineLevel="3">
      <c r="A67" s="141" t="s">
        <v>23</v>
      </c>
      <c r="B67" s="144" t="s">
        <v>567</v>
      </c>
      <c r="C67" s="144" t="s">
        <v>40</v>
      </c>
      <c r="D67" s="139">
        <f>D68</f>
        <v>15729.169044800003</v>
      </c>
      <c r="E67" s="145">
        <f t="shared" si="0"/>
        <v>15729.169044800003</v>
      </c>
      <c r="F67" s="146" t="e">
        <f>#REF!</f>
        <v>#REF!</v>
      </c>
      <c r="G67" s="29"/>
      <c r="H67" s="29"/>
    </row>
    <row r="68" spans="1:8" s="7" customFormat="1" ht="31.5" hidden="1" outlineLevel="5">
      <c r="A68" s="141" t="s">
        <v>15</v>
      </c>
      <c r="B68" s="144" t="s">
        <v>567</v>
      </c>
      <c r="C68" s="144" t="s">
        <v>40</v>
      </c>
      <c r="D68" s="139">
        <f>D69</f>
        <v>15729.169044800003</v>
      </c>
      <c r="E68" s="145">
        <f t="shared" si="0"/>
        <v>15729.169044800003</v>
      </c>
      <c r="F68" s="146" t="e">
        <f>#REF!</f>
        <v>#REF!</v>
      </c>
      <c r="G68" s="29"/>
      <c r="H68" s="29"/>
    </row>
    <row r="69" spans="1:8" s="7" customFormat="1" ht="15.75" hidden="1" outlineLevel="6">
      <c r="A69" s="141" t="s">
        <v>17</v>
      </c>
      <c r="B69" s="144" t="s">
        <v>567</v>
      </c>
      <c r="C69" s="144" t="s">
        <v>40</v>
      </c>
      <c r="D69" s="139">
        <f>D70+D71</f>
        <v>15729.169044800003</v>
      </c>
      <c r="E69" s="145">
        <f t="shared" si="0"/>
        <v>15729.169044800003</v>
      </c>
      <c r="F69" s="146" t="e">
        <f>#REF!</f>
        <v>#REF!</v>
      </c>
      <c r="G69" s="29"/>
      <c r="H69" s="29"/>
    </row>
    <row r="70" spans="1:8" s="7" customFormat="1" ht="15.75" hidden="1" outlineLevel="7">
      <c r="A70" s="151" t="s">
        <v>19</v>
      </c>
      <c r="B70" s="144" t="s">
        <v>567</v>
      </c>
      <c r="C70" s="147" t="s">
        <v>40</v>
      </c>
      <c r="D70" s="148">
        <f>'[2]администр 2013'!$F$10+'[2]администр 2013'!$F$12-3090.5</f>
        <v>9271.5690448000023</v>
      </c>
      <c r="E70" s="145">
        <f t="shared" si="0"/>
        <v>9271.5690448000023</v>
      </c>
      <c r="F70" s="146" t="e">
        <f>#REF!</f>
        <v>#REF!</v>
      </c>
      <c r="G70" s="29"/>
      <c r="H70" s="29"/>
    </row>
    <row r="71" spans="1:8" s="7" customFormat="1" ht="15.75" hidden="1" outlineLevel="7">
      <c r="A71" s="151" t="s">
        <v>24</v>
      </c>
      <c r="B71" s="144" t="s">
        <v>567</v>
      </c>
      <c r="C71" s="147" t="s">
        <v>40</v>
      </c>
      <c r="D71" s="148">
        <f>18819.7-12362.1</f>
        <v>6457.6</v>
      </c>
      <c r="E71" s="145">
        <f t="shared" si="0"/>
        <v>6457.6</v>
      </c>
      <c r="F71" s="146" t="e">
        <f>#REF!</f>
        <v>#REF!</v>
      </c>
      <c r="G71" s="29"/>
      <c r="H71" s="29"/>
    </row>
    <row r="72" spans="1:8" s="7" customFormat="1" ht="15.75" hidden="1" outlineLevel="5">
      <c r="A72" s="141" t="s">
        <v>26</v>
      </c>
      <c r="B72" s="144" t="s">
        <v>567</v>
      </c>
      <c r="C72" s="144" t="s">
        <v>40</v>
      </c>
      <c r="D72" s="139"/>
      <c r="E72" s="145">
        <f t="shared" si="0"/>
        <v>0</v>
      </c>
      <c r="F72" s="146" t="e">
        <f>#REF!</f>
        <v>#REF!</v>
      </c>
      <c r="G72" s="29"/>
      <c r="H72" s="29"/>
    </row>
    <row r="73" spans="1:8" s="7" customFormat="1" ht="15.75" hidden="1" outlineLevel="6">
      <c r="A73" s="141" t="s">
        <v>28</v>
      </c>
      <c r="B73" s="144" t="s">
        <v>567</v>
      </c>
      <c r="C73" s="144" t="s">
        <v>40</v>
      </c>
      <c r="D73" s="139"/>
      <c r="E73" s="145">
        <f t="shared" si="0"/>
        <v>0</v>
      </c>
      <c r="F73" s="146" t="e">
        <f>#REF!</f>
        <v>#REF!</v>
      </c>
      <c r="G73" s="29"/>
      <c r="H73" s="29"/>
    </row>
    <row r="74" spans="1:8" s="7" customFormat="1" ht="15.75" hidden="1" outlineLevel="7">
      <c r="A74" s="151" t="s">
        <v>32</v>
      </c>
      <c r="B74" s="144" t="s">
        <v>567</v>
      </c>
      <c r="C74" s="147" t="s">
        <v>40</v>
      </c>
      <c r="D74" s="148"/>
      <c r="E74" s="145">
        <f t="shared" si="0"/>
        <v>0</v>
      </c>
      <c r="F74" s="146" t="e">
        <f>#REF!</f>
        <v>#REF!</v>
      </c>
      <c r="G74" s="29"/>
      <c r="H74" s="29"/>
    </row>
    <row r="75" spans="1:8" s="7" customFormat="1" ht="31.5" hidden="1" outlineLevel="3">
      <c r="A75" s="141" t="s">
        <v>41</v>
      </c>
      <c r="B75" s="144" t="s">
        <v>567</v>
      </c>
      <c r="C75" s="144" t="s">
        <v>40</v>
      </c>
      <c r="D75" s="139"/>
      <c r="E75" s="145">
        <f t="shared" si="0"/>
        <v>0</v>
      </c>
      <c r="F75" s="146" t="e">
        <f>#REF!</f>
        <v>#REF!</v>
      </c>
      <c r="G75" s="29"/>
      <c r="H75" s="29"/>
    </row>
    <row r="76" spans="1:8" s="7" customFormat="1" ht="31.5" hidden="1" outlineLevel="5">
      <c r="A76" s="141" t="s">
        <v>15</v>
      </c>
      <c r="B76" s="144" t="s">
        <v>567</v>
      </c>
      <c r="C76" s="144" t="s">
        <v>40</v>
      </c>
      <c r="D76" s="139"/>
      <c r="E76" s="145">
        <f t="shared" si="0"/>
        <v>0</v>
      </c>
      <c r="F76" s="146" t="e">
        <f>#REF!</f>
        <v>#REF!</v>
      </c>
      <c r="G76" s="29"/>
      <c r="H76" s="29"/>
    </row>
    <row r="77" spans="1:8" s="7" customFormat="1" ht="15.75" hidden="1" outlineLevel="6">
      <c r="A77" s="141" t="s">
        <v>17</v>
      </c>
      <c r="B77" s="144" t="s">
        <v>567</v>
      </c>
      <c r="C77" s="144" t="s">
        <v>40</v>
      </c>
      <c r="D77" s="139"/>
      <c r="E77" s="145">
        <f t="shared" si="0"/>
        <v>0</v>
      </c>
      <c r="F77" s="146" t="e">
        <f>#REF!</f>
        <v>#REF!</v>
      </c>
      <c r="G77" s="29"/>
      <c r="H77" s="29"/>
    </row>
    <row r="78" spans="1:8" s="7" customFormat="1" ht="15.75" hidden="1" outlineLevel="7">
      <c r="A78" s="151" t="s">
        <v>19</v>
      </c>
      <c r="B78" s="144" t="s">
        <v>567</v>
      </c>
      <c r="C78" s="147" t="s">
        <v>40</v>
      </c>
      <c r="D78" s="148"/>
      <c r="E78" s="145">
        <f t="shared" si="0"/>
        <v>0</v>
      </c>
      <c r="F78" s="146" t="e">
        <f>#REF!</f>
        <v>#REF!</v>
      </c>
      <c r="G78" s="29"/>
      <c r="H78" s="29"/>
    </row>
    <row r="79" spans="1:8" s="7" customFormat="1" ht="15.75" hidden="1" outlineLevel="7">
      <c r="A79" s="151" t="s">
        <v>24</v>
      </c>
      <c r="B79" s="144" t="s">
        <v>567</v>
      </c>
      <c r="C79" s="147" t="s">
        <v>40</v>
      </c>
      <c r="D79" s="148"/>
      <c r="E79" s="145">
        <f t="shared" si="0"/>
        <v>0</v>
      </c>
      <c r="F79" s="146" t="e">
        <f>#REF!</f>
        <v>#REF!</v>
      </c>
      <c r="G79" s="29"/>
      <c r="H79" s="29"/>
    </row>
    <row r="80" spans="1:8" s="7" customFormat="1" ht="15.75" hidden="1" outlineLevel="1">
      <c r="A80" s="141" t="s">
        <v>42</v>
      </c>
      <c r="B80" s="144" t="s">
        <v>567</v>
      </c>
      <c r="C80" s="144" t="s">
        <v>43</v>
      </c>
      <c r="D80" s="139">
        <v>407793.6</v>
      </c>
      <c r="E80" s="145">
        <f t="shared" si="0"/>
        <v>407793.6</v>
      </c>
      <c r="F80" s="146" t="e">
        <f>#REF!</f>
        <v>#REF!</v>
      </c>
      <c r="G80" s="29"/>
      <c r="H80" s="29"/>
    </row>
    <row r="81" spans="1:8" s="7" customFormat="1" ht="21" hidden="1" outlineLevel="2">
      <c r="A81" s="141" t="s">
        <v>12</v>
      </c>
      <c r="B81" s="144" t="s">
        <v>567</v>
      </c>
      <c r="C81" s="144" t="s">
        <v>43</v>
      </c>
      <c r="D81" s="139">
        <v>407793.6</v>
      </c>
      <c r="E81" s="145">
        <f t="shared" si="0"/>
        <v>407793.6</v>
      </c>
      <c r="F81" s="146" t="e">
        <f>#REF!</f>
        <v>#REF!</v>
      </c>
      <c r="G81" s="29"/>
      <c r="H81" s="29"/>
    </row>
    <row r="82" spans="1:8" s="7" customFormat="1" ht="15.75" hidden="1" outlineLevel="3">
      <c r="A82" s="141" t="s">
        <v>44</v>
      </c>
      <c r="B82" s="144" t="s">
        <v>567</v>
      </c>
      <c r="C82" s="144" t="s">
        <v>43</v>
      </c>
      <c r="D82" s="139">
        <v>407793.6</v>
      </c>
      <c r="E82" s="145">
        <f t="shared" si="0"/>
        <v>407793.6</v>
      </c>
      <c r="F82" s="146" t="e">
        <f>#REF!</f>
        <v>#REF!</v>
      </c>
      <c r="G82" s="29"/>
      <c r="H82" s="29"/>
    </row>
    <row r="83" spans="1:8" s="7" customFormat="1" ht="31.5" hidden="1" outlineLevel="5">
      <c r="A83" s="141" t="s">
        <v>15</v>
      </c>
      <c r="B83" s="144" t="s">
        <v>567</v>
      </c>
      <c r="C83" s="144" t="s">
        <v>43</v>
      </c>
      <c r="D83" s="139">
        <v>313113.3</v>
      </c>
      <c r="E83" s="145">
        <f t="shared" si="0"/>
        <v>313113.3</v>
      </c>
      <c r="F83" s="146" t="e">
        <f>#REF!</f>
        <v>#REF!</v>
      </c>
      <c r="G83" s="29"/>
      <c r="H83" s="29"/>
    </row>
    <row r="84" spans="1:8" s="7" customFormat="1" ht="15.75" hidden="1" outlineLevel="6">
      <c r="A84" s="141" t="s">
        <v>17</v>
      </c>
      <c r="B84" s="144" t="s">
        <v>567</v>
      </c>
      <c r="C84" s="144" t="s">
        <v>43</v>
      </c>
      <c r="D84" s="139">
        <v>313113.3</v>
      </c>
      <c r="E84" s="145">
        <f t="shared" si="0"/>
        <v>313113.3</v>
      </c>
      <c r="F84" s="146" t="e">
        <f>#REF!</f>
        <v>#REF!</v>
      </c>
      <c r="G84" s="29"/>
      <c r="H84" s="29"/>
    </row>
    <row r="85" spans="1:8" s="7" customFormat="1" ht="15.75" hidden="1" outlineLevel="7">
      <c r="A85" s="151" t="s">
        <v>19</v>
      </c>
      <c r="B85" s="144" t="s">
        <v>567</v>
      </c>
      <c r="C85" s="147" t="s">
        <v>43</v>
      </c>
      <c r="D85" s="148">
        <v>311923.5</v>
      </c>
      <c r="E85" s="145">
        <f t="shared" si="0"/>
        <v>311923.5</v>
      </c>
      <c r="F85" s="146" t="e">
        <f>#REF!</f>
        <v>#REF!</v>
      </c>
      <c r="G85" s="29"/>
      <c r="H85" s="29"/>
    </row>
    <row r="86" spans="1:8" s="7" customFormat="1" ht="15.75" hidden="1" outlineLevel="7">
      <c r="A86" s="151" t="s">
        <v>24</v>
      </c>
      <c r="B86" s="144" t="s">
        <v>567</v>
      </c>
      <c r="C86" s="147" t="s">
        <v>43</v>
      </c>
      <c r="D86" s="148">
        <v>1189.8</v>
      </c>
      <c r="E86" s="145">
        <f t="shared" si="0"/>
        <v>1189.8</v>
      </c>
      <c r="F86" s="146" t="e">
        <f>#REF!</f>
        <v>#REF!</v>
      </c>
      <c r="G86" s="29"/>
      <c r="H86" s="29"/>
    </row>
    <row r="87" spans="1:8" s="7" customFormat="1" ht="15.75" hidden="1" outlineLevel="5">
      <c r="A87" s="141" t="s">
        <v>26</v>
      </c>
      <c r="B87" s="144" t="s">
        <v>567</v>
      </c>
      <c r="C87" s="144" t="s">
        <v>43</v>
      </c>
      <c r="D87" s="139">
        <v>94602.7</v>
      </c>
      <c r="E87" s="145">
        <f t="shared" si="0"/>
        <v>94602.7</v>
      </c>
      <c r="F87" s="146" t="e">
        <f>#REF!</f>
        <v>#REF!</v>
      </c>
      <c r="G87" s="29"/>
      <c r="H87" s="29"/>
    </row>
    <row r="88" spans="1:8" s="7" customFormat="1" ht="15.75" hidden="1" outlineLevel="6">
      <c r="A88" s="141" t="s">
        <v>28</v>
      </c>
      <c r="B88" s="144" t="s">
        <v>567</v>
      </c>
      <c r="C88" s="144" t="s">
        <v>43</v>
      </c>
      <c r="D88" s="139">
        <v>94602.7</v>
      </c>
      <c r="E88" s="145">
        <f t="shared" si="0"/>
        <v>94602.7</v>
      </c>
      <c r="F88" s="146" t="e">
        <f>#REF!</f>
        <v>#REF!</v>
      </c>
      <c r="G88" s="29"/>
      <c r="H88" s="29"/>
    </row>
    <row r="89" spans="1:8" s="7" customFormat="1" ht="15.75" hidden="1" outlineLevel="7">
      <c r="A89" s="151" t="s">
        <v>30</v>
      </c>
      <c r="B89" s="144" t="s">
        <v>567</v>
      </c>
      <c r="C89" s="147" t="s">
        <v>43</v>
      </c>
      <c r="D89" s="148">
        <v>10108.299999999999</v>
      </c>
      <c r="E89" s="145">
        <f t="shared" si="0"/>
        <v>10108.299999999999</v>
      </c>
      <c r="F89" s="146" t="e">
        <f>#REF!</f>
        <v>#REF!</v>
      </c>
      <c r="G89" s="29"/>
      <c r="H89" s="29"/>
    </row>
    <row r="90" spans="1:8" s="7" customFormat="1" ht="15.75" hidden="1" outlineLevel="7">
      <c r="A90" s="151" t="s">
        <v>32</v>
      </c>
      <c r="B90" s="144" t="s">
        <v>567</v>
      </c>
      <c r="C90" s="147" t="s">
        <v>43</v>
      </c>
      <c r="D90" s="148">
        <v>84494.399999999994</v>
      </c>
      <c r="E90" s="145">
        <f t="shared" si="0"/>
        <v>84494.399999999994</v>
      </c>
      <c r="F90" s="146" t="e">
        <f>#REF!</f>
        <v>#REF!</v>
      </c>
      <c r="G90" s="29"/>
      <c r="H90" s="29"/>
    </row>
    <row r="91" spans="1:8" s="7" customFormat="1" ht="15.75" hidden="1" outlineLevel="5">
      <c r="A91" s="141" t="s">
        <v>45</v>
      </c>
      <c r="B91" s="144" t="s">
        <v>567</v>
      </c>
      <c r="C91" s="144" t="s">
        <v>43</v>
      </c>
      <c r="D91" s="139">
        <v>77.599999999999994</v>
      </c>
      <c r="E91" s="145">
        <f t="shared" si="0"/>
        <v>77.599999999999994</v>
      </c>
      <c r="F91" s="146" t="e">
        <f>#REF!</f>
        <v>#REF!</v>
      </c>
      <c r="G91" s="29"/>
      <c r="H91" s="29"/>
    </row>
    <row r="92" spans="1:8" s="7" customFormat="1" ht="15.75" hidden="1" outlineLevel="6">
      <c r="A92" s="141" t="s">
        <v>47</v>
      </c>
      <c r="B92" s="144" t="s">
        <v>567</v>
      </c>
      <c r="C92" s="144" t="s">
        <v>43</v>
      </c>
      <c r="D92" s="139">
        <v>77.599999999999994</v>
      </c>
      <c r="E92" s="145">
        <f t="shared" si="0"/>
        <v>77.599999999999994</v>
      </c>
      <c r="F92" s="146" t="e">
        <f>#REF!</f>
        <v>#REF!</v>
      </c>
      <c r="G92" s="29"/>
      <c r="H92" s="29"/>
    </row>
    <row r="93" spans="1:8" s="7" customFormat="1" ht="15.75" hidden="1" outlineLevel="7">
      <c r="A93" s="151" t="s">
        <v>49</v>
      </c>
      <c r="B93" s="144" t="s">
        <v>567</v>
      </c>
      <c r="C93" s="147" t="s">
        <v>43</v>
      </c>
      <c r="D93" s="148">
        <v>77.599999999999994</v>
      </c>
      <c r="E93" s="145">
        <f t="shared" si="0"/>
        <v>77.599999999999994</v>
      </c>
      <c r="F93" s="146" t="e">
        <f>#REF!</f>
        <v>#REF!</v>
      </c>
      <c r="G93" s="29"/>
      <c r="H93" s="29"/>
    </row>
    <row r="94" spans="1:8" s="7" customFormat="1" ht="21" hidden="1" outlineLevel="1">
      <c r="A94" s="141" t="s">
        <v>51</v>
      </c>
      <c r="B94" s="144" t="s">
        <v>567</v>
      </c>
      <c r="C94" s="144" t="s">
        <v>52</v>
      </c>
      <c r="D94" s="139">
        <v>343804.3</v>
      </c>
      <c r="E94" s="145">
        <f t="shared" ref="E94:E157" si="1">D94</f>
        <v>343804.3</v>
      </c>
      <c r="F94" s="146" t="e">
        <f>#REF!</f>
        <v>#REF!</v>
      </c>
      <c r="G94" s="29"/>
      <c r="H94" s="29"/>
    </row>
    <row r="95" spans="1:8" s="7" customFormat="1" ht="21" hidden="1" outlineLevel="2">
      <c r="A95" s="141" t="s">
        <v>12</v>
      </c>
      <c r="B95" s="144" t="s">
        <v>567</v>
      </c>
      <c r="C95" s="144" t="s">
        <v>52</v>
      </c>
      <c r="D95" s="139">
        <v>343804.3</v>
      </c>
      <c r="E95" s="145">
        <f t="shared" si="1"/>
        <v>343804.3</v>
      </c>
      <c r="F95" s="146" t="e">
        <f>#REF!</f>
        <v>#REF!</v>
      </c>
      <c r="G95" s="29"/>
      <c r="H95" s="29"/>
    </row>
    <row r="96" spans="1:8" s="7" customFormat="1" ht="21" hidden="1" outlineLevel="3">
      <c r="A96" s="141" t="s">
        <v>53</v>
      </c>
      <c r="B96" s="144" t="s">
        <v>567</v>
      </c>
      <c r="C96" s="144" t="s">
        <v>52</v>
      </c>
      <c r="D96" s="139">
        <v>3795.9</v>
      </c>
      <c r="E96" s="145">
        <f t="shared" si="1"/>
        <v>3795.9</v>
      </c>
      <c r="F96" s="146" t="e">
        <f>#REF!</f>
        <v>#REF!</v>
      </c>
      <c r="G96" s="29"/>
      <c r="H96" s="29"/>
    </row>
    <row r="97" spans="1:8" s="7" customFormat="1" ht="31.5" hidden="1" outlineLevel="5">
      <c r="A97" s="141" t="s">
        <v>15</v>
      </c>
      <c r="B97" s="144" t="s">
        <v>567</v>
      </c>
      <c r="C97" s="144" t="s">
        <v>52</v>
      </c>
      <c r="D97" s="139">
        <v>3795.9</v>
      </c>
      <c r="E97" s="145">
        <f t="shared" si="1"/>
        <v>3795.9</v>
      </c>
      <c r="F97" s="146" t="e">
        <f>#REF!</f>
        <v>#REF!</v>
      </c>
      <c r="G97" s="29"/>
      <c r="H97" s="29"/>
    </row>
    <row r="98" spans="1:8" s="7" customFormat="1" ht="15.75" hidden="1" outlineLevel="6">
      <c r="A98" s="141" t="s">
        <v>17</v>
      </c>
      <c r="B98" s="144" t="s">
        <v>567</v>
      </c>
      <c r="C98" s="144" t="s">
        <v>52</v>
      </c>
      <c r="D98" s="139">
        <v>3795.9</v>
      </c>
      <c r="E98" s="145">
        <f t="shared" si="1"/>
        <v>3795.9</v>
      </c>
      <c r="F98" s="146" t="e">
        <f>#REF!</f>
        <v>#REF!</v>
      </c>
      <c r="G98" s="29"/>
      <c r="H98" s="29"/>
    </row>
    <row r="99" spans="1:8" s="7" customFormat="1" ht="15.75" hidden="1" outlineLevel="7">
      <c r="A99" s="151" t="s">
        <v>19</v>
      </c>
      <c r="B99" s="144" t="s">
        <v>567</v>
      </c>
      <c r="C99" s="147" t="s">
        <v>52</v>
      </c>
      <c r="D99" s="148">
        <v>3795.9</v>
      </c>
      <c r="E99" s="145">
        <f t="shared" si="1"/>
        <v>3795.9</v>
      </c>
      <c r="F99" s="146" t="e">
        <f>#REF!</f>
        <v>#REF!</v>
      </c>
      <c r="G99" s="29"/>
      <c r="H99" s="29"/>
    </row>
    <row r="100" spans="1:8" s="7" customFormat="1" ht="15.75" hidden="1" outlineLevel="3">
      <c r="A100" s="141" t="s">
        <v>23</v>
      </c>
      <c r="B100" s="144" t="s">
        <v>567</v>
      </c>
      <c r="C100" s="144" t="s">
        <v>52</v>
      </c>
      <c r="D100" s="139">
        <v>312142.2</v>
      </c>
      <c r="E100" s="145">
        <f t="shared" si="1"/>
        <v>312142.2</v>
      </c>
      <c r="F100" s="146" t="e">
        <f>#REF!</f>
        <v>#REF!</v>
      </c>
      <c r="G100" s="29"/>
      <c r="H100" s="29"/>
    </row>
    <row r="101" spans="1:8" s="7" customFormat="1" ht="31.5" hidden="1" outlineLevel="5">
      <c r="A101" s="141" t="s">
        <v>15</v>
      </c>
      <c r="B101" s="144" t="s">
        <v>567</v>
      </c>
      <c r="C101" s="144" t="s">
        <v>52</v>
      </c>
      <c r="D101" s="139">
        <v>227287.6</v>
      </c>
      <c r="E101" s="145">
        <f t="shared" si="1"/>
        <v>227287.6</v>
      </c>
      <c r="F101" s="146" t="e">
        <f>#REF!</f>
        <v>#REF!</v>
      </c>
      <c r="G101" s="29"/>
      <c r="H101" s="29"/>
    </row>
    <row r="102" spans="1:8" s="7" customFormat="1" ht="15.75" hidden="1" outlineLevel="6">
      <c r="A102" s="141" t="s">
        <v>17</v>
      </c>
      <c r="B102" s="144" t="s">
        <v>567</v>
      </c>
      <c r="C102" s="144" t="s">
        <v>52</v>
      </c>
      <c r="D102" s="139">
        <v>227287.6</v>
      </c>
      <c r="E102" s="145">
        <f t="shared" si="1"/>
        <v>227287.6</v>
      </c>
      <c r="F102" s="146" t="e">
        <f>#REF!</f>
        <v>#REF!</v>
      </c>
      <c r="G102" s="29"/>
      <c r="H102" s="29"/>
    </row>
    <row r="103" spans="1:8" s="7" customFormat="1" ht="15.75" hidden="1" outlineLevel="7">
      <c r="A103" s="151" t="s">
        <v>19</v>
      </c>
      <c r="B103" s="144" t="s">
        <v>567</v>
      </c>
      <c r="C103" s="147" t="s">
        <v>52</v>
      </c>
      <c r="D103" s="148">
        <v>226636.79999999999</v>
      </c>
      <c r="E103" s="145">
        <f t="shared" si="1"/>
        <v>226636.79999999999</v>
      </c>
      <c r="F103" s="146" t="e">
        <f>#REF!</f>
        <v>#REF!</v>
      </c>
      <c r="G103" s="29"/>
      <c r="H103" s="29"/>
    </row>
    <row r="104" spans="1:8" s="7" customFormat="1" ht="15.75" hidden="1" outlineLevel="7">
      <c r="A104" s="151" t="s">
        <v>24</v>
      </c>
      <c r="B104" s="144" t="s">
        <v>567</v>
      </c>
      <c r="C104" s="147" t="s">
        <v>52</v>
      </c>
      <c r="D104" s="148">
        <v>650.79999999999995</v>
      </c>
      <c r="E104" s="145">
        <f t="shared" si="1"/>
        <v>650.79999999999995</v>
      </c>
      <c r="F104" s="146" t="e">
        <f>#REF!</f>
        <v>#REF!</v>
      </c>
      <c r="G104" s="29"/>
      <c r="H104" s="29"/>
    </row>
    <row r="105" spans="1:8" s="7" customFormat="1" ht="15.75" hidden="1" outlineLevel="5">
      <c r="A105" s="141" t="s">
        <v>26</v>
      </c>
      <c r="B105" s="144" t="s">
        <v>567</v>
      </c>
      <c r="C105" s="144" t="s">
        <v>52</v>
      </c>
      <c r="D105" s="139">
        <v>84761.5</v>
      </c>
      <c r="E105" s="145">
        <f t="shared" si="1"/>
        <v>84761.5</v>
      </c>
      <c r="F105" s="146" t="e">
        <f>#REF!</f>
        <v>#REF!</v>
      </c>
      <c r="G105" s="29"/>
      <c r="H105" s="29"/>
    </row>
    <row r="106" spans="1:8" s="7" customFormat="1" ht="15.75" hidden="1" outlineLevel="6">
      <c r="A106" s="141" t="s">
        <v>28</v>
      </c>
      <c r="B106" s="144" t="s">
        <v>567</v>
      </c>
      <c r="C106" s="144" t="s">
        <v>52</v>
      </c>
      <c r="D106" s="139">
        <v>84761.5</v>
      </c>
      <c r="E106" s="145">
        <f t="shared" si="1"/>
        <v>84761.5</v>
      </c>
      <c r="F106" s="146" t="e">
        <f>#REF!</f>
        <v>#REF!</v>
      </c>
      <c r="G106" s="29"/>
      <c r="H106" s="29"/>
    </row>
    <row r="107" spans="1:8" s="7" customFormat="1" ht="15.75" hidden="1" outlineLevel="7">
      <c r="A107" s="151" t="s">
        <v>30</v>
      </c>
      <c r="B107" s="144" t="s">
        <v>567</v>
      </c>
      <c r="C107" s="147" t="s">
        <v>52</v>
      </c>
      <c r="D107" s="148">
        <v>68503.5</v>
      </c>
      <c r="E107" s="145">
        <f t="shared" si="1"/>
        <v>68503.5</v>
      </c>
      <c r="F107" s="146" t="e">
        <f>#REF!</f>
        <v>#REF!</v>
      </c>
      <c r="G107" s="29"/>
      <c r="H107" s="29"/>
    </row>
    <row r="108" spans="1:8" s="7" customFormat="1" ht="15.75" hidden="1" outlineLevel="7">
      <c r="A108" s="151" t="s">
        <v>32</v>
      </c>
      <c r="B108" s="144" t="s">
        <v>567</v>
      </c>
      <c r="C108" s="147" t="s">
        <v>52</v>
      </c>
      <c r="D108" s="148">
        <v>16258</v>
      </c>
      <c r="E108" s="145">
        <f t="shared" si="1"/>
        <v>16258</v>
      </c>
      <c r="F108" s="146" t="e">
        <f>#REF!</f>
        <v>#REF!</v>
      </c>
      <c r="G108" s="29"/>
      <c r="H108" s="29"/>
    </row>
    <row r="109" spans="1:8" s="7" customFormat="1" ht="15.75" hidden="1" outlineLevel="5">
      <c r="A109" s="141" t="s">
        <v>45</v>
      </c>
      <c r="B109" s="144" t="s">
        <v>567</v>
      </c>
      <c r="C109" s="144" t="s">
        <v>52</v>
      </c>
      <c r="D109" s="139">
        <v>93.1</v>
      </c>
      <c r="E109" s="145">
        <f t="shared" si="1"/>
        <v>93.1</v>
      </c>
      <c r="F109" s="146" t="e">
        <f>#REF!</f>
        <v>#REF!</v>
      </c>
      <c r="G109" s="29"/>
      <c r="H109" s="29"/>
    </row>
    <row r="110" spans="1:8" s="7" customFormat="1" ht="15.75" hidden="1" outlineLevel="6">
      <c r="A110" s="141" t="s">
        <v>47</v>
      </c>
      <c r="B110" s="144" t="s">
        <v>567</v>
      </c>
      <c r="C110" s="144" t="s">
        <v>52</v>
      </c>
      <c r="D110" s="139">
        <v>93.1</v>
      </c>
      <c r="E110" s="145">
        <f t="shared" si="1"/>
        <v>93.1</v>
      </c>
      <c r="F110" s="146" t="e">
        <f>#REF!</f>
        <v>#REF!</v>
      </c>
      <c r="G110" s="29"/>
      <c r="H110" s="29"/>
    </row>
    <row r="111" spans="1:8" s="7" customFormat="1" ht="15.75" hidden="1" outlineLevel="7">
      <c r="A111" s="151" t="s">
        <v>54</v>
      </c>
      <c r="B111" s="144" t="s">
        <v>567</v>
      </c>
      <c r="C111" s="147" t="s">
        <v>52</v>
      </c>
      <c r="D111" s="148">
        <v>22.8</v>
      </c>
      <c r="E111" s="145">
        <f t="shared" si="1"/>
        <v>22.8</v>
      </c>
      <c r="F111" s="146" t="e">
        <f>#REF!</f>
        <v>#REF!</v>
      </c>
      <c r="G111" s="29"/>
      <c r="H111" s="29"/>
    </row>
    <row r="112" spans="1:8" s="7" customFormat="1" ht="15.75" hidden="1" outlineLevel="7">
      <c r="A112" s="151" t="s">
        <v>49</v>
      </c>
      <c r="B112" s="144" t="s">
        <v>567</v>
      </c>
      <c r="C112" s="147" t="s">
        <v>52</v>
      </c>
      <c r="D112" s="148">
        <v>70.3</v>
      </c>
      <c r="E112" s="145">
        <f t="shared" si="1"/>
        <v>70.3</v>
      </c>
      <c r="F112" s="146" t="e">
        <f>#REF!</f>
        <v>#REF!</v>
      </c>
      <c r="G112" s="29"/>
      <c r="H112" s="29"/>
    </row>
    <row r="113" spans="1:8" s="7" customFormat="1" ht="15.75" hidden="1" outlineLevel="3">
      <c r="A113" s="141" t="s">
        <v>55</v>
      </c>
      <c r="B113" s="144" t="s">
        <v>567</v>
      </c>
      <c r="C113" s="144" t="s">
        <v>52</v>
      </c>
      <c r="D113" s="139">
        <v>9374.2999999999993</v>
      </c>
      <c r="E113" s="145">
        <f t="shared" si="1"/>
        <v>9374.2999999999993</v>
      </c>
      <c r="F113" s="146" t="e">
        <f>#REF!</f>
        <v>#REF!</v>
      </c>
      <c r="G113" s="29"/>
      <c r="H113" s="29"/>
    </row>
    <row r="114" spans="1:8" s="7" customFormat="1" ht="31.5" hidden="1" outlineLevel="5">
      <c r="A114" s="141" t="s">
        <v>15</v>
      </c>
      <c r="B114" s="144" t="s">
        <v>567</v>
      </c>
      <c r="C114" s="144" t="s">
        <v>52</v>
      </c>
      <c r="D114" s="139">
        <v>9374.2999999999993</v>
      </c>
      <c r="E114" s="145">
        <f t="shared" si="1"/>
        <v>9374.2999999999993</v>
      </c>
      <c r="F114" s="146" t="e">
        <f>#REF!</f>
        <v>#REF!</v>
      </c>
      <c r="G114" s="29"/>
      <c r="H114" s="29"/>
    </row>
    <row r="115" spans="1:8" s="7" customFormat="1" ht="15.75" hidden="1" outlineLevel="6">
      <c r="A115" s="141" t="s">
        <v>17</v>
      </c>
      <c r="B115" s="144" t="s">
        <v>567</v>
      </c>
      <c r="C115" s="144" t="s">
        <v>52</v>
      </c>
      <c r="D115" s="139">
        <v>9374.2999999999993</v>
      </c>
      <c r="E115" s="145">
        <f t="shared" si="1"/>
        <v>9374.2999999999993</v>
      </c>
      <c r="F115" s="146" t="e">
        <f>#REF!</f>
        <v>#REF!</v>
      </c>
      <c r="G115" s="29"/>
      <c r="H115" s="29"/>
    </row>
    <row r="116" spans="1:8" s="7" customFormat="1" ht="15.75" hidden="1" outlineLevel="7">
      <c r="A116" s="151" t="s">
        <v>19</v>
      </c>
      <c r="B116" s="144" t="s">
        <v>567</v>
      </c>
      <c r="C116" s="147" t="s">
        <v>52</v>
      </c>
      <c r="D116" s="148">
        <v>9358.1</v>
      </c>
      <c r="E116" s="145">
        <f t="shared" si="1"/>
        <v>9358.1</v>
      </c>
      <c r="F116" s="146" t="e">
        <f>#REF!</f>
        <v>#REF!</v>
      </c>
      <c r="G116" s="29"/>
      <c r="H116" s="29"/>
    </row>
    <row r="117" spans="1:8" s="7" customFormat="1" ht="15.75" hidden="1" outlineLevel="7">
      <c r="A117" s="151" t="s">
        <v>24</v>
      </c>
      <c r="B117" s="144" t="s">
        <v>567</v>
      </c>
      <c r="C117" s="147" t="s">
        <v>52</v>
      </c>
      <c r="D117" s="148">
        <v>16.2</v>
      </c>
      <c r="E117" s="145">
        <f t="shared" si="1"/>
        <v>16.2</v>
      </c>
      <c r="F117" s="146" t="e">
        <f>#REF!</f>
        <v>#REF!</v>
      </c>
      <c r="G117" s="29"/>
      <c r="H117" s="29"/>
    </row>
    <row r="118" spans="1:8" s="7" customFormat="1" ht="15.75" hidden="1" outlineLevel="3">
      <c r="A118" s="141" t="s">
        <v>56</v>
      </c>
      <c r="B118" s="144" t="s">
        <v>567</v>
      </c>
      <c r="C118" s="144" t="s">
        <v>52</v>
      </c>
      <c r="D118" s="139">
        <v>18491.900000000001</v>
      </c>
      <c r="E118" s="145">
        <f t="shared" si="1"/>
        <v>18491.900000000001</v>
      </c>
      <c r="F118" s="146" t="e">
        <f>#REF!</f>
        <v>#REF!</v>
      </c>
      <c r="G118" s="29"/>
      <c r="H118" s="29"/>
    </row>
    <row r="119" spans="1:8" s="7" customFormat="1" ht="31.5" hidden="1" outlineLevel="5">
      <c r="A119" s="141" t="s">
        <v>15</v>
      </c>
      <c r="B119" s="144" t="s">
        <v>567</v>
      </c>
      <c r="C119" s="144" t="s">
        <v>52</v>
      </c>
      <c r="D119" s="139">
        <v>18491.900000000001</v>
      </c>
      <c r="E119" s="145">
        <f t="shared" si="1"/>
        <v>18491.900000000001</v>
      </c>
      <c r="F119" s="146" t="e">
        <f>#REF!</f>
        <v>#REF!</v>
      </c>
      <c r="G119" s="29"/>
      <c r="H119" s="29"/>
    </row>
    <row r="120" spans="1:8" s="7" customFormat="1" ht="15.75" hidden="1" outlineLevel="6">
      <c r="A120" s="141" t="s">
        <v>17</v>
      </c>
      <c r="B120" s="144" t="s">
        <v>567</v>
      </c>
      <c r="C120" s="144" t="s">
        <v>52</v>
      </c>
      <c r="D120" s="139">
        <v>18491.900000000001</v>
      </c>
      <c r="E120" s="145">
        <f t="shared" si="1"/>
        <v>18491.900000000001</v>
      </c>
      <c r="F120" s="146" t="e">
        <f>#REF!</f>
        <v>#REF!</v>
      </c>
      <c r="G120" s="29"/>
      <c r="H120" s="29"/>
    </row>
    <row r="121" spans="1:8" s="7" customFormat="1" ht="15.75" hidden="1" outlineLevel="7">
      <c r="A121" s="151" t="s">
        <v>19</v>
      </c>
      <c r="B121" s="144" t="s">
        <v>567</v>
      </c>
      <c r="C121" s="147" t="s">
        <v>52</v>
      </c>
      <c r="D121" s="148">
        <v>18491.900000000001</v>
      </c>
      <c r="E121" s="145">
        <f t="shared" si="1"/>
        <v>18491.900000000001</v>
      </c>
      <c r="F121" s="146" t="e">
        <f>#REF!</f>
        <v>#REF!</v>
      </c>
      <c r="G121" s="29"/>
      <c r="H121" s="29"/>
    </row>
    <row r="122" spans="1:8" s="7" customFormat="1" ht="15.75" hidden="1" outlineLevel="1">
      <c r="A122" s="141" t="s">
        <v>57</v>
      </c>
      <c r="B122" s="144" t="s">
        <v>567</v>
      </c>
      <c r="C122" s="144" t="s">
        <v>58</v>
      </c>
      <c r="D122" s="139">
        <v>337332.6</v>
      </c>
      <c r="E122" s="145">
        <f t="shared" si="1"/>
        <v>337332.6</v>
      </c>
      <c r="F122" s="146" t="e">
        <f>#REF!</f>
        <v>#REF!</v>
      </c>
      <c r="G122" s="29"/>
      <c r="H122" s="29"/>
    </row>
    <row r="123" spans="1:8" s="7" customFormat="1" ht="21" hidden="1" outlineLevel="2">
      <c r="A123" s="141" t="s">
        <v>12</v>
      </c>
      <c r="B123" s="144" t="s">
        <v>567</v>
      </c>
      <c r="C123" s="144" t="s">
        <v>58</v>
      </c>
      <c r="D123" s="139">
        <v>119094.7</v>
      </c>
      <c r="E123" s="145">
        <f t="shared" si="1"/>
        <v>119094.7</v>
      </c>
      <c r="F123" s="146" t="e">
        <f>#REF!</f>
        <v>#REF!</v>
      </c>
      <c r="G123" s="29"/>
      <c r="H123" s="29"/>
    </row>
    <row r="124" spans="1:8" s="7" customFormat="1" ht="15.75" hidden="1" outlineLevel="3">
      <c r="A124" s="141" t="s">
        <v>23</v>
      </c>
      <c r="B124" s="144" t="s">
        <v>567</v>
      </c>
      <c r="C124" s="144" t="s">
        <v>58</v>
      </c>
      <c r="D124" s="139">
        <v>72933.600000000006</v>
      </c>
      <c r="E124" s="145">
        <f t="shared" si="1"/>
        <v>72933.600000000006</v>
      </c>
      <c r="F124" s="146" t="e">
        <f>#REF!</f>
        <v>#REF!</v>
      </c>
      <c r="G124" s="29"/>
      <c r="H124" s="29"/>
    </row>
    <row r="125" spans="1:8" s="7" customFormat="1" ht="31.5" hidden="1" outlineLevel="5">
      <c r="A125" s="141" t="s">
        <v>15</v>
      </c>
      <c r="B125" s="144" t="s">
        <v>567</v>
      </c>
      <c r="C125" s="144" t="s">
        <v>58</v>
      </c>
      <c r="D125" s="139">
        <v>71588.899999999994</v>
      </c>
      <c r="E125" s="145">
        <f t="shared" si="1"/>
        <v>71588.899999999994</v>
      </c>
      <c r="F125" s="146" t="e">
        <f>#REF!</f>
        <v>#REF!</v>
      </c>
    </row>
    <row r="126" spans="1:8" s="7" customFormat="1" ht="15.75" hidden="1" outlineLevel="6">
      <c r="A126" s="141" t="s">
        <v>17</v>
      </c>
      <c r="B126" s="144" t="s">
        <v>567</v>
      </c>
      <c r="C126" s="144" t="s">
        <v>58</v>
      </c>
      <c r="D126" s="139">
        <v>71588.899999999994</v>
      </c>
      <c r="E126" s="145">
        <f t="shared" si="1"/>
        <v>71588.899999999994</v>
      </c>
      <c r="F126" s="146" t="e">
        <f>#REF!</f>
        <v>#REF!</v>
      </c>
    </row>
    <row r="127" spans="1:8" s="7" customFormat="1" ht="15.75" hidden="1" outlineLevel="7">
      <c r="A127" s="151" t="s">
        <v>19</v>
      </c>
      <c r="B127" s="144" t="s">
        <v>567</v>
      </c>
      <c r="C127" s="147" t="s">
        <v>58</v>
      </c>
      <c r="D127" s="148">
        <v>70898.8</v>
      </c>
      <c r="E127" s="145">
        <f t="shared" si="1"/>
        <v>70898.8</v>
      </c>
      <c r="F127" s="146" t="e">
        <f>#REF!</f>
        <v>#REF!</v>
      </c>
    </row>
    <row r="128" spans="1:8" s="7" customFormat="1" ht="15.75" hidden="1" outlineLevel="7">
      <c r="A128" s="151" t="s">
        <v>24</v>
      </c>
      <c r="B128" s="144" t="s">
        <v>567</v>
      </c>
      <c r="C128" s="147" t="s">
        <v>58</v>
      </c>
      <c r="D128" s="148">
        <v>690.1</v>
      </c>
      <c r="E128" s="145">
        <f t="shared" si="1"/>
        <v>690.1</v>
      </c>
      <c r="F128" s="146" t="e">
        <f>#REF!</f>
        <v>#REF!</v>
      </c>
    </row>
    <row r="129" spans="1:6" s="7" customFormat="1" ht="15.75" hidden="1" outlineLevel="5">
      <c r="A129" s="141" t="s">
        <v>26</v>
      </c>
      <c r="B129" s="144" t="s">
        <v>567</v>
      </c>
      <c r="C129" s="144" t="s">
        <v>58</v>
      </c>
      <c r="D129" s="139">
        <v>1344.7</v>
      </c>
      <c r="E129" s="145">
        <f t="shared" si="1"/>
        <v>1344.7</v>
      </c>
      <c r="F129" s="146" t="e">
        <f>#REF!</f>
        <v>#REF!</v>
      </c>
    </row>
    <row r="130" spans="1:6" s="7" customFormat="1" ht="15.75" hidden="1" outlineLevel="6">
      <c r="A130" s="141" t="s">
        <v>28</v>
      </c>
      <c r="B130" s="144" t="s">
        <v>567</v>
      </c>
      <c r="C130" s="144" t="s">
        <v>58</v>
      </c>
      <c r="D130" s="139">
        <v>1344.7</v>
      </c>
      <c r="E130" s="145">
        <f t="shared" si="1"/>
        <v>1344.7</v>
      </c>
      <c r="F130" s="146" t="e">
        <f>#REF!</f>
        <v>#REF!</v>
      </c>
    </row>
    <row r="131" spans="1:6" s="7" customFormat="1" ht="15.75" hidden="1" outlineLevel="7">
      <c r="A131" s="151" t="s">
        <v>30</v>
      </c>
      <c r="B131" s="144" t="s">
        <v>567</v>
      </c>
      <c r="C131" s="147" t="s">
        <v>58</v>
      </c>
      <c r="D131" s="148">
        <v>428</v>
      </c>
      <c r="E131" s="145">
        <f t="shared" si="1"/>
        <v>428</v>
      </c>
      <c r="F131" s="146" t="e">
        <f>#REF!</f>
        <v>#REF!</v>
      </c>
    </row>
    <row r="132" spans="1:6" s="7" customFormat="1" ht="15.75" hidden="1" outlineLevel="7">
      <c r="A132" s="151" t="s">
        <v>32</v>
      </c>
      <c r="B132" s="144" t="s">
        <v>567</v>
      </c>
      <c r="C132" s="147" t="s">
        <v>58</v>
      </c>
      <c r="D132" s="148">
        <v>916.7</v>
      </c>
      <c r="E132" s="145">
        <f t="shared" si="1"/>
        <v>916.7</v>
      </c>
      <c r="F132" s="146" t="e">
        <f>#REF!</f>
        <v>#REF!</v>
      </c>
    </row>
    <row r="133" spans="1:6" s="7" customFormat="1" ht="15.75" hidden="1" outlineLevel="3">
      <c r="A133" s="141" t="s">
        <v>59</v>
      </c>
      <c r="B133" s="144" t="s">
        <v>567</v>
      </c>
      <c r="C133" s="144" t="s">
        <v>58</v>
      </c>
      <c r="D133" s="139">
        <v>15788.2</v>
      </c>
      <c r="E133" s="145">
        <f t="shared" si="1"/>
        <v>15788.2</v>
      </c>
      <c r="F133" s="146" t="e">
        <f>#REF!</f>
        <v>#REF!</v>
      </c>
    </row>
    <row r="134" spans="1:6" s="7" customFormat="1" ht="31.5" hidden="1" outlineLevel="5">
      <c r="A134" s="141" t="s">
        <v>15</v>
      </c>
      <c r="B134" s="144" t="s">
        <v>567</v>
      </c>
      <c r="C134" s="144" t="s">
        <v>58</v>
      </c>
      <c r="D134" s="139">
        <v>14591.6</v>
      </c>
      <c r="E134" s="145">
        <f t="shared" si="1"/>
        <v>14591.6</v>
      </c>
      <c r="F134" s="146" t="e">
        <f>#REF!</f>
        <v>#REF!</v>
      </c>
    </row>
    <row r="135" spans="1:6" s="7" customFormat="1" ht="15.75" hidden="1" outlineLevel="6">
      <c r="A135" s="141" t="s">
        <v>17</v>
      </c>
      <c r="B135" s="144" t="s">
        <v>567</v>
      </c>
      <c r="C135" s="144" t="s">
        <v>58</v>
      </c>
      <c r="D135" s="139">
        <v>14591.6</v>
      </c>
      <c r="E135" s="145">
        <f t="shared" si="1"/>
        <v>14591.6</v>
      </c>
      <c r="F135" s="146" t="e">
        <f>#REF!</f>
        <v>#REF!</v>
      </c>
    </row>
    <row r="136" spans="1:6" s="7" customFormat="1" ht="15.75" hidden="1" outlineLevel="7">
      <c r="A136" s="151" t="s">
        <v>19</v>
      </c>
      <c r="B136" s="144" t="s">
        <v>567</v>
      </c>
      <c r="C136" s="147" t="s">
        <v>58</v>
      </c>
      <c r="D136" s="148">
        <v>14554.6</v>
      </c>
      <c r="E136" s="145">
        <f t="shared" si="1"/>
        <v>14554.6</v>
      </c>
      <c r="F136" s="146" t="e">
        <f>#REF!</f>
        <v>#REF!</v>
      </c>
    </row>
    <row r="137" spans="1:6" s="7" customFormat="1" ht="15.75" hidden="1" outlineLevel="7">
      <c r="A137" s="151" t="s">
        <v>24</v>
      </c>
      <c r="B137" s="144" t="s">
        <v>567</v>
      </c>
      <c r="C137" s="147" t="s">
        <v>58</v>
      </c>
      <c r="D137" s="148">
        <v>37</v>
      </c>
      <c r="E137" s="145">
        <f t="shared" si="1"/>
        <v>37</v>
      </c>
      <c r="F137" s="146" t="e">
        <f>#REF!</f>
        <v>#REF!</v>
      </c>
    </row>
    <row r="138" spans="1:6" s="7" customFormat="1" ht="15.75" hidden="1" outlineLevel="5">
      <c r="A138" s="141" t="s">
        <v>26</v>
      </c>
      <c r="B138" s="144" t="s">
        <v>567</v>
      </c>
      <c r="C138" s="144" t="s">
        <v>58</v>
      </c>
      <c r="D138" s="139">
        <v>1196.0999999999999</v>
      </c>
      <c r="E138" s="145">
        <f t="shared" si="1"/>
        <v>1196.0999999999999</v>
      </c>
      <c r="F138" s="146" t="e">
        <f>#REF!</f>
        <v>#REF!</v>
      </c>
    </row>
    <row r="139" spans="1:6" s="7" customFormat="1" ht="15.75" hidden="1" outlineLevel="6">
      <c r="A139" s="141" t="s">
        <v>28</v>
      </c>
      <c r="B139" s="144" t="s">
        <v>567</v>
      </c>
      <c r="C139" s="144" t="s">
        <v>58</v>
      </c>
      <c r="D139" s="139">
        <v>1196.0999999999999</v>
      </c>
      <c r="E139" s="145">
        <f t="shared" si="1"/>
        <v>1196.0999999999999</v>
      </c>
      <c r="F139" s="146" t="e">
        <f>#REF!</f>
        <v>#REF!</v>
      </c>
    </row>
    <row r="140" spans="1:6" s="7" customFormat="1" ht="15.75" hidden="1" outlineLevel="7">
      <c r="A140" s="151" t="s">
        <v>30</v>
      </c>
      <c r="B140" s="144" t="s">
        <v>567</v>
      </c>
      <c r="C140" s="147" t="s">
        <v>58</v>
      </c>
      <c r="D140" s="148">
        <v>703.4</v>
      </c>
      <c r="E140" s="145">
        <f t="shared" si="1"/>
        <v>703.4</v>
      </c>
      <c r="F140" s="146" t="e">
        <f>#REF!</f>
        <v>#REF!</v>
      </c>
    </row>
    <row r="141" spans="1:6" s="7" customFormat="1" ht="15.75" hidden="1" outlineLevel="7">
      <c r="A141" s="151" t="s">
        <v>32</v>
      </c>
      <c r="B141" s="144" t="s">
        <v>567</v>
      </c>
      <c r="C141" s="147" t="s">
        <v>58</v>
      </c>
      <c r="D141" s="148">
        <v>492.7</v>
      </c>
      <c r="E141" s="145">
        <f t="shared" si="1"/>
        <v>492.7</v>
      </c>
      <c r="F141" s="146" t="e">
        <f>#REF!</f>
        <v>#REF!</v>
      </c>
    </row>
    <row r="142" spans="1:6" s="7" customFormat="1" ht="15.75" hidden="1" outlineLevel="5">
      <c r="A142" s="141" t="s">
        <v>45</v>
      </c>
      <c r="B142" s="144" t="s">
        <v>567</v>
      </c>
      <c r="C142" s="144" t="s">
        <v>58</v>
      </c>
      <c r="D142" s="139">
        <v>0.5</v>
      </c>
      <c r="E142" s="145">
        <f t="shared" si="1"/>
        <v>0.5</v>
      </c>
      <c r="F142" s="146" t="e">
        <f>#REF!</f>
        <v>#REF!</v>
      </c>
    </row>
    <row r="143" spans="1:6" s="7" customFormat="1" ht="15.75" hidden="1" outlineLevel="6">
      <c r="A143" s="141" t="s">
        <v>47</v>
      </c>
      <c r="B143" s="144" t="s">
        <v>567</v>
      </c>
      <c r="C143" s="144" t="s">
        <v>58</v>
      </c>
      <c r="D143" s="139">
        <v>0.5</v>
      </c>
      <c r="E143" s="145">
        <f t="shared" si="1"/>
        <v>0.5</v>
      </c>
      <c r="F143" s="146" t="e">
        <f>#REF!</f>
        <v>#REF!</v>
      </c>
    </row>
    <row r="144" spans="1:6" s="7" customFormat="1" ht="15.75" hidden="1" outlineLevel="7">
      <c r="A144" s="151" t="s">
        <v>49</v>
      </c>
      <c r="B144" s="144" t="s">
        <v>567</v>
      </c>
      <c r="C144" s="147" t="s">
        <v>58</v>
      </c>
      <c r="D144" s="148">
        <v>0.5</v>
      </c>
      <c r="E144" s="145">
        <f t="shared" si="1"/>
        <v>0.5</v>
      </c>
      <c r="F144" s="146" t="e">
        <f>#REF!</f>
        <v>#REF!</v>
      </c>
    </row>
    <row r="145" spans="1:6" s="7" customFormat="1" ht="15.75" hidden="1" outlineLevel="3">
      <c r="A145" s="141" t="s">
        <v>60</v>
      </c>
      <c r="B145" s="144" t="s">
        <v>567</v>
      </c>
      <c r="C145" s="144" t="s">
        <v>58</v>
      </c>
      <c r="D145" s="139">
        <v>30172.9</v>
      </c>
      <c r="E145" s="145">
        <f t="shared" si="1"/>
        <v>30172.9</v>
      </c>
      <c r="F145" s="146" t="e">
        <f>#REF!</f>
        <v>#REF!</v>
      </c>
    </row>
    <row r="146" spans="1:6" s="7" customFormat="1" ht="31.5" hidden="1" outlineLevel="5">
      <c r="A146" s="141" t="s">
        <v>15</v>
      </c>
      <c r="B146" s="144" t="s">
        <v>567</v>
      </c>
      <c r="C146" s="144" t="s">
        <v>58</v>
      </c>
      <c r="D146" s="139">
        <v>30172.9</v>
      </c>
      <c r="E146" s="145">
        <f t="shared" si="1"/>
        <v>30172.9</v>
      </c>
      <c r="F146" s="146" t="e">
        <f>#REF!</f>
        <v>#REF!</v>
      </c>
    </row>
    <row r="147" spans="1:6" s="7" customFormat="1" ht="15.75" hidden="1" outlineLevel="6">
      <c r="A147" s="141" t="s">
        <v>17</v>
      </c>
      <c r="B147" s="144" t="s">
        <v>567</v>
      </c>
      <c r="C147" s="144" t="s">
        <v>58</v>
      </c>
      <c r="D147" s="139">
        <v>30172.9</v>
      </c>
      <c r="E147" s="145">
        <f t="shared" si="1"/>
        <v>30172.9</v>
      </c>
      <c r="F147" s="146" t="e">
        <f>#REF!</f>
        <v>#REF!</v>
      </c>
    </row>
    <row r="148" spans="1:6" s="7" customFormat="1" ht="15.75" hidden="1" outlineLevel="7">
      <c r="A148" s="151" t="s">
        <v>19</v>
      </c>
      <c r="B148" s="144" t="s">
        <v>567</v>
      </c>
      <c r="C148" s="147" t="s">
        <v>58</v>
      </c>
      <c r="D148" s="148">
        <v>30003.7</v>
      </c>
      <c r="E148" s="145">
        <f t="shared" si="1"/>
        <v>30003.7</v>
      </c>
      <c r="F148" s="146" t="e">
        <f>#REF!</f>
        <v>#REF!</v>
      </c>
    </row>
    <row r="149" spans="1:6" s="7" customFormat="1" ht="15.75" hidden="1" outlineLevel="7">
      <c r="A149" s="151" t="s">
        <v>24</v>
      </c>
      <c r="B149" s="144" t="s">
        <v>567</v>
      </c>
      <c r="C149" s="147" t="s">
        <v>58</v>
      </c>
      <c r="D149" s="148">
        <v>169.2</v>
      </c>
      <c r="E149" s="145">
        <f t="shared" si="1"/>
        <v>169.2</v>
      </c>
      <c r="F149" s="146" t="e">
        <f>#REF!</f>
        <v>#REF!</v>
      </c>
    </row>
    <row r="150" spans="1:6" s="7" customFormat="1" ht="42" hidden="1" outlineLevel="3">
      <c r="A150" s="159" t="s">
        <v>61</v>
      </c>
      <c r="B150" s="144" t="s">
        <v>567</v>
      </c>
      <c r="C150" s="144" t="s">
        <v>58</v>
      </c>
      <c r="D150" s="139">
        <v>200</v>
      </c>
      <c r="E150" s="145">
        <f t="shared" si="1"/>
        <v>200</v>
      </c>
      <c r="F150" s="146" t="e">
        <f>#REF!</f>
        <v>#REF!</v>
      </c>
    </row>
    <row r="151" spans="1:6" s="7" customFormat="1" ht="21" hidden="1" outlineLevel="4">
      <c r="A151" s="141" t="s">
        <v>62</v>
      </c>
      <c r="B151" s="144" t="s">
        <v>567</v>
      </c>
      <c r="C151" s="144" t="s">
        <v>58</v>
      </c>
      <c r="D151" s="139">
        <v>100</v>
      </c>
      <c r="E151" s="145">
        <f t="shared" si="1"/>
        <v>100</v>
      </c>
      <c r="F151" s="146" t="e">
        <f>#REF!</f>
        <v>#REF!</v>
      </c>
    </row>
    <row r="152" spans="1:6" s="7" customFormat="1" ht="15.75" hidden="1" outlineLevel="5">
      <c r="A152" s="141" t="s">
        <v>26</v>
      </c>
      <c r="B152" s="144" t="s">
        <v>567</v>
      </c>
      <c r="C152" s="144" t="s">
        <v>58</v>
      </c>
      <c r="D152" s="139">
        <v>100</v>
      </c>
      <c r="E152" s="145">
        <f t="shared" si="1"/>
        <v>100</v>
      </c>
      <c r="F152" s="146" t="e">
        <f>#REF!</f>
        <v>#REF!</v>
      </c>
    </row>
    <row r="153" spans="1:6" s="7" customFormat="1" ht="15.75" hidden="1" outlineLevel="6">
      <c r="A153" s="141" t="s">
        <v>28</v>
      </c>
      <c r="B153" s="144" t="s">
        <v>567</v>
      </c>
      <c r="C153" s="144" t="s">
        <v>58</v>
      </c>
      <c r="D153" s="139">
        <v>100</v>
      </c>
      <c r="E153" s="145">
        <f t="shared" si="1"/>
        <v>100</v>
      </c>
      <c r="F153" s="146" t="e">
        <f>#REF!</f>
        <v>#REF!</v>
      </c>
    </row>
    <row r="154" spans="1:6" s="7" customFormat="1" ht="15.75" hidden="1" outlineLevel="7">
      <c r="A154" s="151" t="s">
        <v>32</v>
      </c>
      <c r="B154" s="144" t="s">
        <v>567</v>
      </c>
      <c r="C154" s="147" t="s">
        <v>58</v>
      </c>
      <c r="D154" s="148">
        <v>100</v>
      </c>
      <c r="E154" s="145">
        <f t="shared" si="1"/>
        <v>100</v>
      </c>
      <c r="F154" s="146" t="e">
        <f>#REF!</f>
        <v>#REF!</v>
      </c>
    </row>
    <row r="155" spans="1:6" s="7" customFormat="1" ht="21" hidden="1" outlineLevel="4">
      <c r="A155" s="141" t="s">
        <v>63</v>
      </c>
      <c r="B155" s="144" t="s">
        <v>567</v>
      </c>
      <c r="C155" s="144" t="s">
        <v>58</v>
      </c>
      <c r="D155" s="139">
        <v>100</v>
      </c>
      <c r="E155" s="145">
        <f t="shared" si="1"/>
        <v>100</v>
      </c>
      <c r="F155" s="146" t="e">
        <f>#REF!</f>
        <v>#REF!</v>
      </c>
    </row>
    <row r="156" spans="1:6" s="7" customFormat="1" ht="15.75" hidden="1" outlineLevel="5">
      <c r="A156" s="141" t="s">
        <v>26</v>
      </c>
      <c r="B156" s="144" t="s">
        <v>567</v>
      </c>
      <c r="C156" s="144" t="s">
        <v>58</v>
      </c>
      <c r="D156" s="139">
        <v>100</v>
      </c>
      <c r="E156" s="145">
        <f t="shared" si="1"/>
        <v>100</v>
      </c>
      <c r="F156" s="146" t="e">
        <f>#REF!</f>
        <v>#REF!</v>
      </c>
    </row>
    <row r="157" spans="1:6" s="7" customFormat="1" ht="15.75" hidden="1" outlineLevel="6">
      <c r="A157" s="141" t="s">
        <v>28</v>
      </c>
      <c r="B157" s="144" t="s">
        <v>567</v>
      </c>
      <c r="C157" s="144" t="s">
        <v>58</v>
      </c>
      <c r="D157" s="139">
        <v>100</v>
      </c>
      <c r="E157" s="145">
        <f t="shared" si="1"/>
        <v>100</v>
      </c>
      <c r="F157" s="146" t="e">
        <f>#REF!</f>
        <v>#REF!</v>
      </c>
    </row>
    <row r="158" spans="1:6" s="7" customFormat="1" ht="15.75" hidden="1" outlineLevel="7">
      <c r="A158" s="151" t="s">
        <v>32</v>
      </c>
      <c r="B158" s="144" t="s">
        <v>567</v>
      </c>
      <c r="C158" s="147" t="s">
        <v>58</v>
      </c>
      <c r="D158" s="148">
        <v>100</v>
      </c>
      <c r="E158" s="145">
        <f t="shared" ref="E158:E170" si="2">D158</f>
        <v>100</v>
      </c>
      <c r="F158" s="146" t="e">
        <f>#REF!</f>
        <v>#REF!</v>
      </c>
    </row>
    <row r="159" spans="1:6" s="7" customFormat="1" ht="15.75" hidden="1" outlineLevel="2">
      <c r="A159" s="141" t="s">
        <v>64</v>
      </c>
      <c r="B159" s="144" t="s">
        <v>567</v>
      </c>
      <c r="C159" s="144" t="s">
        <v>58</v>
      </c>
      <c r="D159" s="139">
        <v>218237.9</v>
      </c>
      <c r="E159" s="145">
        <f t="shared" si="2"/>
        <v>218237.9</v>
      </c>
      <c r="F159" s="146" t="e">
        <f>#REF!</f>
        <v>#REF!</v>
      </c>
    </row>
    <row r="160" spans="1:6" s="7" customFormat="1" ht="21" hidden="1" outlineLevel="3">
      <c r="A160" s="141" t="s">
        <v>65</v>
      </c>
      <c r="B160" s="144" t="s">
        <v>567</v>
      </c>
      <c r="C160" s="144" t="s">
        <v>58</v>
      </c>
      <c r="D160" s="139">
        <v>837.9</v>
      </c>
      <c r="E160" s="145">
        <f t="shared" si="2"/>
        <v>837.9</v>
      </c>
      <c r="F160" s="146" t="e">
        <f>#REF!</f>
        <v>#REF!</v>
      </c>
    </row>
    <row r="161" spans="1:6" s="7" customFormat="1" ht="15.75" hidden="1" outlineLevel="5">
      <c r="A161" s="141" t="s">
        <v>26</v>
      </c>
      <c r="B161" s="144" t="s">
        <v>567</v>
      </c>
      <c r="C161" s="144" t="s">
        <v>58</v>
      </c>
      <c r="D161" s="139">
        <v>799.6</v>
      </c>
      <c r="E161" s="145">
        <f t="shared" si="2"/>
        <v>799.6</v>
      </c>
      <c r="F161" s="146" t="e">
        <f>#REF!</f>
        <v>#REF!</v>
      </c>
    </row>
    <row r="162" spans="1:6" s="7" customFormat="1" ht="15.75" hidden="1" outlineLevel="6">
      <c r="A162" s="141" t="s">
        <v>28</v>
      </c>
      <c r="B162" s="144" t="s">
        <v>567</v>
      </c>
      <c r="C162" s="144" t="s">
        <v>58</v>
      </c>
      <c r="D162" s="139">
        <v>799.6</v>
      </c>
      <c r="E162" s="145">
        <f t="shared" si="2"/>
        <v>799.6</v>
      </c>
      <c r="F162" s="146" t="e">
        <f>#REF!</f>
        <v>#REF!</v>
      </c>
    </row>
    <row r="163" spans="1:6" s="7" customFormat="1" ht="15.75" hidden="1" outlineLevel="7">
      <c r="A163" s="151" t="s">
        <v>32</v>
      </c>
      <c r="B163" s="144" t="s">
        <v>567</v>
      </c>
      <c r="C163" s="147" t="s">
        <v>58</v>
      </c>
      <c r="D163" s="148">
        <v>799.6</v>
      </c>
      <c r="E163" s="145">
        <f t="shared" si="2"/>
        <v>799.6</v>
      </c>
      <c r="F163" s="146" t="e">
        <f>#REF!</f>
        <v>#REF!</v>
      </c>
    </row>
    <row r="164" spans="1:6" s="7" customFormat="1" ht="15.75" hidden="1" outlineLevel="5">
      <c r="A164" s="141" t="s">
        <v>34</v>
      </c>
      <c r="B164" s="144" t="s">
        <v>567</v>
      </c>
      <c r="C164" s="144" t="s">
        <v>58</v>
      </c>
      <c r="D164" s="139">
        <v>38.299999999999997</v>
      </c>
      <c r="E164" s="145">
        <f t="shared" si="2"/>
        <v>38.299999999999997</v>
      </c>
      <c r="F164" s="146" t="e">
        <f>#REF!</f>
        <v>#REF!</v>
      </c>
    </row>
    <row r="165" spans="1:6" s="7" customFormat="1" ht="15.75" hidden="1" outlineLevel="6">
      <c r="A165" s="141" t="s">
        <v>66</v>
      </c>
      <c r="B165" s="144" t="s">
        <v>567</v>
      </c>
      <c r="C165" s="144" t="s">
        <v>58</v>
      </c>
      <c r="D165" s="139">
        <v>38.299999999999997</v>
      </c>
      <c r="E165" s="145">
        <f t="shared" si="2"/>
        <v>38.299999999999997</v>
      </c>
      <c r="F165" s="146" t="e">
        <f>#REF!</f>
        <v>#REF!</v>
      </c>
    </row>
    <row r="166" spans="1:6" s="7" customFormat="1" ht="15.75" hidden="1" outlineLevel="7">
      <c r="A166" s="151" t="s">
        <v>66</v>
      </c>
      <c r="B166" s="144" t="s">
        <v>567</v>
      </c>
      <c r="C166" s="147" t="s">
        <v>58</v>
      </c>
      <c r="D166" s="148">
        <v>38.299999999999997</v>
      </c>
      <c r="E166" s="145">
        <f t="shared" si="2"/>
        <v>38.299999999999997</v>
      </c>
      <c r="F166" s="146" t="e">
        <f>#REF!</f>
        <v>#REF!</v>
      </c>
    </row>
    <row r="167" spans="1:6" s="7" customFormat="1" ht="21" hidden="1" outlineLevel="3">
      <c r="A167" s="141" t="s">
        <v>67</v>
      </c>
      <c r="B167" s="144" t="s">
        <v>567</v>
      </c>
      <c r="C167" s="144" t="s">
        <v>58</v>
      </c>
      <c r="D167" s="139">
        <v>217400</v>
      </c>
      <c r="E167" s="145">
        <f t="shared" si="2"/>
        <v>217400</v>
      </c>
      <c r="F167" s="146" t="e">
        <f>#REF!</f>
        <v>#REF!</v>
      </c>
    </row>
    <row r="168" spans="1:6" s="7" customFormat="1" ht="15.75" hidden="1" outlineLevel="5">
      <c r="A168" s="141" t="s">
        <v>45</v>
      </c>
      <c r="B168" s="144" t="s">
        <v>567</v>
      </c>
      <c r="C168" s="144" t="s">
        <v>58</v>
      </c>
      <c r="D168" s="139">
        <v>217400</v>
      </c>
      <c r="E168" s="145">
        <f t="shared" si="2"/>
        <v>217400</v>
      </c>
      <c r="F168" s="146" t="e">
        <f>#REF!</f>
        <v>#REF!</v>
      </c>
    </row>
    <row r="169" spans="1:6" s="7" customFormat="1" ht="15.75" hidden="1" outlineLevel="6">
      <c r="A169" s="141" t="s">
        <v>68</v>
      </c>
      <c r="B169" s="144" t="s">
        <v>567</v>
      </c>
      <c r="C169" s="144" t="s">
        <v>58</v>
      </c>
      <c r="D169" s="139">
        <v>217400</v>
      </c>
      <c r="E169" s="145">
        <f t="shared" si="2"/>
        <v>217400</v>
      </c>
      <c r="F169" s="146" t="e">
        <f>#REF!</f>
        <v>#REF!</v>
      </c>
    </row>
    <row r="170" spans="1:6" s="7" customFormat="1" ht="15.75" hidden="1" outlineLevel="7">
      <c r="A170" s="151" t="s">
        <v>68</v>
      </c>
      <c r="B170" s="144" t="s">
        <v>567</v>
      </c>
      <c r="C170" s="147" t="s">
        <v>58</v>
      </c>
      <c r="D170" s="148">
        <v>217400</v>
      </c>
      <c r="E170" s="145">
        <f t="shared" si="2"/>
        <v>217400</v>
      </c>
      <c r="F170" s="146" t="e">
        <f>#REF!</f>
        <v>#REF!</v>
      </c>
    </row>
    <row r="171" spans="1:6" s="7" customFormat="1" ht="22.5" hidden="1" outlineLevel="7">
      <c r="A171" s="151" t="s">
        <v>561</v>
      </c>
      <c r="B171" s="144" t="s">
        <v>567</v>
      </c>
      <c r="C171" s="147" t="s">
        <v>40</v>
      </c>
      <c r="D171" s="152" t="s">
        <v>13</v>
      </c>
      <c r="E171" s="149"/>
      <c r="F171" s="150">
        <f>F172</f>
        <v>42973.4</v>
      </c>
    </row>
    <row r="172" spans="1:6" s="7" customFormat="1" ht="23.25" outlineLevel="7">
      <c r="A172" s="153" t="s">
        <v>1087</v>
      </c>
      <c r="B172" s="147" t="s">
        <v>567</v>
      </c>
      <c r="C172" s="147" t="s">
        <v>40</v>
      </c>
      <c r="D172" s="152" t="s">
        <v>619</v>
      </c>
      <c r="E172" s="149"/>
      <c r="F172" s="150">
        <f>F173</f>
        <v>42973.4</v>
      </c>
    </row>
    <row r="173" spans="1:6" s="7" customFormat="1" ht="15.75" outlineLevel="7">
      <c r="A173" s="157" t="s">
        <v>846</v>
      </c>
      <c r="B173" s="147" t="s">
        <v>567</v>
      </c>
      <c r="C173" s="147" t="s">
        <v>40</v>
      </c>
      <c r="D173" s="152" t="s">
        <v>850</v>
      </c>
      <c r="E173" s="149"/>
      <c r="F173" s="150">
        <f>F174+F195+F333+F331</f>
        <v>42973.4</v>
      </c>
    </row>
    <row r="174" spans="1:6" s="7" customFormat="1" ht="33.75" outlineLevel="7">
      <c r="A174" s="151" t="s">
        <v>847</v>
      </c>
      <c r="B174" s="147" t="s">
        <v>567</v>
      </c>
      <c r="C174" s="147" t="s">
        <v>40</v>
      </c>
      <c r="D174" s="152" t="s">
        <v>850</v>
      </c>
      <c r="E174" s="158" t="s">
        <v>16</v>
      </c>
      <c r="F174" s="150">
        <f>F175</f>
        <v>33828.400000000001</v>
      </c>
    </row>
    <row r="175" spans="1:6" s="7" customFormat="1" ht="15.75" outlineLevel="1">
      <c r="A175" s="151" t="s">
        <v>848</v>
      </c>
      <c r="B175" s="147" t="s">
        <v>567</v>
      </c>
      <c r="C175" s="147" t="s">
        <v>40</v>
      </c>
      <c r="D175" s="152" t="s">
        <v>850</v>
      </c>
      <c r="E175" s="158">
        <v>120</v>
      </c>
      <c r="F175" s="150">
        <f>F192+F193+F194</f>
        <v>33828.400000000001</v>
      </c>
    </row>
    <row r="176" spans="1:6" s="7" customFormat="1" ht="15.75" hidden="1" outlineLevel="2">
      <c r="A176" s="151" t="s">
        <v>620</v>
      </c>
      <c r="B176" s="147" t="s">
        <v>567</v>
      </c>
      <c r="C176" s="147" t="s">
        <v>70</v>
      </c>
      <c r="D176" s="152" t="s">
        <v>850</v>
      </c>
      <c r="E176" s="149" t="str">
        <f t="shared" ref="E176:E191" si="3">D176</f>
        <v>01002 20100</v>
      </c>
      <c r="F176" s="150" t="e">
        <f>#REF!</f>
        <v>#REF!</v>
      </c>
    </row>
    <row r="177" spans="1:6" s="7" customFormat="1" ht="22.5" hidden="1" outlineLevel="3">
      <c r="A177" s="151" t="s">
        <v>621</v>
      </c>
      <c r="B177" s="147" t="s">
        <v>567</v>
      </c>
      <c r="C177" s="147" t="s">
        <v>70</v>
      </c>
      <c r="D177" s="152" t="s">
        <v>850</v>
      </c>
      <c r="E177" s="149" t="str">
        <f t="shared" si="3"/>
        <v>01002 20100</v>
      </c>
      <c r="F177" s="150" t="e">
        <f>#REF!</f>
        <v>#REF!</v>
      </c>
    </row>
    <row r="178" spans="1:6" s="7" customFormat="1" ht="22.5" hidden="1" outlineLevel="5">
      <c r="A178" s="151" t="s">
        <v>642</v>
      </c>
      <c r="B178" s="147" t="s">
        <v>567</v>
      </c>
      <c r="C178" s="147" t="s">
        <v>70</v>
      </c>
      <c r="D178" s="152" t="s">
        <v>850</v>
      </c>
      <c r="E178" s="149" t="str">
        <f t="shared" si="3"/>
        <v>01002 20100</v>
      </c>
      <c r="F178" s="150" t="e">
        <f>#REF!</f>
        <v>#REF!</v>
      </c>
    </row>
    <row r="179" spans="1:6" s="7" customFormat="1" ht="15.75" hidden="1" outlineLevel="6">
      <c r="A179" s="141" t="s">
        <v>73</v>
      </c>
      <c r="B179" s="147" t="s">
        <v>567</v>
      </c>
      <c r="C179" s="147" t="s">
        <v>70</v>
      </c>
      <c r="D179" s="152" t="s">
        <v>850</v>
      </c>
      <c r="E179" s="149" t="str">
        <f t="shared" si="3"/>
        <v>01002 20100</v>
      </c>
      <c r="F179" s="150" t="e">
        <f>#REF!</f>
        <v>#REF!</v>
      </c>
    </row>
    <row r="180" spans="1:6" s="7" customFormat="1" ht="15.75" hidden="1" outlineLevel="7">
      <c r="A180" s="151" t="s">
        <v>73</v>
      </c>
      <c r="B180" s="147" t="s">
        <v>567</v>
      </c>
      <c r="C180" s="147" t="s">
        <v>70</v>
      </c>
      <c r="D180" s="152" t="s">
        <v>850</v>
      </c>
      <c r="E180" s="149" t="str">
        <f t="shared" si="3"/>
        <v>01002 20100</v>
      </c>
      <c r="F180" s="150" t="e">
        <f>#REF!</f>
        <v>#REF!</v>
      </c>
    </row>
    <row r="181" spans="1:6" s="7" customFormat="1" ht="15.75" hidden="1" outlineLevel="1">
      <c r="A181" s="141" t="s">
        <v>75</v>
      </c>
      <c r="B181" s="147" t="s">
        <v>567</v>
      </c>
      <c r="C181" s="147" t="s">
        <v>76</v>
      </c>
      <c r="D181" s="152" t="s">
        <v>850</v>
      </c>
      <c r="E181" s="149" t="str">
        <f t="shared" si="3"/>
        <v>01002 20100</v>
      </c>
      <c r="F181" s="150" t="e">
        <f>#REF!</f>
        <v>#REF!</v>
      </c>
    </row>
    <row r="182" spans="1:6" s="7" customFormat="1" ht="21" hidden="1" outlineLevel="2">
      <c r="A182" s="141" t="s">
        <v>12</v>
      </c>
      <c r="B182" s="147" t="s">
        <v>567</v>
      </c>
      <c r="C182" s="147" t="s">
        <v>76</v>
      </c>
      <c r="D182" s="152" t="s">
        <v>850</v>
      </c>
      <c r="E182" s="149" t="str">
        <f t="shared" si="3"/>
        <v>01002 20100</v>
      </c>
      <c r="F182" s="150" t="e">
        <f>#REF!</f>
        <v>#REF!</v>
      </c>
    </row>
    <row r="183" spans="1:6" s="7" customFormat="1" ht="15.75" hidden="1" outlineLevel="3">
      <c r="A183" s="141" t="s">
        <v>77</v>
      </c>
      <c r="B183" s="147" t="s">
        <v>567</v>
      </c>
      <c r="C183" s="147" t="s">
        <v>76</v>
      </c>
      <c r="D183" s="152" t="s">
        <v>850</v>
      </c>
      <c r="E183" s="149" t="str">
        <f t="shared" si="3"/>
        <v>01002 20100</v>
      </c>
      <c r="F183" s="150" t="e">
        <f>#REF!</f>
        <v>#REF!</v>
      </c>
    </row>
    <row r="184" spans="1:6" s="7" customFormat="1" ht="31.5" hidden="1" outlineLevel="5">
      <c r="A184" s="141" t="s">
        <v>15</v>
      </c>
      <c r="B184" s="147" t="s">
        <v>567</v>
      </c>
      <c r="C184" s="147" t="s">
        <v>76</v>
      </c>
      <c r="D184" s="152" t="s">
        <v>850</v>
      </c>
      <c r="E184" s="149" t="str">
        <f t="shared" si="3"/>
        <v>01002 20100</v>
      </c>
      <c r="F184" s="150" t="e">
        <f>#REF!</f>
        <v>#REF!</v>
      </c>
    </row>
    <row r="185" spans="1:6" s="7" customFormat="1" ht="15.75" hidden="1" outlineLevel="6">
      <c r="A185" s="141" t="s">
        <v>78</v>
      </c>
      <c r="B185" s="147" t="s">
        <v>567</v>
      </c>
      <c r="C185" s="147" t="s">
        <v>76</v>
      </c>
      <c r="D185" s="152" t="s">
        <v>850</v>
      </c>
      <c r="E185" s="149" t="str">
        <f t="shared" si="3"/>
        <v>01002 20100</v>
      </c>
      <c r="F185" s="150" t="e">
        <f>#REF!</f>
        <v>#REF!</v>
      </c>
    </row>
    <row r="186" spans="1:6" s="7" customFormat="1" ht="15.75" hidden="1" outlineLevel="7">
      <c r="A186" s="151" t="s">
        <v>19</v>
      </c>
      <c r="B186" s="147" t="s">
        <v>567</v>
      </c>
      <c r="C186" s="147" t="s">
        <v>76</v>
      </c>
      <c r="D186" s="152" t="s">
        <v>850</v>
      </c>
      <c r="E186" s="149" t="str">
        <f t="shared" si="3"/>
        <v>01002 20100</v>
      </c>
      <c r="F186" s="150" t="e">
        <f>#REF!</f>
        <v>#REF!</v>
      </c>
    </row>
    <row r="187" spans="1:6" s="7" customFormat="1" ht="15.75" hidden="1" outlineLevel="7">
      <c r="A187" s="151" t="s">
        <v>24</v>
      </c>
      <c r="B187" s="147" t="s">
        <v>567</v>
      </c>
      <c r="C187" s="147" t="s">
        <v>76</v>
      </c>
      <c r="D187" s="152" t="s">
        <v>850</v>
      </c>
      <c r="E187" s="149" t="str">
        <f t="shared" si="3"/>
        <v>01002 20100</v>
      </c>
      <c r="F187" s="150" t="e">
        <f>#REF!</f>
        <v>#REF!</v>
      </c>
    </row>
    <row r="188" spans="1:6" s="7" customFormat="1" ht="15.75" hidden="1" outlineLevel="5">
      <c r="A188" s="141" t="s">
        <v>26</v>
      </c>
      <c r="B188" s="147" t="s">
        <v>567</v>
      </c>
      <c r="C188" s="147" t="s">
        <v>76</v>
      </c>
      <c r="D188" s="152" t="s">
        <v>850</v>
      </c>
      <c r="E188" s="149" t="str">
        <f t="shared" si="3"/>
        <v>01002 20100</v>
      </c>
      <c r="F188" s="150" t="e">
        <f>#REF!</f>
        <v>#REF!</v>
      </c>
    </row>
    <row r="189" spans="1:6" s="7" customFormat="1" ht="15.75" hidden="1" outlineLevel="6">
      <c r="A189" s="141" t="s">
        <v>28</v>
      </c>
      <c r="B189" s="147" t="s">
        <v>567</v>
      </c>
      <c r="C189" s="147" t="s">
        <v>76</v>
      </c>
      <c r="D189" s="152" t="s">
        <v>850</v>
      </c>
      <c r="E189" s="149" t="str">
        <f t="shared" si="3"/>
        <v>01002 20100</v>
      </c>
      <c r="F189" s="150" t="e">
        <f>#REF!</f>
        <v>#REF!</v>
      </c>
    </row>
    <row r="190" spans="1:6" s="7" customFormat="1" ht="15.75" hidden="1" outlineLevel="7">
      <c r="A190" s="151" t="s">
        <v>30</v>
      </c>
      <c r="B190" s="147" t="s">
        <v>567</v>
      </c>
      <c r="C190" s="147" t="s">
        <v>76</v>
      </c>
      <c r="D190" s="152" t="s">
        <v>850</v>
      </c>
      <c r="E190" s="149" t="str">
        <f t="shared" si="3"/>
        <v>01002 20100</v>
      </c>
      <c r="F190" s="150" t="e">
        <f>#REF!</f>
        <v>#REF!</v>
      </c>
    </row>
    <row r="191" spans="1:6" s="7" customFormat="1" ht="15.75" hidden="1" outlineLevel="7">
      <c r="A191" s="151" t="s">
        <v>32</v>
      </c>
      <c r="B191" s="147" t="s">
        <v>567</v>
      </c>
      <c r="C191" s="147" t="s">
        <v>76</v>
      </c>
      <c r="D191" s="152" t="s">
        <v>850</v>
      </c>
      <c r="E191" s="149" t="str">
        <f t="shared" si="3"/>
        <v>01002 20100</v>
      </c>
      <c r="F191" s="150" t="e">
        <f>#REF!</f>
        <v>#REF!</v>
      </c>
    </row>
    <row r="192" spans="1:6" s="7" customFormat="1" ht="15.75" outlineLevel="7">
      <c r="A192" s="151" t="s">
        <v>620</v>
      </c>
      <c r="B192" s="147" t="s">
        <v>567</v>
      </c>
      <c r="C192" s="147" t="s">
        <v>40</v>
      </c>
      <c r="D192" s="152" t="s">
        <v>850</v>
      </c>
      <c r="E192" s="158">
        <v>121</v>
      </c>
      <c r="F192" s="150">
        <f>22440.9+2406.5</f>
        <v>24847.4</v>
      </c>
    </row>
    <row r="193" spans="1:6" s="7" customFormat="1" ht="22.5" outlineLevel="7">
      <c r="A193" s="151" t="s">
        <v>621</v>
      </c>
      <c r="B193" s="147" t="s">
        <v>567</v>
      </c>
      <c r="C193" s="147" t="s">
        <v>40</v>
      </c>
      <c r="D193" s="152" t="s">
        <v>850</v>
      </c>
      <c r="E193" s="158" t="s">
        <v>624</v>
      </c>
      <c r="F193" s="150">
        <f>6878.9+883.7</f>
        <v>7762.5999999999995</v>
      </c>
    </row>
    <row r="194" spans="1:6" s="7" customFormat="1" ht="22.5" outlineLevel="7">
      <c r="A194" s="151" t="s">
        <v>642</v>
      </c>
      <c r="B194" s="147" t="s">
        <v>567</v>
      </c>
      <c r="C194" s="147" t="s">
        <v>40</v>
      </c>
      <c r="D194" s="152" t="s">
        <v>850</v>
      </c>
      <c r="E194" s="158" t="s">
        <v>25</v>
      </c>
      <c r="F194" s="150">
        <v>1218.4000000000001</v>
      </c>
    </row>
    <row r="195" spans="1:6" s="7" customFormat="1" ht="15.75" outlineLevel="7">
      <c r="A195" s="151" t="s">
        <v>643</v>
      </c>
      <c r="B195" s="147" t="s">
        <v>567</v>
      </c>
      <c r="C195" s="147" t="s">
        <v>40</v>
      </c>
      <c r="D195" s="152" t="s">
        <v>850</v>
      </c>
      <c r="E195" s="158" t="s">
        <v>27</v>
      </c>
      <c r="F195" s="150">
        <f>F196</f>
        <v>9140.3000000000011</v>
      </c>
    </row>
    <row r="196" spans="1:6" s="7" customFormat="1" ht="21" customHeight="1" outlineLevel="7">
      <c r="A196" s="151" t="s">
        <v>644</v>
      </c>
      <c r="B196" s="147" t="s">
        <v>567</v>
      </c>
      <c r="C196" s="147" t="s">
        <v>40</v>
      </c>
      <c r="D196" s="152" t="s">
        <v>850</v>
      </c>
      <c r="E196" s="158" t="s">
        <v>29</v>
      </c>
      <c r="F196" s="150">
        <f>F197+F198+F330</f>
        <v>9140.3000000000011</v>
      </c>
    </row>
    <row r="197" spans="1:6" s="7" customFormat="1" ht="15.75" outlineLevel="7">
      <c r="A197" s="151" t="s">
        <v>30</v>
      </c>
      <c r="B197" s="147" t="s">
        <v>567</v>
      </c>
      <c r="C197" s="147" t="s">
        <v>40</v>
      </c>
      <c r="D197" s="152" t="s">
        <v>850</v>
      </c>
      <c r="E197" s="158" t="s">
        <v>31</v>
      </c>
      <c r="F197" s="150">
        <v>2482.9</v>
      </c>
    </row>
    <row r="198" spans="1:6" s="7" customFormat="1" ht="15.75" outlineLevel="7">
      <c r="A198" s="151" t="s">
        <v>851</v>
      </c>
      <c r="B198" s="147" t="s">
        <v>567</v>
      </c>
      <c r="C198" s="147" t="s">
        <v>40</v>
      </c>
      <c r="D198" s="152" t="s">
        <v>850</v>
      </c>
      <c r="E198" s="158" t="s">
        <v>33</v>
      </c>
      <c r="F198" s="150">
        <f>5450.5-0.8</f>
        <v>5449.7</v>
      </c>
    </row>
    <row r="199" spans="1:6" s="7" customFormat="1" ht="21" hidden="1" outlineLevel="1">
      <c r="A199" s="141" t="s">
        <v>51</v>
      </c>
      <c r="B199" s="147" t="s">
        <v>567</v>
      </c>
      <c r="C199" s="144" t="s">
        <v>52</v>
      </c>
      <c r="D199" s="152" t="s">
        <v>850</v>
      </c>
      <c r="E199" s="145"/>
      <c r="F199" s="146">
        <f>F305</f>
        <v>922</v>
      </c>
    </row>
    <row r="200" spans="1:6" s="7" customFormat="1" ht="21" hidden="1" outlineLevel="2">
      <c r="A200" s="141" t="s">
        <v>12</v>
      </c>
      <c r="B200" s="147" t="s">
        <v>567</v>
      </c>
      <c r="C200" s="144" t="s">
        <v>40</v>
      </c>
      <c r="D200" s="152" t="s">
        <v>850</v>
      </c>
      <c r="E200" s="145" t="str">
        <f t="shared" ref="E200:E277" si="4">D200</f>
        <v>01002 20100</v>
      </c>
      <c r="F200" s="146" t="e">
        <f>#REF!</f>
        <v>#REF!</v>
      </c>
    </row>
    <row r="201" spans="1:6" s="7" customFormat="1" ht="15.75" hidden="1" outlineLevel="3">
      <c r="A201" s="141" t="s">
        <v>23</v>
      </c>
      <c r="B201" s="147" t="s">
        <v>567</v>
      </c>
      <c r="C201" s="144" t="s">
        <v>40</v>
      </c>
      <c r="D201" s="152" t="s">
        <v>850</v>
      </c>
      <c r="E201" s="145" t="str">
        <f t="shared" si="4"/>
        <v>01002 20100</v>
      </c>
      <c r="F201" s="146" t="e">
        <f>#REF!</f>
        <v>#REF!</v>
      </c>
    </row>
    <row r="202" spans="1:6" s="7" customFormat="1" ht="31.5" hidden="1" outlineLevel="5">
      <c r="A202" s="141" t="s">
        <v>15</v>
      </c>
      <c r="B202" s="147" t="s">
        <v>567</v>
      </c>
      <c r="C202" s="144" t="s">
        <v>40</v>
      </c>
      <c r="D202" s="152" t="s">
        <v>850</v>
      </c>
      <c r="E202" s="145" t="str">
        <f t="shared" si="4"/>
        <v>01002 20100</v>
      </c>
      <c r="F202" s="146" t="e">
        <f>#REF!</f>
        <v>#REF!</v>
      </c>
    </row>
    <row r="203" spans="1:6" s="7" customFormat="1" ht="15.75" hidden="1" outlineLevel="6">
      <c r="A203" s="141" t="s">
        <v>17</v>
      </c>
      <c r="B203" s="147" t="s">
        <v>567</v>
      </c>
      <c r="C203" s="144" t="s">
        <v>40</v>
      </c>
      <c r="D203" s="152" t="s">
        <v>850</v>
      </c>
      <c r="E203" s="145" t="str">
        <f t="shared" si="4"/>
        <v>01002 20100</v>
      </c>
      <c r="F203" s="146" t="e">
        <f>#REF!</f>
        <v>#REF!</v>
      </c>
    </row>
    <row r="204" spans="1:6" s="7" customFormat="1" ht="15.75" hidden="1" outlineLevel="7">
      <c r="A204" s="151" t="s">
        <v>19</v>
      </c>
      <c r="B204" s="147" t="s">
        <v>567</v>
      </c>
      <c r="C204" s="147" t="s">
        <v>40</v>
      </c>
      <c r="D204" s="152" t="s">
        <v>850</v>
      </c>
      <c r="E204" s="145" t="str">
        <f t="shared" si="4"/>
        <v>01002 20100</v>
      </c>
      <c r="F204" s="146" t="e">
        <f>#REF!</f>
        <v>#REF!</v>
      </c>
    </row>
    <row r="205" spans="1:6" s="7" customFormat="1" ht="15.75" hidden="1" outlineLevel="7">
      <c r="A205" s="151" t="s">
        <v>24</v>
      </c>
      <c r="B205" s="147" t="s">
        <v>567</v>
      </c>
      <c r="C205" s="147" t="s">
        <v>40</v>
      </c>
      <c r="D205" s="152" t="s">
        <v>850</v>
      </c>
      <c r="E205" s="145" t="str">
        <f t="shared" si="4"/>
        <v>01002 20100</v>
      </c>
      <c r="F205" s="146" t="e">
        <f>#REF!</f>
        <v>#REF!</v>
      </c>
    </row>
    <row r="206" spans="1:6" s="7" customFormat="1" ht="15.75" hidden="1" outlineLevel="5">
      <c r="A206" s="141" t="s">
        <v>26</v>
      </c>
      <c r="B206" s="147" t="s">
        <v>567</v>
      </c>
      <c r="C206" s="144" t="s">
        <v>40</v>
      </c>
      <c r="D206" s="152" t="s">
        <v>850</v>
      </c>
      <c r="E206" s="145" t="str">
        <f t="shared" si="4"/>
        <v>01002 20100</v>
      </c>
      <c r="F206" s="146" t="e">
        <f>#REF!</f>
        <v>#REF!</v>
      </c>
    </row>
    <row r="207" spans="1:6" s="7" customFormat="1" ht="15.75" hidden="1" outlineLevel="6">
      <c r="A207" s="141" t="s">
        <v>28</v>
      </c>
      <c r="B207" s="147" t="s">
        <v>567</v>
      </c>
      <c r="C207" s="144" t="s">
        <v>40</v>
      </c>
      <c r="D207" s="152" t="s">
        <v>850</v>
      </c>
      <c r="E207" s="145" t="str">
        <f t="shared" si="4"/>
        <v>01002 20100</v>
      </c>
      <c r="F207" s="146" t="e">
        <f>#REF!</f>
        <v>#REF!</v>
      </c>
    </row>
    <row r="208" spans="1:6" s="7" customFormat="1" ht="15.75" hidden="1" outlineLevel="7">
      <c r="A208" s="151" t="s">
        <v>32</v>
      </c>
      <c r="B208" s="147" t="s">
        <v>567</v>
      </c>
      <c r="C208" s="147" t="s">
        <v>40</v>
      </c>
      <c r="D208" s="152" t="s">
        <v>850</v>
      </c>
      <c r="E208" s="145" t="str">
        <f t="shared" si="4"/>
        <v>01002 20100</v>
      </c>
      <c r="F208" s="146" t="e">
        <f>#REF!</f>
        <v>#REF!</v>
      </c>
    </row>
    <row r="209" spans="1:6" s="7" customFormat="1" ht="31.5" hidden="1" outlineLevel="3">
      <c r="A209" s="141" t="s">
        <v>41</v>
      </c>
      <c r="B209" s="147" t="s">
        <v>567</v>
      </c>
      <c r="C209" s="144" t="s">
        <v>40</v>
      </c>
      <c r="D209" s="152" t="s">
        <v>850</v>
      </c>
      <c r="E209" s="145" t="str">
        <f t="shared" si="4"/>
        <v>01002 20100</v>
      </c>
      <c r="F209" s="146" t="e">
        <f>#REF!</f>
        <v>#REF!</v>
      </c>
    </row>
    <row r="210" spans="1:6" s="7" customFormat="1" ht="31.5" hidden="1" outlineLevel="5">
      <c r="A210" s="141" t="s">
        <v>15</v>
      </c>
      <c r="B210" s="147" t="s">
        <v>567</v>
      </c>
      <c r="C210" s="144" t="s">
        <v>40</v>
      </c>
      <c r="D210" s="152" t="s">
        <v>850</v>
      </c>
      <c r="E210" s="145" t="str">
        <f t="shared" si="4"/>
        <v>01002 20100</v>
      </c>
      <c r="F210" s="146" t="e">
        <f>#REF!</f>
        <v>#REF!</v>
      </c>
    </row>
    <row r="211" spans="1:6" s="7" customFormat="1" ht="15.75" hidden="1" outlineLevel="6">
      <c r="A211" s="141" t="s">
        <v>17</v>
      </c>
      <c r="B211" s="147" t="s">
        <v>567</v>
      </c>
      <c r="C211" s="144" t="s">
        <v>40</v>
      </c>
      <c r="D211" s="152" t="s">
        <v>850</v>
      </c>
      <c r="E211" s="145" t="str">
        <f t="shared" si="4"/>
        <v>01002 20100</v>
      </c>
      <c r="F211" s="146" t="e">
        <f>#REF!</f>
        <v>#REF!</v>
      </c>
    </row>
    <row r="212" spans="1:6" s="7" customFormat="1" ht="15.75" hidden="1" outlineLevel="7">
      <c r="A212" s="151" t="s">
        <v>19</v>
      </c>
      <c r="B212" s="147" t="s">
        <v>567</v>
      </c>
      <c r="C212" s="147" t="s">
        <v>40</v>
      </c>
      <c r="D212" s="152" t="s">
        <v>850</v>
      </c>
      <c r="E212" s="145" t="str">
        <f t="shared" si="4"/>
        <v>01002 20100</v>
      </c>
      <c r="F212" s="146" t="e">
        <f>#REF!</f>
        <v>#REF!</v>
      </c>
    </row>
    <row r="213" spans="1:6" s="7" customFormat="1" ht="15.75" hidden="1" outlineLevel="7">
      <c r="A213" s="151" t="s">
        <v>24</v>
      </c>
      <c r="B213" s="147" t="s">
        <v>567</v>
      </c>
      <c r="C213" s="147" t="s">
        <v>40</v>
      </c>
      <c r="D213" s="152" t="s">
        <v>850</v>
      </c>
      <c r="E213" s="145" t="str">
        <f t="shared" si="4"/>
        <v>01002 20100</v>
      </c>
      <c r="F213" s="146" t="e">
        <f>#REF!</f>
        <v>#REF!</v>
      </c>
    </row>
    <row r="214" spans="1:6" s="7" customFormat="1" ht="15.75" hidden="1" outlineLevel="1">
      <c r="A214" s="141" t="s">
        <v>42</v>
      </c>
      <c r="B214" s="147" t="s">
        <v>567</v>
      </c>
      <c r="C214" s="144" t="s">
        <v>43</v>
      </c>
      <c r="D214" s="152" t="s">
        <v>850</v>
      </c>
      <c r="E214" s="145" t="str">
        <f t="shared" si="4"/>
        <v>01002 20100</v>
      </c>
      <c r="F214" s="146" t="e">
        <f>#REF!</f>
        <v>#REF!</v>
      </c>
    </row>
    <row r="215" spans="1:6" s="7" customFormat="1" ht="21" hidden="1" outlineLevel="2">
      <c r="A215" s="141" t="s">
        <v>12</v>
      </c>
      <c r="B215" s="147" t="s">
        <v>567</v>
      </c>
      <c r="C215" s="144" t="s">
        <v>43</v>
      </c>
      <c r="D215" s="152" t="s">
        <v>850</v>
      </c>
      <c r="E215" s="145" t="str">
        <f t="shared" si="4"/>
        <v>01002 20100</v>
      </c>
      <c r="F215" s="146" t="e">
        <f>#REF!</f>
        <v>#REF!</v>
      </c>
    </row>
    <row r="216" spans="1:6" s="7" customFormat="1" ht="15.75" hidden="1" outlineLevel="3">
      <c r="A216" s="141" t="s">
        <v>44</v>
      </c>
      <c r="B216" s="147" t="s">
        <v>567</v>
      </c>
      <c r="C216" s="144" t="s">
        <v>43</v>
      </c>
      <c r="D216" s="152" t="s">
        <v>850</v>
      </c>
      <c r="E216" s="145" t="str">
        <f t="shared" si="4"/>
        <v>01002 20100</v>
      </c>
      <c r="F216" s="146" t="e">
        <f>#REF!</f>
        <v>#REF!</v>
      </c>
    </row>
    <row r="217" spans="1:6" s="7" customFormat="1" ht="31.5" hidden="1" outlineLevel="5">
      <c r="A217" s="141" t="s">
        <v>15</v>
      </c>
      <c r="B217" s="147" t="s">
        <v>567</v>
      </c>
      <c r="C217" s="144" t="s">
        <v>43</v>
      </c>
      <c r="D217" s="152" t="s">
        <v>850</v>
      </c>
      <c r="E217" s="145" t="str">
        <f t="shared" si="4"/>
        <v>01002 20100</v>
      </c>
      <c r="F217" s="146" t="e">
        <f>#REF!</f>
        <v>#REF!</v>
      </c>
    </row>
    <row r="218" spans="1:6" s="7" customFormat="1" ht="15.75" hidden="1" outlineLevel="6">
      <c r="A218" s="141" t="s">
        <v>17</v>
      </c>
      <c r="B218" s="147" t="s">
        <v>567</v>
      </c>
      <c r="C218" s="144" t="s">
        <v>43</v>
      </c>
      <c r="D218" s="152" t="s">
        <v>850</v>
      </c>
      <c r="E218" s="145" t="str">
        <f t="shared" si="4"/>
        <v>01002 20100</v>
      </c>
      <c r="F218" s="146" t="e">
        <f>#REF!</f>
        <v>#REF!</v>
      </c>
    </row>
    <row r="219" spans="1:6" s="7" customFormat="1" ht="15.75" hidden="1" outlineLevel="7">
      <c r="A219" s="151" t="s">
        <v>19</v>
      </c>
      <c r="B219" s="147" t="s">
        <v>567</v>
      </c>
      <c r="C219" s="147" t="s">
        <v>43</v>
      </c>
      <c r="D219" s="152" t="s">
        <v>850</v>
      </c>
      <c r="E219" s="145" t="str">
        <f t="shared" si="4"/>
        <v>01002 20100</v>
      </c>
      <c r="F219" s="146" t="e">
        <f>#REF!</f>
        <v>#REF!</v>
      </c>
    </row>
    <row r="220" spans="1:6" s="7" customFormat="1" ht="15.75" hidden="1" outlineLevel="7">
      <c r="A220" s="151" t="s">
        <v>24</v>
      </c>
      <c r="B220" s="147" t="s">
        <v>567</v>
      </c>
      <c r="C220" s="147" t="s">
        <v>43</v>
      </c>
      <c r="D220" s="152" t="s">
        <v>850</v>
      </c>
      <c r="E220" s="145" t="str">
        <f t="shared" si="4"/>
        <v>01002 20100</v>
      </c>
      <c r="F220" s="146" t="e">
        <f>#REF!</f>
        <v>#REF!</v>
      </c>
    </row>
    <row r="221" spans="1:6" s="7" customFormat="1" ht="15.75" hidden="1" outlineLevel="5">
      <c r="A221" s="141" t="s">
        <v>26</v>
      </c>
      <c r="B221" s="147" t="s">
        <v>567</v>
      </c>
      <c r="C221" s="144" t="s">
        <v>43</v>
      </c>
      <c r="D221" s="152" t="s">
        <v>850</v>
      </c>
      <c r="E221" s="145" t="str">
        <f t="shared" si="4"/>
        <v>01002 20100</v>
      </c>
      <c r="F221" s="146" t="e">
        <f>#REF!</f>
        <v>#REF!</v>
      </c>
    </row>
    <row r="222" spans="1:6" s="7" customFormat="1" ht="15.75" hidden="1" outlineLevel="6">
      <c r="A222" s="141" t="s">
        <v>28</v>
      </c>
      <c r="B222" s="147" t="s">
        <v>567</v>
      </c>
      <c r="C222" s="144" t="s">
        <v>43</v>
      </c>
      <c r="D222" s="152" t="s">
        <v>850</v>
      </c>
      <c r="E222" s="145" t="str">
        <f t="shared" si="4"/>
        <v>01002 20100</v>
      </c>
      <c r="F222" s="146" t="e">
        <f>#REF!</f>
        <v>#REF!</v>
      </c>
    </row>
    <row r="223" spans="1:6" s="7" customFormat="1" ht="15.75" hidden="1" outlineLevel="7">
      <c r="A223" s="151" t="s">
        <v>30</v>
      </c>
      <c r="B223" s="147" t="s">
        <v>567</v>
      </c>
      <c r="C223" s="147" t="s">
        <v>43</v>
      </c>
      <c r="D223" s="152" t="s">
        <v>850</v>
      </c>
      <c r="E223" s="145" t="str">
        <f t="shared" si="4"/>
        <v>01002 20100</v>
      </c>
      <c r="F223" s="146" t="e">
        <f>#REF!</f>
        <v>#REF!</v>
      </c>
    </row>
    <row r="224" spans="1:6" s="7" customFormat="1" ht="15.75" hidden="1" outlineLevel="7">
      <c r="A224" s="151" t="s">
        <v>32</v>
      </c>
      <c r="B224" s="147" t="s">
        <v>567</v>
      </c>
      <c r="C224" s="147" t="s">
        <v>43</v>
      </c>
      <c r="D224" s="152" t="s">
        <v>850</v>
      </c>
      <c r="E224" s="145" t="str">
        <f t="shared" si="4"/>
        <v>01002 20100</v>
      </c>
      <c r="F224" s="146" t="e">
        <f>#REF!</f>
        <v>#REF!</v>
      </c>
    </row>
    <row r="225" spans="1:6" s="7" customFormat="1" ht="15.75" hidden="1" outlineLevel="5">
      <c r="A225" s="141" t="s">
        <v>45</v>
      </c>
      <c r="B225" s="147" t="s">
        <v>567</v>
      </c>
      <c r="C225" s="144" t="s">
        <v>43</v>
      </c>
      <c r="D225" s="152" t="s">
        <v>850</v>
      </c>
      <c r="E225" s="145" t="str">
        <f t="shared" si="4"/>
        <v>01002 20100</v>
      </c>
      <c r="F225" s="146" t="e">
        <f>#REF!</f>
        <v>#REF!</v>
      </c>
    </row>
    <row r="226" spans="1:6" s="7" customFormat="1" ht="15.75" hidden="1" outlineLevel="6">
      <c r="A226" s="141" t="s">
        <v>47</v>
      </c>
      <c r="B226" s="147" t="s">
        <v>567</v>
      </c>
      <c r="C226" s="144" t="s">
        <v>43</v>
      </c>
      <c r="D226" s="152" t="s">
        <v>850</v>
      </c>
      <c r="E226" s="145" t="str">
        <f t="shared" si="4"/>
        <v>01002 20100</v>
      </c>
      <c r="F226" s="146" t="e">
        <f>#REF!</f>
        <v>#REF!</v>
      </c>
    </row>
    <row r="227" spans="1:6" s="7" customFormat="1" ht="15.75" hidden="1" outlineLevel="7">
      <c r="A227" s="151" t="s">
        <v>49</v>
      </c>
      <c r="B227" s="147" t="s">
        <v>567</v>
      </c>
      <c r="C227" s="147" t="s">
        <v>43</v>
      </c>
      <c r="D227" s="152" t="s">
        <v>850</v>
      </c>
      <c r="E227" s="145" t="str">
        <f t="shared" si="4"/>
        <v>01002 20100</v>
      </c>
      <c r="F227" s="146" t="e">
        <f>#REF!</f>
        <v>#REF!</v>
      </c>
    </row>
    <row r="228" spans="1:6" s="7" customFormat="1" ht="21" hidden="1" outlineLevel="1">
      <c r="A228" s="141" t="s">
        <v>51</v>
      </c>
      <c r="B228" s="147" t="s">
        <v>567</v>
      </c>
      <c r="C228" s="144" t="s">
        <v>52</v>
      </c>
      <c r="D228" s="152" t="s">
        <v>850</v>
      </c>
      <c r="E228" s="145" t="str">
        <f t="shared" si="4"/>
        <v>01002 20100</v>
      </c>
      <c r="F228" s="146" t="e">
        <f>#REF!</f>
        <v>#REF!</v>
      </c>
    </row>
    <row r="229" spans="1:6" s="7" customFormat="1" ht="21" hidden="1" outlineLevel="2">
      <c r="A229" s="141" t="s">
        <v>12</v>
      </c>
      <c r="B229" s="147" t="s">
        <v>567</v>
      </c>
      <c r="C229" s="144" t="s">
        <v>52</v>
      </c>
      <c r="D229" s="152" t="s">
        <v>850</v>
      </c>
      <c r="E229" s="145" t="str">
        <f t="shared" si="4"/>
        <v>01002 20100</v>
      </c>
      <c r="F229" s="146" t="e">
        <f>#REF!</f>
        <v>#REF!</v>
      </c>
    </row>
    <row r="230" spans="1:6" s="7" customFormat="1" ht="21" hidden="1" outlineLevel="3">
      <c r="A230" s="141" t="s">
        <v>53</v>
      </c>
      <c r="B230" s="147" t="s">
        <v>567</v>
      </c>
      <c r="C230" s="144" t="s">
        <v>52</v>
      </c>
      <c r="D230" s="152" t="s">
        <v>850</v>
      </c>
      <c r="E230" s="145" t="str">
        <f t="shared" si="4"/>
        <v>01002 20100</v>
      </c>
      <c r="F230" s="146" t="e">
        <f>#REF!</f>
        <v>#REF!</v>
      </c>
    </row>
    <row r="231" spans="1:6" s="7" customFormat="1" ht="31.5" hidden="1" outlineLevel="5">
      <c r="A231" s="141" t="s">
        <v>15</v>
      </c>
      <c r="B231" s="147" t="s">
        <v>567</v>
      </c>
      <c r="C231" s="144" t="s">
        <v>52</v>
      </c>
      <c r="D231" s="152" t="s">
        <v>850</v>
      </c>
      <c r="E231" s="145" t="str">
        <f t="shared" si="4"/>
        <v>01002 20100</v>
      </c>
      <c r="F231" s="146" t="e">
        <f>#REF!</f>
        <v>#REF!</v>
      </c>
    </row>
    <row r="232" spans="1:6" s="7" customFormat="1" ht="15.75" hidden="1" outlineLevel="6">
      <c r="A232" s="141" t="s">
        <v>17</v>
      </c>
      <c r="B232" s="147" t="s">
        <v>567</v>
      </c>
      <c r="C232" s="144" t="s">
        <v>52</v>
      </c>
      <c r="D232" s="152" t="s">
        <v>850</v>
      </c>
      <c r="E232" s="145" t="str">
        <f t="shared" si="4"/>
        <v>01002 20100</v>
      </c>
      <c r="F232" s="146" t="e">
        <f>#REF!</f>
        <v>#REF!</v>
      </c>
    </row>
    <row r="233" spans="1:6" s="7" customFormat="1" ht="15.75" hidden="1" outlineLevel="7">
      <c r="A233" s="151" t="s">
        <v>19</v>
      </c>
      <c r="B233" s="147" t="s">
        <v>567</v>
      </c>
      <c r="C233" s="147" t="s">
        <v>52</v>
      </c>
      <c r="D233" s="152" t="s">
        <v>850</v>
      </c>
      <c r="E233" s="145" t="str">
        <f t="shared" si="4"/>
        <v>01002 20100</v>
      </c>
      <c r="F233" s="146" t="e">
        <f>#REF!</f>
        <v>#REF!</v>
      </c>
    </row>
    <row r="234" spans="1:6" s="7" customFormat="1" ht="15.75" hidden="1" outlineLevel="3">
      <c r="A234" s="141" t="s">
        <v>23</v>
      </c>
      <c r="B234" s="147" t="s">
        <v>567</v>
      </c>
      <c r="C234" s="144" t="s">
        <v>52</v>
      </c>
      <c r="D234" s="152" t="s">
        <v>850</v>
      </c>
      <c r="E234" s="145" t="str">
        <f t="shared" si="4"/>
        <v>01002 20100</v>
      </c>
      <c r="F234" s="146" t="e">
        <f>#REF!</f>
        <v>#REF!</v>
      </c>
    </row>
    <row r="235" spans="1:6" s="7" customFormat="1" ht="31.5" hidden="1" outlineLevel="5">
      <c r="A235" s="141" t="s">
        <v>15</v>
      </c>
      <c r="B235" s="147" t="s">
        <v>567</v>
      </c>
      <c r="C235" s="144" t="s">
        <v>52</v>
      </c>
      <c r="D235" s="152" t="s">
        <v>850</v>
      </c>
      <c r="E235" s="145" t="str">
        <f t="shared" si="4"/>
        <v>01002 20100</v>
      </c>
      <c r="F235" s="146" t="e">
        <f>#REF!</f>
        <v>#REF!</v>
      </c>
    </row>
    <row r="236" spans="1:6" s="7" customFormat="1" ht="15.75" hidden="1" outlineLevel="6">
      <c r="A236" s="141" t="s">
        <v>17</v>
      </c>
      <c r="B236" s="147" t="s">
        <v>567</v>
      </c>
      <c r="C236" s="144" t="s">
        <v>52</v>
      </c>
      <c r="D236" s="152" t="s">
        <v>850</v>
      </c>
      <c r="E236" s="145" t="str">
        <f t="shared" si="4"/>
        <v>01002 20100</v>
      </c>
      <c r="F236" s="146" t="e">
        <f>#REF!</f>
        <v>#REF!</v>
      </c>
    </row>
    <row r="237" spans="1:6" s="7" customFormat="1" ht="15.75" hidden="1" outlineLevel="7">
      <c r="A237" s="151" t="s">
        <v>19</v>
      </c>
      <c r="B237" s="147" t="s">
        <v>567</v>
      </c>
      <c r="C237" s="147" t="s">
        <v>52</v>
      </c>
      <c r="D237" s="152" t="s">
        <v>850</v>
      </c>
      <c r="E237" s="145" t="str">
        <f t="shared" si="4"/>
        <v>01002 20100</v>
      </c>
      <c r="F237" s="146" t="e">
        <f>#REF!</f>
        <v>#REF!</v>
      </c>
    </row>
    <row r="238" spans="1:6" s="7" customFormat="1" ht="15.75" hidden="1" outlineLevel="7">
      <c r="A238" s="151" t="s">
        <v>24</v>
      </c>
      <c r="B238" s="147" t="s">
        <v>567</v>
      </c>
      <c r="C238" s="147" t="s">
        <v>52</v>
      </c>
      <c r="D238" s="152" t="s">
        <v>850</v>
      </c>
      <c r="E238" s="145" t="str">
        <f t="shared" si="4"/>
        <v>01002 20100</v>
      </c>
      <c r="F238" s="146" t="e">
        <f>#REF!</f>
        <v>#REF!</v>
      </c>
    </row>
    <row r="239" spans="1:6" s="7" customFormat="1" ht="15.75" hidden="1" outlineLevel="5">
      <c r="A239" s="141" t="s">
        <v>26</v>
      </c>
      <c r="B239" s="147" t="s">
        <v>567</v>
      </c>
      <c r="C239" s="144" t="s">
        <v>52</v>
      </c>
      <c r="D239" s="152" t="s">
        <v>850</v>
      </c>
      <c r="E239" s="145" t="str">
        <f t="shared" si="4"/>
        <v>01002 20100</v>
      </c>
      <c r="F239" s="146" t="e">
        <f>#REF!</f>
        <v>#REF!</v>
      </c>
    </row>
    <row r="240" spans="1:6" s="7" customFormat="1" ht="15.75" hidden="1" outlineLevel="6">
      <c r="A240" s="141" t="s">
        <v>28</v>
      </c>
      <c r="B240" s="147" t="s">
        <v>567</v>
      </c>
      <c r="C240" s="144" t="s">
        <v>52</v>
      </c>
      <c r="D240" s="152" t="s">
        <v>850</v>
      </c>
      <c r="E240" s="145" t="str">
        <f t="shared" si="4"/>
        <v>01002 20100</v>
      </c>
      <c r="F240" s="146" t="e">
        <f>#REF!</f>
        <v>#REF!</v>
      </c>
    </row>
    <row r="241" spans="1:6" s="7" customFormat="1" ht="15.75" hidden="1" outlineLevel="7">
      <c r="A241" s="151" t="s">
        <v>30</v>
      </c>
      <c r="B241" s="147" t="s">
        <v>567</v>
      </c>
      <c r="C241" s="147" t="s">
        <v>52</v>
      </c>
      <c r="D241" s="152" t="s">
        <v>850</v>
      </c>
      <c r="E241" s="145" t="str">
        <f t="shared" si="4"/>
        <v>01002 20100</v>
      </c>
      <c r="F241" s="146" t="e">
        <f>#REF!</f>
        <v>#REF!</v>
      </c>
    </row>
    <row r="242" spans="1:6" s="7" customFormat="1" ht="15.75" hidden="1" outlineLevel="7">
      <c r="A242" s="151" t="s">
        <v>32</v>
      </c>
      <c r="B242" s="147" t="s">
        <v>567</v>
      </c>
      <c r="C242" s="147" t="s">
        <v>52</v>
      </c>
      <c r="D242" s="152" t="s">
        <v>850</v>
      </c>
      <c r="E242" s="145" t="str">
        <f t="shared" si="4"/>
        <v>01002 20100</v>
      </c>
      <c r="F242" s="146" t="e">
        <f>#REF!</f>
        <v>#REF!</v>
      </c>
    </row>
    <row r="243" spans="1:6" s="7" customFormat="1" ht="15.75" hidden="1" outlineLevel="5">
      <c r="A243" s="141" t="s">
        <v>45</v>
      </c>
      <c r="B243" s="147" t="s">
        <v>567</v>
      </c>
      <c r="C243" s="144" t="s">
        <v>52</v>
      </c>
      <c r="D243" s="152" t="s">
        <v>850</v>
      </c>
      <c r="E243" s="145" t="str">
        <f t="shared" si="4"/>
        <v>01002 20100</v>
      </c>
      <c r="F243" s="146" t="e">
        <f>#REF!</f>
        <v>#REF!</v>
      </c>
    </row>
    <row r="244" spans="1:6" s="7" customFormat="1" ht="15.75" hidden="1" outlineLevel="6">
      <c r="A244" s="141" t="s">
        <v>47</v>
      </c>
      <c r="B244" s="147" t="s">
        <v>567</v>
      </c>
      <c r="C244" s="144" t="s">
        <v>52</v>
      </c>
      <c r="D244" s="152" t="s">
        <v>850</v>
      </c>
      <c r="E244" s="145" t="str">
        <f t="shared" si="4"/>
        <v>01002 20100</v>
      </c>
      <c r="F244" s="146" t="e">
        <f>#REF!</f>
        <v>#REF!</v>
      </c>
    </row>
    <row r="245" spans="1:6" s="7" customFormat="1" ht="15.75" hidden="1" outlineLevel="7">
      <c r="A245" s="151" t="s">
        <v>54</v>
      </c>
      <c r="B245" s="147" t="s">
        <v>567</v>
      </c>
      <c r="C245" s="147" t="s">
        <v>52</v>
      </c>
      <c r="D245" s="152" t="s">
        <v>850</v>
      </c>
      <c r="E245" s="145" t="str">
        <f t="shared" si="4"/>
        <v>01002 20100</v>
      </c>
      <c r="F245" s="146" t="e">
        <f>#REF!</f>
        <v>#REF!</v>
      </c>
    </row>
    <row r="246" spans="1:6" s="7" customFormat="1" ht="15.75" hidden="1" outlineLevel="7">
      <c r="A246" s="151" t="s">
        <v>49</v>
      </c>
      <c r="B246" s="147" t="s">
        <v>567</v>
      </c>
      <c r="C246" s="147" t="s">
        <v>52</v>
      </c>
      <c r="D246" s="152" t="s">
        <v>850</v>
      </c>
      <c r="E246" s="145" t="str">
        <f t="shared" si="4"/>
        <v>01002 20100</v>
      </c>
      <c r="F246" s="146" t="e">
        <f>#REF!</f>
        <v>#REF!</v>
      </c>
    </row>
    <row r="247" spans="1:6" s="7" customFormat="1" ht="15.75" hidden="1" outlineLevel="3">
      <c r="A247" s="141" t="s">
        <v>55</v>
      </c>
      <c r="B247" s="147" t="s">
        <v>567</v>
      </c>
      <c r="C247" s="144" t="s">
        <v>52</v>
      </c>
      <c r="D247" s="152" t="s">
        <v>850</v>
      </c>
      <c r="E247" s="145" t="str">
        <f t="shared" si="4"/>
        <v>01002 20100</v>
      </c>
      <c r="F247" s="146" t="e">
        <f>#REF!</f>
        <v>#REF!</v>
      </c>
    </row>
    <row r="248" spans="1:6" s="7" customFormat="1" ht="31.5" hidden="1" outlineLevel="5">
      <c r="A248" s="141" t="s">
        <v>15</v>
      </c>
      <c r="B248" s="147" t="s">
        <v>567</v>
      </c>
      <c r="C248" s="144" t="s">
        <v>52</v>
      </c>
      <c r="D248" s="152" t="s">
        <v>850</v>
      </c>
      <c r="E248" s="145" t="str">
        <f t="shared" si="4"/>
        <v>01002 20100</v>
      </c>
      <c r="F248" s="146" t="e">
        <f>#REF!</f>
        <v>#REF!</v>
      </c>
    </row>
    <row r="249" spans="1:6" s="7" customFormat="1" ht="15.75" hidden="1" outlineLevel="6">
      <c r="A249" s="141" t="s">
        <v>17</v>
      </c>
      <c r="B249" s="147" t="s">
        <v>567</v>
      </c>
      <c r="C249" s="144" t="s">
        <v>52</v>
      </c>
      <c r="D249" s="152" t="s">
        <v>850</v>
      </c>
      <c r="E249" s="145" t="str">
        <f t="shared" si="4"/>
        <v>01002 20100</v>
      </c>
      <c r="F249" s="146" t="e">
        <f>#REF!</f>
        <v>#REF!</v>
      </c>
    </row>
    <row r="250" spans="1:6" s="7" customFormat="1" ht="15.75" hidden="1" outlineLevel="7">
      <c r="A250" s="151" t="s">
        <v>19</v>
      </c>
      <c r="B250" s="147" t="s">
        <v>567</v>
      </c>
      <c r="C250" s="147" t="s">
        <v>52</v>
      </c>
      <c r="D250" s="152" t="s">
        <v>850</v>
      </c>
      <c r="E250" s="145" t="str">
        <f t="shared" si="4"/>
        <v>01002 20100</v>
      </c>
      <c r="F250" s="146" t="e">
        <f>#REF!</f>
        <v>#REF!</v>
      </c>
    </row>
    <row r="251" spans="1:6" s="7" customFormat="1" ht="15.75" hidden="1" outlineLevel="7">
      <c r="A251" s="151" t="s">
        <v>24</v>
      </c>
      <c r="B251" s="147" t="s">
        <v>567</v>
      </c>
      <c r="C251" s="147" t="s">
        <v>52</v>
      </c>
      <c r="D251" s="152" t="s">
        <v>850</v>
      </c>
      <c r="E251" s="145" t="str">
        <f t="shared" si="4"/>
        <v>01002 20100</v>
      </c>
      <c r="F251" s="146" t="e">
        <f>#REF!</f>
        <v>#REF!</v>
      </c>
    </row>
    <row r="252" spans="1:6" s="7" customFormat="1" ht="15.75" hidden="1" outlineLevel="3">
      <c r="A252" s="141" t="s">
        <v>56</v>
      </c>
      <c r="B252" s="147" t="s">
        <v>567</v>
      </c>
      <c r="C252" s="144" t="s">
        <v>52</v>
      </c>
      <c r="D252" s="152" t="s">
        <v>850</v>
      </c>
      <c r="E252" s="145" t="str">
        <f t="shared" si="4"/>
        <v>01002 20100</v>
      </c>
      <c r="F252" s="146" t="e">
        <f>#REF!</f>
        <v>#REF!</v>
      </c>
    </row>
    <row r="253" spans="1:6" s="7" customFormat="1" ht="31.5" hidden="1" outlineLevel="5">
      <c r="A253" s="141" t="s">
        <v>15</v>
      </c>
      <c r="B253" s="147" t="s">
        <v>567</v>
      </c>
      <c r="C253" s="144" t="s">
        <v>52</v>
      </c>
      <c r="D253" s="152" t="s">
        <v>850</v>
      </c>
      <c r="E253" s="145" t="str">
        <f t="shared" si="4"/>
        <v>01002 20100</v>
      </c>
      <c r="F253" s="146" t="e">
        <f>#REF!</f>
        <v>#REF!</v>
      </c>
    </row>
    <row r="254" spans="1:6" s="7" customFormat="1" ht="15.75" hidden="1" outlineLevel="6">
      <c r="A254" s="141" t="s">
        <v>17</v>
      </c>
      <c r="B254" s="147" t="s">
        <v>567</v>
      </c>
      <c r="C254" s="144" t="s">
        <v>52</v>
      </c>
      <c r="D254" s="152" t="s">
        <v>850</v>
      </c>
      <c r="E254" s="145" t="str">
        <f t="shared" si="4"/>
        <v>01002 20100</v>
      </c>
      <c r="F254" s="146" t="e">
        <f>#REF!</f>
        <v>#REF!</v>
      </c>
    </row>
    <row r="255" spans="1:6" s="7" customFormat="1" ht="15.75" hidden="1" outlineLevel="7">
      <c r="A255" s="151" t="s">
        <v>19</v>
      </c>
      <c r="B255" s="147" t="s">
        <v>567</v>
      </c>
      <c r="C255" s="147" t="s">
        <v>52</v>
      </c>
      <c r="D255" s="152" t="s">
        <v>850</v>
      </c>
      <c r="E255" s="145" t="str">
        <f t="shared" si="4"/>
        <v>01002 20100</v>
      </c>
      <c r="F255" s="146" t="e">
        <f>#REF!</f>
        <v>#REF!</v>
      </c>
    </row>
    <row r="256" spans="1:6" s="7" customFormat="1" ht="15.75" hidden="1" outlineLevel="1">
      <c r="A256" s="141" t="s">
        <v>57</v>
      </c>
      <c r="B256" s="147" t="s">
        <v>567</v>
      </c>
      <c r="C256" s="144" t="s">
        <v>58</v>
      </c>
      <c r="D256" s="152" t="s">
        <v>850</v>
      </c>
      <c r="E256" s="145" t="str">
        <f t="shared" si="4"/>
        <v>01002 20100</v>
      </c>
      <c r="F256" s="146" t="e">
        <f>#REF!</f>
        <v>#REF!</v>
      </c>
    </row>
    <row r="257" spans="1:6" s="7" customFormat="1" ht="21" hidden="1" outlineLevel="2">
      <c r="A257" s="141" t="s">
        <v>12</v>
      </c>
      <c r="B257" s="147" t="s">
        <v>567</v>
      </c>
      <c r="C257" s="144" t="s">
        <v>58</v>
      </c>
      <c r="D257" s="152" t="s">
        <v>850</v>
      </c>
      <c r="E257" s="145" t="str">
        <f t="shared" si="4"/>
        <v>01002 20100</v>
      </c>
      <c r="F257" s="146" t="e">
        <f>#REF!</f>
        <v>#REF!</v>
      </c>
    </row>
    <row r="258" spans="1:6" s="7" customFormat="1" ht="15.75" hidden="1" outlineLevel="3">
      <c r="A258" s="141" t="s">
        <v>23</v>
      </c>
      <c r="B258" s="147" t="s">
        <v>567</v>
      </c>
      <c r="C258" s="144" t="s">
        <v>58</v>
      </c>
      <c r="D258" s="152" t="s">
        <v>850</v>
      </c>
      <c r="E258" s="145" t="str">
        <f t="shared" si="4"/>
        <v>01002 20100</v>
      </c>
      <c r="F258" s="146" t="e">
        <f>#REF!</f>
        <v>#REF!</v>
      </c>
    </row>
    <row r="259" spans="1:6" s="7" customFormat="1" ht="31.5" hidden="1" outlineLevel="5">
      <c r="A259" s="141" t="s">
        <v>15</v>
      </c>
      <c r="B259" s="147" t="s">
        <v>567</v>
      </c>
      <c r="C259" s="144" t="s">
        <v>58</v>
      </c>
      <c r="D259" s="152" t="s">
        <v>850</v>
      </c>
      <c r="E259" s="145" t="str">
        <f t="shared" si="4"/>
        <v>01002 20100</v>
      </c>
      <c r="F259" s="146" t="e">
        <f>#REF!</f>
        <v>#REF!</v>
      </c>
    </row>
    <row r="260" spans="1:6" s="7" customFormat="1" ht="15.75" hidden="1" outlineLevel="6">
      <c r="A260" s="141" t="s">
        <v>17</v>
      </c>
      <c r="B260" s="147" t="s">
        <v>567</v>
      </c>
      <c r="C260" s="144" t="s">
        <v>58</v>
      </c>
      <c r="D260" s="152" t="s">
        <v>850</v>
      </c>
      <c r="E260" s="145" t="str">
        <f t="shared" si="4"/>
        <v>01002 20100</v>
      </c>
      <c r="F260" s="146" t="e">
        <f>#REF!</f>
        <v>#REF!</v>
      </c>
    </row>
    <row r="261" spans="1:6" s="7" customFormat="1" ht="15.75" hidden="1" outlineLevel="7">
      <c r="A261" s="151" t="s">
        <v>19</v>
      </c>
      <c r="B261" s="147" t="s">
        <v>567</v>
      </c>
      <c r="C261" s="147" t="s">
        <v>58</v>
      </c>
      <c r="D261" s="152" t="s">
        <v>850</v>
      </c>
      <c r="E261" s="145" t="str">
        <f t="shared" si="4"/>
        <v>01002 20100</v>
      </c>
      <c r="F261" s="146" t="e">
        <f>#REF!</f>
        <v>#REF!</v>
      </c>
    </row>
    <row r="262" spans="1:6" s="7" customFormat="1" ht="15.75" hidden="1" outlineLevel="7">
      <c r="A262" s="151" t="s">
        <v>24</v>
      </c>
      <c r="B262" s="147" t="s">
        <v>567</v>
      </c>
      <c r="C262" s="147" t="s">
        <v>58</v>
      </c>
      <c r="D262" s="152" t="s">
        <v>850</v>
      </c>
      <c r="E262" s="145" t="str">
        <f t="shared" si="4"/>
        <v>01002 20100</v>
      </c>
      <c r="F262" s="146" t="e">
        <f>#REF!</f>
        <v>#REF!</v>
      </c>
    </row>
    <row r="263" spans="1:6" s="7" customFormat="1" ht="15.75" hidden="1" outlineLevel="5">
      <c r="A263" s="141" t="s">
        <v>26</v>
      </c>
      <c r="B263" s="147" t="s">
        <v>567</v>
      </c>
      <c r="C263" s="144" t="s">
        <v>58</v>
      </c>
      <c r="D263" s="152" t="s">
        <v>850</v>
      </c>
      <c r="E263" s="145" t="str">
        <f t="shared" si="4"/>
        <v>01002 20100</v>
      </c>
      <c r="F263" s="146" t="e">
        <f>#REF!</f>
        <v>#REF!</v>
      </c>
    </row>
    <row r="264" spans="1:6" s="7" customFormat="1" ht="15.75" hidden="1" outlineLevel="6">
      <c r="A264" s="141" t="s">
        <v>28</v>
      </c>
      <c r="B264" s="147" t="s">
        <v>567</v>
      </c>
      <c r="C264" s="144" t="s">
        <v>58</v>
      </c>
      <c r="D264" s="152" t="s">
        <v>850</v>
      </c>
      <c r="E264" s="145" t="str">
        <f t="shared" si="4"/>
        <v>01002 20100</v>
      </c>
      <c r="F264" s="146" t="e">
        <f>#REF!</f>
        <v>#REF!</v>
      </c>
    </row>
    <row r="265" spans="1:6" s="7" customFormat="1" ht="15.75" hidden="1" outlineLevel="7">
      <c r="A265" s="151" t="s">
        <v>30</v>
      </c>
      <c r="B265" s="147" t="s">
        <v>567</v>
      </c>
      <c r="C265" s="147" t="s">
        <v>58</v>
      </c>
      <c r="D265" s="152" t="s">
        <v>850</v>
      </c>
      <c r="E265" s="145" t="str">
        <f t="shared" si="4"/>
        <v>01002 20100</v>
      </c>
      <c r="F265" s="146" t="e">
        <f>#REF!</f>
        <v>#REF!</v>
      </c>
    </row>
    <row r="266" spans="1:6" s="7" customFormat="1" ht="15.75" hidden="1" outlineLevel="7">
      <c r="A266" s="151" t="s">
        <v>32</v>
      </c>
      <c r="B266" s="147" t="s">
        <v>567</v>
      </c>
      <c r="C266" s="147" t="s">
        <v>58</v>
      </c>
      <c r="D266" s="152" t="s">
        <v>850</v>
      </c>
      <c r="E266" s="145" t="str">
        <f t="shared" si="4"/>
        <v>01002 20100</v>
      </c>
      <c r="F266" s="146" t="e">
        <f>#REF!</f>
        <v>#REF!</v>
      </c>
    </row>
    <row r="267" spans="1:6" s="7" customFormat="1" ht="15.75" hidden="1" outlineLevel="3">
      <c r="A267" s="141" t="s">
        <v>59</v>
      </c>
      <c r="B267" s="147" t="s">
        <v>567</v>
      </c>
      <c r="C267" s="144" t="s">
        <v>58</v>
      </c>
      <c r="D267" s="152" t="s">
        <v>850</v>
      </c>
      <c r="E267" s="145" t="str">
        <f t="shared" si="4"/>
        <v>01002 20100</v>
      </c>
      <c r="F267" s="146" t="e">
        <f>#REF!</f>
        <v>#REF!</v>
      </c>
    </row>
    <row r="268" spans="1:6" s="7" customFormat="1" ht="31.5" hidden="1" outlineLevel="5">
      <c r="A268" s="141" t="s">
        <v>15</v>
      </c>
      <c r="B268" s="147" t="s">
        <v>567</v>
      </c>
      <c r="C268" s="144" t="s">
        <v>58</v>
      </c>
      <c r="D268" s="152" t="s">
        <v>850</v>
      </c>
      <c r="E268" s="145" t="str">
        <f t="shared" si="4"/>
        <v>01002 20100</v>
      </c>
      <c r="F268" s="146" t="e">
        <f>#REF!</f>
        <v>#REF!</v>
      </c>
    </row>
    <row r="269" spans="1:6" s="7" customFormat="1" ht="15.75" hidden="1" outlineLevel="6">
      <c r="A269" s="141" t="s">
        <v>17</v>
      </c>
      <c r="B269" s="147" t="s">
        <v>567</v>
      </c>
      <c r="C269" s="144" t="s">
        <v>58</v>
      </c>
      <c r="D269" s="152" t="s">
        <v>850</v>
      </c>
      <c r="E269" s="145" t="str">
        <f t="shared" si="4"/>
        <v>01002 20100</v>
      </c>
      <c r="F269" s="146" t="e">
        <f>#REF!</f>
        <v>#REF!</v>
      </c>
    </row>
    <row r="270" spans="1:6" s="7" customFormat="1" ht="15.75" hidden="1" outlineLevel="7">
      <c r="A270" s="151" t="s">
        <v>19</v>
      </c>
      <c r="B270" s="147" t="s">
        <v>567</v>
      </c>
      <c r="C270" s="147" t="s">
        <v>58</v>
      </c>
      <c r="D270" s="152" t="s">
        <v>850</v>
      </c>
      <c r="E270" s="145" t="str">
        <f t="shared" si="4"/>
        <v>01002 20100</v>
      </c>
      <c r="F270" s="146" t="e">
        <f>#REF!</f>
        <v>#REF!</v>
      </c>
    </row>
    <row r="271" spans="1:6" s="7" customFormat="1" ht="15.75" hidden="1" outlineLevel="7">
      <c r="A271" s="151" t="s">
        <v>24</v>
      </c>
      <c r="B271" s="147" t="s">
        <v>567</v>
      </c>
      <c r="C271" s="147" t="s">
        <v>58</v>
      </c>
      <c r="D271" s="152" t="s">
        <v>850</v>
      </c>
      <c r="E271" s="145" t="str">
        <f t="shared" si="4"/>
        <v>01002 20100</v>
      </c>
      <c r="F271" s="146" t="e">
        <f>#REF!</f>
        <v>#REF!</v>
      </c>
    </row>
    <row r="272" spans="1:6" s="7" customFormat="1" ht="15.75" hidden="1" outlineLevel="5">
      <c r="A272" s="141" t="s">
        <v>26</v>
      </c>
      <c r="B272" s="147" t="s">
        <v>567</v>
      </c>
      <c r="C272" s="144" t="s">
        <v>58</v>
      </c>
      <c r="D272" s="152" t="s">
        <v>850</v>
      </c>
      <c r="E272" s="145" t="str">
        <f t="shared" si="4"/>
        <v>01002 20100</v>
      </c>
      <c r="F272" s="146" t="e">
        <f>#REF!</f>
        <v>#REF!</v>
      </c>
    </row>
    <row r="273" spans="1:6" s="7" customFormat="1" ht="15.75" hidden="1" outlineLevel="6">
      <c r="A273" s="141" t="s">
        <v>28</v>
      </c>
      <c r="B273" s="147" t="s">
        <v>567</v>
      </c>
      <c r="C273" s="144" t="s">
        <v>58</v>
      </c>
      <c r="D273" s="152" t="s">
        <v>850</v>
      </c>
      <c r="E273" s="145" t="str">
        <f t="shared" si="4"/>
        <v>01002 20100</v>
      </c>
      <c r="F273" s="146" t="e">
        <f>#REF!</f>
        <v>#REF!</v>
      </c>
    </row>
    <row r="274" spans="1:6" s="7" customFormat="1" ht="15.75" hidden="1" outlineLevel="7">
      <c r="A274" s="151" t="s">
        <v>30</v>
      </c>
      <c r="B274" s="147" t="s">
        <v>567</v>
      </c>
      <c r="C274" s="147" t="s">
        <v>58</v>
      </c>
      <c r="D274" s="152" t="s">
        <v>850</v>
      </c>
      <c r="E274" s="145" t="str">
        <f t="shared" si="4"/>
        <v>01002 20100</v>
      </c>
      <c r="F274" s="146" t="e">
        <f>#REF!</f>
        <v>#REF!</v>
      </c>
    </row>
    <row r="275" spans="1:6" s="7" customFormat="1" ht="15.75" hidden="1" outlineLevel="7">
      <c r="A275" s="151" t="s">
        <v>32</v>
      </c>
      <c r="B275" s="147" t="s">
        <v>567</v>
      </c>
      <c r="C275" s="147" t="s">
        <v>58</v>
      </c>
      <c r="D275" s="152" t="s">
        <v>850</v>
      </c>
      <c r="E275" s="145" t="str">
        <f t="shared" si="4"/>
        <v>01002 20100</v>
      </c>
      <c r="F275" s="146" t="e">
        <f>#REF!</f>
        <v>#REF!</v>
      </c>
    </row>
    <row r="276" spans="1:6" s="7" customFormat="1" ht="15.75" hidden="1" outlineLevel="5">
      <c r="A276" s="141" t="s">
        <v>45</v>
      </c>
      <c r="B276" s="147" t="s">
        <v>567</v>
      </c>
      <c r="C276" s="144" t="s">
        <v>58</v>
      </c>
      <c r="D276" s="152" t="s">
        <v>850</v>
      </c>
      <c r="E276" s="145" t="str">
        <f t="shared" si="4"/>
        <v>01002 20100</v>
      </c>
      <c r="F276" s="146" t="e">
        <f>#REF!</f>
        <v>#REF!</v>
      </c>
    </row>
    <row r="277" spans="1:6" s="7" customFormat="1" ht="15.75" hidden="1" outlineLevel="6">
      <c r="A277" s="141" t="s">
        <v>47</v>
      </c>
      <c r="B277" s="147" t="s">
        <v>567</v>
      </c>
      <c r="C277" s="144" t="s">
        <v>58</v>
      </c>
      <c r="D277" s="152" t="s">
        <v>850</v>
      </c>
      <c r="E277" s="145" t="str">
        <f t="shared" si="4"/>
        <v>01002 20100</v>
      </c>
      <c r="F277" s="146" t="e">
        <f>#REF!</f>
        <v>#REF!</v>
      </c>
    </row>
    <row r="278" spans="1:6" s="7" customFormat="1" ht="15.75" hidden="1" outlineLevel="7">
      <c r="A278" s="151" t="s">
        <v>49</v>
      </c>
      <c r="B278" s="147" t="s">
        <v>567</v>
      </c>
      <c r="C278" s="147" t="s">
        <v>58</v>
      </c>
      <c r="D278" s="152" t="s">
        <v>850</v>
      </c>
      <c r="E278" s="145" t="str">
        <f t="shared" ref="E278:E304" si="5">D278</f>
        <v>01002 20100</v>
      </c>
      <c r="F278" s="146" t="e">
        <f>#REF!</f>
        <v>#REF!</v>
      </c>
    </row>
    <row r="279" spans="1:6" s="7" customFormat="1" ht="15.75" hidden="1" outlineLevel="3">
      <c r="A279" s="141" t="s">
        <v>60</v>
      </c>
      <c r="B279" s="147" t="s">
        <v>567</v>
      </c>
      <c r="C279" s="144" t="s">
        <v>58</v>
      </c>
      <c r="D279" s="152" t="s">
        <v>850</v>
      </c>
      <c r="E279" s="145" t="str">
        <f t="shared" si="5"/>
        <v>01002 20100</v>
      </c>
      <c r="F279" s="146" t="e">
        <f>#REF!</f>
        <v>#REF!</v>
      </c>
    </row>
    <row r="280" spans="1:6" s="7" customFormat="1" ht="31.5" hidden="1" outlineLevel="5">
      <c r="A280" s="141" t="s">
        <v>15</v>
      </c>
      <c r="B280" s="147" t="s">
        <v>567</v>
      </c>
      <c r="C280" s="144" t="s">
        <v>58</v>
      </c>
      <c r="D280" s="152" t="s">
        <v>850</v>
      </c>
      <c r="E280" s="145" t="str">
        <f t="shared" si="5"/>
        <v>01002 20100</v>
      </c>
      <c r="F280" s="146" t="e">
        <f>#REF!</f>
        <v>#REF!</v>
      </c>
    </row>
    <row r="281" spans="1:6" s="7" customFormat="1" ht="15.75" hidden="1" outlineLevel="6">
      <c r="A281" s="141" t="s">
        <v>17</v>
      </c>
      <c r="B281" s="147" t="s">
        <v>567</v>
      </c>
      <c r="C281" s="144" t="s">
        <v>58</v>
      </c>
      <c r="D281" s="152" t="s">
        <v>850</v>
      </c>
      <c r="E281" s="145" t="str">
        <f t="shared" si="5"/>
        <v>01002 20100</v>
      </c>
      <c r="F281" s="146" t="e">
        <f>#REF!</f>
        <v>#REF!</v>
      </c>
    </row>
    <row r="282" spans="1:6" s="7" customFormat="1" ht="15.75" hidden="1" outlineLevel="7">
      <c r="A282" s="151" t="s">
        <v>19</v>
      </c>
      <c r="B282" s="147" t="s">
        <v>567</v>
      </c>
      <c r="C282" s="147" t="s">
        <v>58</v>
      </c>
      <c r="D282" s="152" t="s">
        <v>850</v>
      </c>
      <c r="E282" s="145" t="str">
        <f t="shared" si="5"/>
        <v>01002 20100</v>
      </c>
      <c r="F282" s="146" t="e">
        <f>#REF!</f>
        <v>#REF!</v>
      </c>
    </row>
    <row r="283" spans="1:6" s="7" customFormat="1" ht="15.75" hidden="1" outlineLevel="7">
      <c r="A283" s="151" t="s">
        <v>24</v>
      </c>
      <c r="B283" s="147" t="s">
        <v>567</v>
      </c>
      <c r="C283" s="147" t="s">
        <v>58</v>
      </c>
      <c r="D283" s="152" t="s">
        <v>850</v>
      </c>
      <c r="E283" s="145" t="str">
        <f t="shared" si="5"/>
        <v>01002 20100</v>
      </c>
      <c r="F283" s="146" t="e">
        <f>#REF!</f>
        <v>#REF!</v>
      </c>
    </row>
    <row r="284" spans="1:6" s="7" customFormat="1" ht="42" hidden="1" outlineLevel="3">
      <c r="A284" s="159" t="s">
        <v>61</v>
      </c>
      <c r="B284" s="147" t="s">
        <v>567</v>
      </c>
      <c r="C284" s="144" t="s">
        <v>58</v>
      </c>
      <c r="D284" s="152" t="s">
        <v>850</v>
      </c>
      <c r="E284" s="145" t="str">
        <f t="shared" si="5"/>
        <v>01002 20100</v>
      </c>
      <c r="F284" s="146" t="e">
        <f>#REF!</f>
        <v>#REF!</v>
      </c>
    </row>
    <row r="285" spans="1:6" s="7" customFormat="1" ht="21" hidden="1" outlineLevel="4">
      <c r="A285" s="141" t="s">
        <v>62</v>
      </c>
      <c r="B285" s="147" t="s">
        <v>567</v>
      </c>
      <c r="C285" s="144" t="s">
        <v>58</v>
      </c>
      <c r="D285" s="152" t="s">
        <v>850</v>
      </c>
      <c r="E285" s="145" t="str">
        <f t="shared" si="5"/>
        <v>01002 20100</v>
      </c>
      <c r="F285" s="146" t="e">
        <f>#REF!</f>
        <v>#REF!</v>
      </c>
    </row>
    <row r="286" spans="1:6" s="7" customFormat="1" ht="15.75" hidden="1" outlineLevel="5">
      <c r="A286" s="141" t="s">
        <v>26</v>
      </c>
      <c r="B286" s="147" t="s">
        <v>567</v>
      </c>
      <c r="C286" s="144" t="s">
        <v>58</v>
      </c>
      <c r="D286" s="152" t="s">
        <v>850</v>
      </c>
      <c r="E286" s="145" t="str">
        <f t="shared" si="5"/>
        <v>01002 20100</v>
      </c>
      <c r="F286" s="146" t="e">
        <f>#REF!</f>
        <v>#REF!</v>
      </c>
    </row>
    <row r="287" spans="1:6" s="7" customFormat="1" ht="15.75" hidden="1" outlineLevel="6">
      <c r="A287" s="141" t="s">
        <v>28</v>
      </c>
      <c r="B287" s="147" t="s">
        <v>567</v>
      </c>
      <c r="C287" s="144" t="s">
        <v>58</v>
      </c>
      <c r="D287" s="152" t="s">
        <v>850</v>
      </c>
      <c r="E287" s="145" t="str">
        <f t="shared" si="5"/>
        <v>01002 20100</v>
      </c>
      <c r="F287" s="146" t="e">
        <f>#REF!</f>
        <v>#REF!</v>
      </c>
    </row>
    <row r="288" spans="1:6" s="7" customFormat="1" ht="15.75" hidden="1" outlineLevel="7">
      <c r="A288" s="151" t="s">
        <v>32</v>
      </c>
      <c r="B288" s="147" t="s">
        <v>567</v>
      </c>
      <c r="C288" s="147" t="s">
        <v>58</v>
      </c>
      <c r="D288" s="152" t="s">
        <v>850</v>
      </c>
      <c r="E288" s="145" t="str">
        <f t="shared" si="5"/>
        <v>01002 20100</v>
      </c>
      <c r="F288" s="146" t="e">
        <f>#REF!</f>
        <v>#REF!</v>
      </c>
    </row>
    <row r="289" spans="1:6" s="7" customFormat="1" ht="21" hidden="1" outlineLevel="4">
      <c r="A289" s="141" t="s">
        <v>63</v>
      </c>
      <c r="B289" s="147" t="s">
        <v>567</v>
      </c>
      <c r="C289" s="144" t="s">
        <v>58</v>
      </c>
      <c r="D289" s="152" t="s">
        <v>850</v>
      </c>
      <c r="E289" s="145" t="str">
        <f t="shared" si="5"/>
        <v>01002 20100</v>
      </c>
      <c r="F289" s="146" t="e">
        <f>#REF!</f>
        <v>#REF!</v>
      </c>
    </row>
    <row r="290" spans="1:6" s="7" customFormat="1" ht="15.75" hidden="1" outlineLevel="5">
      <c r="A290" s="141" t="s">
        <v>26</v>
      </c>
      <c r="B290" s="147" t="s">
        <v>567</v>
      </c>
      <c r="C290" s="144" t="s">
        <v>58</v>
      </c>
      <c r="D290" s="152" t="s">
        <v>850</v>
      </c>
      <c r="E290" s="145" t="str">
        <f t="shared" si="5"/>
        <v>01002 20100</v>
      </c>
      <c r="F290" s="146" t="e">
        <f>#REF!</f>
        <v>#REF!</v>
      </c>
    </row>
    <row r="291" spans="1:6" s="7" customFormat="1" ht="15.75" hidden="1" outlineLevel="6">
      <c r="A291" s="141" t="s">
        <v>28</v>
      </c>
      <c r="B291" s="147" t="s">
        <v>567</v>
      </c>
      <c r="C291" s="144" t="s">
        <v>58</v>
      </c>
      <c r="D291" s="152" t="s">
        <v>850</v>
      </c>
      <c r="E291" s="145" t="str">
        <f t="shared" si="5"/>
        <v>01002 20100</v>
      </c>
      <c r="F291" s="146" t="e">
        <f>#REF!</f>
        <v>#REF!</v>
      </c>
    </row>
    <row r="292" spans="1:6" s="7" customFormat="1" ht="15.75" hidden="1" outlineLevel="7">
      <c r="A292" s="151" t="s">
        <v>32</v>
      </c>
      <c r="B292" s="147" t="s">
        <v>567</v>
      </c>
      <c r="C292" s="147" t="s">
        <v>58</v>
      </c>
      <c r="D292" s="152" t="s">
        <v>850</v>
      </c>
      <c r="E292" s="145" t="str">
        <f t="shared" si="5"/>
        <v>01002 20100</v>
      </c>
      <c r="F292" s="146" t="e">
        <f>#REF!</f>
        <v>#REF!</v>
      </c>
    </row>
    <row r="293" spans="1:6" s="7" customFormat="1" ht="15.75" hidden="1" outlineLevel="2">
      <c r="A293" s="141" t="s">
        <v>64</v>
      </c>
      <c r="B293" s="147" t="s">
        <v>567</v>
      </c>
      <c r="C293" s="144" t="s">
        <v>58</v>
      </c>
      <c r="D293" s="152" t="s">
        <v>850</v>
      </c>
      <c r="E293" s="145" t="str">
        <f t="shared" si="5"/>
        <v>01002 20100</v>
      </c>
      <c r="F293" s="146" t="e">
        <f>#REF!</f>
        <v>#REF!</v>
      </c>
    </row>
    <row r="294" spans="1:6" s="7" customFormat="1" ht="21" hidden="1" outlineLevel="3">
      <c r="A294" s="141" t="s">
        <v>65</v>
      </c>
      <c r="B294" s="147" t="s">
        <v>567</v>
      </c>
      <c r="C294" s="144" t="s">
        <v>58</v>
      </c>
      <c r="D294" s="152" t="s">
        <v>850</v>
      </c>
      <c r="E294" s="145" t="str">
        <f t="shared" si="5"/>
        <v>01002 20100</v>
      </c>
      <c r="F294" s="146" t="e">
        <f>#REF!</f>
        <v>#REF!</v>
      </c>
    </row>
    <row r="295" spans="1:6" s="7" customFormat="1" ht="15.75" hidden="1" outlineLevel="5">
      <c r="A295" s="141" t="s">
        <v>26</v>
      </c>
      <c r="B295" s="147" t="s">
        <v>567</v>
      </c>
      <c r="C295" s="144" t="s">
        <v>58</v>
      </c>
      <c r="D295" s="152" t="s">
        <v>850</v>
      </c>
      <c r="E295" s="145" t="str">
        <f t="shared" si="5"/>
        <v>01002 20100</v>
      </c>
      <c r="F295" s="146" t="e">
        <f>#REF!</f>
        <v>#REF!</v>
      </c>
    </row>
    <row r="296" spans="1:6" s="7" customFormat="1" ht="15.75" hidden="1" outlineLevel="6">
      <c r="A296" s="141" t="s">
        <v>28</v>
      </c>
      <c r="B296" s="147" t="s">
        <v>567</v>
      </c>
      <c r="C296" s="144" t="s">
        <v>58</v>
      </c>
      <c r="D296" s="152" t="s">
        <v>850</v>
      </c>
      <c r="E296" s="145" t="str">
        <f t="shared" si="5"/>
        <v>01002 20100</v>
      </c>
      <c r="F296" s="146" t="e">
        <f>#REF!</f>
        <v>#REF!</v>
      </c>
    </row>
    <row r="297" spans="1:6" s="7" customFormat="1" ht="15.75" hidden="1" outlineLevel="7">
      <c r="A297" s="151" t="s">
        <v>32</v>
      </c>
      <c r="B297" s="147" t="s">
        <v>567</v>
      </c>
      <c r="C297" s="147" t="s">
        <v>58</v>
      </c>
      <c r="D297" s="152" t="s">
        <v>850</v>
      </c>
      <c r="E297" s="145" t="str">
        <f t="shared" si="5"/>
        <v>01002 20100</v>
      </c>
      <c r="F297" s="146" t="e">
        <f>#REF!</f>
        <v>#REF!</v>
      </c>
    </row>
    <row r="298" spans="1:6" s="7" customFormat="1" ht="15.75" hidden="1" outlineLevel="5">
      <c r="A298" s="141" t="s">
        <v>34</v>
      </c>
      <c r="B298" s="147" t="s">
        <v>567</v>
      </c>
      <c r="C298" s="144" t="s">
        <v>58</v>
      </c>
      <c r="D298" s="152" t="s">
        <v>850</v>
      </c>
      <c r="E298" s="145" t="str">
        <f t="shared" si="5"/>
        <v>01002 20100</v>
      </c>
      <c r="F298" s="146" t="e">
        <f>#REF!</f>
        <v>#REF!</v>
      </c>
    </row>
    <row r="299" spans="1:6" s="7" customFormat="1" ht="15.75" hidden="1" outlineLevel="6">
      <c r="A299" s="141" t="s">
        <v>66</v>
      </c>
      <c r="B299" s="147" t="s">
        <v>567</v>
      </c>
      <c r="C299" s="144" t="s">
        <v>58</v>
      </c>
      <c r="D299" s="152" t="s">
        <v>850</v>
      </c>
      <c r="E299" s="145" t="str">
        <f t="shared" si="5"/>
        <v>01002 20100</v>
      </c>
      <c r="F299" s="146" t="e">
        <f>#REF!</f>
        <v>#REF!</v>
      </c>
    </row>
    <row r="300" spans="1:6" s="7" customFormat="1" ht="15.75" hidden="1" outlineLevel="7">
      <c r="A300" s="151" t="s">
        <v>66</v>
      </c>
      <c r="B300" s="147" t="s">
        <v>567</v>
      </c>
      <c r="C300" s="147" t="s">
        <v>58</v>
      </c>
      <c r="D300" s="152" t="s">
        <v>850</v>
      </c>
      <c r="E300" s="145" t="str">
        <f t="shared" si="5"/>
        <v>01002 20100</v>
      </c>
      <c r="F300" s="146" t="e">
        <f>#REF!</f>
        <v>#REF!</v>
      </c>
    </row>
    <row r="301" spans="1:6" s="7" customFormat="1" ht="21" hidden="1" outlineLevel="3">
      <c r="A301" s="141" t="s">
        <v>67</v>
      </c>
      <c r="B301" s="147" t="s">
        <v>567</v>
      </c>
      <c r="C301" s="144" t="s">
        <v>58</v>
      </c>
      <c r="D301" s="152" t="s">
        <v>850</v>
      </c>
      <c r="E301" s="145" t="str">
        <f t="shared" si="5"/>
        <v>01002 20100</v>
      </c>
      <c r="F301" s="146" t="e">
        <f>#REF!</f>
        <v>#REF!</v>
      </c>
    </row>
    <row r="302" spans="1:6" s="7" customFormat="1" ht="15.75" hidden="1" outlineLevel="5">
      <c r="A302" s="141" t="s">
        <v>45</v>
      </c>
      <c r="B302" s="147" t="s">
        <v>567</v>
      </c>
      <c r="C302" s="144" t="s">
        <v>58</v>
      </c>
      <c r="D302" s="152" t="s">
        <v>850</v>
      </c>
      <c r="E302" s="145" t="str">
        <f t="shared" si="5"/>
        <v>01002 20100</v>
      </c>
      <c r="F302" s="146" t="e">
        <f>#REF!</f>
        <v>#REF!</v>
      </c>
    </row>
    <row r="303" spans="1:6" s="7" customFormat="1" ht="15.75" hidden="1" outlineLevel="6">
      <c r="A303" s="141" t="s">
        <v>68</v>
      </c>
      <c r="B303" s="147" t="s">
        <v>567</v>
      </c>
      <c r="C303" s="144" t="s">
        <v>58</v>
      </c>
      <c r="D303" s="152" t="s">
        <v>850</v>
      </c>
      <c r="E303" s="145" t="str">
        <f t="shared" si="5"/>
        <v>01002 20100</v>
      </c>
      <c r="F303" s="146" t="e">
        <f>#REF!</f>
        <v>#REF!</v>
      </c>
    </row>
    <row r="304" spans="1:6" s="7" customFormat="1" ht="15.75" hidden="1" outlineLevel="7">
      <c r="A304" s="151" t="s">
        <v>68</v>
      </c>
      <c r="B304" s="147" t="s">
        <v>567</v>
      </c>
      <c r="C304" s="147" t="s">
        <v>58</v>
      </c>
      <c r="D304" s="152" t="s">
        <v>850</v>
      </c>
      <c r="E304" s="145" t="str">
        <f t="shared" si="5"/>
        <v>01002 20100</v>
      </c>
      <c r="F304" s="146" t="e">
        <f>#REF!</f>
        <v>#REF!</v>
      </c>
    </row>
    <row r="305" spans="1:6" s="7" customFormat="1" ht="22.5" hidden="1" outlineLevel="7">
      <c r="A305" s="151" t="s">
        <v>561</v>
      </c>
      <c r="B305" s="147" t="s">
        <v>567</v>
      </c>
      <c r="C305" s="147" t="s">
        <v>52</v>
      </c>
      <c r="D305" s="152" t="s">
        <v>850</v>
      </c>
      <c r="E305" s="149"/>
      <c r="F305" s="150">
        <f>F306</f>
        <v>922</v>
      </c>
    </row>
    <row r="306" spans="1:6" s="7" customFormat="1" ht="15.75" hidden="1" outlineLevel="7">
      <c r="A306" s="151" t="s">
        <v>23</v>
      </c>
      <c r="B306" s="147" t="s">
        <v>567</v>
      </c>
      <c r="C306" s="147" t="s">
        <v>52</v>
      </c>
      <c r="D306" s="152" t="s">
        <v>850</v>
      </c>
      <c r="E306" s="149"/>
      <c r="F306" s="150">
        <f>F307+F327</f>
        <v>922</v>
      </c>
    </row>
    <row r="307" spans="1:6" s="7" customFormat="1" ht="22.5" hidden="1" outlineLevel="7">
      <c r="A307" s="151" t="s">
        <v>15</v>
      </c>
      <c r="B307" s="147" t="s">
        <v>567</v>
      </c>
      <c r="C307" s="147" t="s">
        <v>52</v>
      </c>
      <c r="D307" s="152" t="s">
        <v>850</v>
      </c>
      <c r="E307" s="158" t="s">
        <v>16</v>
      </c>
      <c r="F307" s="150">
        <f>F308</f>
        <v>885.8</v>
      </c>
    </row>
    <row r="308" spans="1:6" s="7" customFormat="1" ht="15.75" hidden="1" outlineLevel="1">
      <c r="A308" s="151" t="s">
        <v>17</v>
      </c>
      <c r="B308" s="147" t="s">
        <v>567</v>
      </c>
      <c r="C308" s="147" t="s">
        <v>52</v>
      </c>
      <c r="D308" s="152" t="s">
        <v>850</v>
      </c>
      <c r="E308" s="158">
        <v>120</v>
      </c>
      <c r="F308" s="150">
        <f>F325</f>
        <v>885.8</v>
      </c>
    </row>
    <row r="309" spans="1:6" s="7" customFormat="1" ht="15.75" hidden="1" outlineLevel="2">
      <c r="A309" s="141" t="s">
        <v>69</v>
      </c>
      <c r="B309" s="147" t="s">
        <v>567</v>
      </c>
      <c r="C309" s="147" t="s">
        <v>52</v>
      </c>
      <c r="D309" s="152" t="s">
        <v>850</v>
      </c>
      <c r="E309" s="149" t="str">
        <f t="shared" ref="E309:E324" si="6">D309</f>
        <v>01002 20100</v>
      </c>
      <c r="F309" s="150" t="e">
        <f>#REF!</f>
        <v>#REF!</v>
      </c>
    </row>
    <row r="310" spans="1:6" s="7" customFormat="1" ht="21" hidden="1" outlineLevel="3">
      <c r="A310" s="141" t="s">
        <v>72</v>
      </c>
      <c r="B310" s="147" t="s">
        <v>567</v>
      </c>
      <c r="C310" s="147" t="s">
        <v>52</v>
      </c>
      <c r="D310" s="152" t="s">
        <v>850</v>
      </c>
      <c r="E310" s="149" t="str">
        <f t="shared" si="6"/>
        <v>01002 20100</v>
      </c>
      <c r="F310" s="150" t="e">
        <f>#REF!</f>
        <v>#REF!</v>
      </c>
    </row>
    <row r="311" spans="1:6" s="7" customFormat="1" ht="15.75" hidden="1" outlineLevel="5">
      <c r="A311" s="141" t="s">
        <v>45</v>
      </c>
      <c r="B311" s="147" t="s">
        <v>567</v>
      </c>
      <c r="C311" s="147" t="s">
        <v>52</v>
      </c>
      <c r="D311" s="152" t="s">
        <v>850</v>
      </c>
      <c r="E311" s="149" t="str">
        <f t="shared" si="6"/>
        <v>01002 20100</v>
      </c>
      <c r="F311" s="150" t="e">
        <f>#REF!</f>
        <v>#REF!</v>
      </c>
    </row>
    <row r="312" spans="1:6" s="7" customFormat="1" ht="15.75" hidden="1" outlineLevel="6">
      <c r="A312" s="141" t="s">
        <v>73</v>
      </c>
      <c r="B312" s="147" t="s">
        <v>567</v>
      </c>
      <c r="C312" s="147" t="s">
        <v>52</v>
      </c>
      <c r="D312" s="152" t="s">
        <v>850</v>
      </c>
      <c r="E312" s="149" t="str">
        <f t="shared" si="6"/>
        <v>01002 20100</v>
      </c>
      <c r="F312" s="150" t="e">
        <f>#REF!</f>
        <v>#REF!</v>
      </c>
    </row>
    <row r="313" spans="1:6" s="7" customFormat="1" ht="15.75" hidden="1" outlineLevel="7">
      <c r="A313" s="151" t="s">
        <v>73</v>
      </c>
      <c r="B313" s="147" t="s">
        <v>567</v>
      </c>
      <c r="C313" s="147" t="s">
        <v>52</v>
      </c>
      <c r="D313" s="152" t="s">
        <v>850</v>
      </c>
      <c r="E313" s="149" t="str">
        <f t="shared" si="6"/>
        <v>01002 20100</v>
      </c>
      <c r="F313" s="150" t="e">
        <f>#REF!</f>
        <v>#REF!</v>
      </c>
    </row>
    <row r="314" spans="1:6" s="7" customFormat="1" ht="15.75" hidden="1" outlineLevel="1">
      <c r="A314" s="141" t="s">
        <v>75</v>
      </c>
      <c r="B314" s="147" t="s">
        <v>567</v>
      </c>
      <c r="C314" s="147" t="s">
        <v>52</v>
      </c>
      <c r="D314" s="152" t="s">
        <v>850</v>
      </c>
      <c r="E314" s="149" t="str">
        <f t="shared" si="6"/>
        <v>01002 20100</v>
      </c>
      <c r="F314" s="150" t="e">
        <f>#REF!</f>
        <v>#REF!</v>
      </c>
    </row>
    <row r="315" spans="1:6" s="7" customFormat="1" ht="21" hidden="1" outlineLevel="2">
      <c r="A315" s="141" t="s">
        <v>12</v>
      </c>
      <c r="B315" s="147" t="s">
        <v>567</v>
      </c>
      <c r="C315" s="147" t="s">
        <v>52</v>
      </c>
      <c r="D315" s="152" t="s">
        <v>850</v>
      </c>
      <c r="E315" s="149" t="str">
        <f t="shared" si="6"/>
        <v>01002 20100</v>
      </c>
      <c r="F315" s="150" t="e">
        <f>#REF!</f>
        <v>#REF!</v>
      </c>
    </row>
    <row r="316" spans="1:6" s="7" customFormat="1" ht="15.75" hidden="1" outlineLevel="3">
      <c r="A316" s="141" t="s">
        <v>77</v>
      </c>
      <c r="B316" s="147" t="s">
        <v>567</v>
      </c>
      <c r="C316" s="147" t="s">
        <v>52</v>
      </c>
      <c r="D316" s="152" t="s">
        <v>850</v>
      </c>
      <c r="E316" s="149" t="str">
        <f t="shared" si="6"/>
        <v>01002 20100</v>
      </c>
      <c r="F316" s="150" t="e">
        <f>#REF!</f>
        <v>#REF!</v>
      </c>
    </row>
    <row r="317" spans="1:6" s="7" customFormat="1" ht="31.5" hidden="1" outlineLevel="5">
      <c r="A317" s="141" t="s">
        <v>15</v>
      </c>
      <c r="B317" s="147" t="s">
        <v>567</v>
      </c>
      <c r="C317" s="147" t="s">
        <v>52</v>
      </c>
      <c r="D317" s="152" t="s">
        <v>850</v>
      </c>
      <c r="E317" s="149" t="str">
        <f t="shared" si="6"/>
        <v>01002 20100</v>
      </c>
      <c r="F317" s="150" t="e">
        <f>#REF!</f>
        <v>#REF!</v>
      </c>
    </row>
    <row r="318" spans="1:6" s="7" customFormat="1" ht="15.75" hidden="1" outlineLevel="6">
      <c r="A318" s="141" t="s">
        <v>78</v>
      </c>
      <c r="B318" s="147" t="s">
        <v>567</v>
      </c>
      <c r="C318" s="147" t="s">
        <v>52</v>
      </c>
      <c r="D318" s="152" t="s">
        <v>850</v>
      </c>
      <c r="E318" s="149" t="str">
        <f t="shared" si="6"/>
        <v>01002 20100</v>
      </c>
      <c r="F318" s="150" t="e">
        <f>#REF!</f>
        <v>#REF!</v>
      </c>
    </row>
    <row r="319" spans="1:6" s="7" customFormat="1" ht="15.75" hidden="1" outlineLevel="7">
      <c r="A319" s="151" t="s">
        <v>19</v>
      </c>
      <c r="B319" s="147" t="s">
        <v>567</v>
      </c>
      <c r="C319" s="147" t="s">
        <v>52</v>
      </c>
      <c r="D319" s="152" t="s">
        <v>850</v>
      </c>
      <c r="E319" s="149" t="str">
        <f t="shared" si="6"/>
        <v>01002 20100</v>
      </c>
      <c r="F319" s="150" t="e">
        <f>#REF!</f>
        <v>#REF!</v>
      </c>
    </row>
    <row r="320" spans="1:6" s="7" customFormat="1" ht="15.75" hidden="1" outlineLevel="7">
      <c r="A320" s="151" t="s">
        <v>24</v>
      </c>
      <c r="B320" s="147" t="s">
        <v>567</v>
      </c>
      <c r="C320" s="147" t="s">
        <v>52</v>
      </c>
      <c r="D320" s="152" t="s">
        <v>850</v>
      </c>
      <c r="E320" s="149" t="str">
        <f t="shared" si="6"/>
        <v>01002 20100</v>
      </c>
      <c r="F320" s="150" t="e">
        <f>#REF!</f>
        <v>#REF!</v>
      </c>
    </row>
    <row r="321" spans="1:6" s="7" customFormat="1" ht="15.75" hidden="1" outlineLevel="5">
      <c r="A321" s="141" t="s">
        <v>26</v>
      </c>
      <c r="B321" s="147" t="s">
        <v>567</v>
      </c>
      <c r="C321" s="147" t="s">
        <v>52</v>
      </c>
      <c r="D321" s="152" t="s">
        <v>850</v>
      </c>
      <c r="E321" s="149" t="str">
        <f t="shared" si="6"/>
        <v>01002 20100</v>
      </c>
      <c r="F321" s="150" t="e">
        <f>#REF!</f>
        <v>#REF!</v>
      </c>
    </row>
    <row r="322" spans="1:6" s="7" customFormat="1" ht="15.75" hidden="1" outlineLevel="6">
      <c r="A322" s="141" t="s">
        <v>28</v>
      </c>
      <c r="B322" s="147" t="s">
        <v>567</v>
      </c>
      <c r="C322" s="147" t="s">
        <v>52</v>
      </c>
      <c r="D322" s="152" t="s">
        <v>850</v>
      </c>
      <c r="E322" s="149" t="str">
        <f t="shared" si="6"/>
        <v>01002 20100</v>
      </c>
      <c r="F322" s="150" t="e">
        <f>#REF!</f>
        <v>#REF!</v>
      </c>
    </row>
    <row r="323" spans="1:6" s="7" customFormat="1" ht="15.75" hidden="1" outlineLevel="7">
      <c r="A323" s="151" t="s">
        <v>30</v>
      </c>
      <c r="B323" s="147" t="s">
        <v>567</v>
      </c>
      <c r="C323" s="147" t="s">
        <v>52</v>
      </c>
      <c r="D323" s="152" t="s">
        <v>850</v>
      </c>
      <c r="E323" s="149" t="str">
        <f t="shared" si="6"/>
        <v>01002 20100</v>
      </c>
      <c r="F323" s="150" t="e">
        <f>#REF!</f>
        <v>#REF!</v>
      </c>
    </row>
    <row r="324" spans="1:6" s="7" customFormat="1" ht="15.75" hidden="1" outlineLevel="7">
      <c r="A324" s="151" t="s">
        <v>32</v>
      </c>
      <c r="B324" s="147" t="s">
        <v>567</v>
      </c>
      <c r="C324" s="147" t="s">
        <v>52</v>
      </c>
      <c r="D324" s="152" t="s">
        <v>850</v>
      </c>
      <c r="E324" s="149" t="str">
        <f t="shared" si="6"/>
        <v>01002 20100</v>
      </c>
      <c r="F324" s="150" t="e">
        <f>#REF!</f>
        <v>#REF!</v>
      </c>
    </row>
    <row r="325" spans="1:6" s="7" customFormat="1" ht="15.75" hidden="1" outlineLevel="7">
      <c r="A325" s="151" t="s">
        <v>19</v>
      </c>
      <c r="B325" s="147" t="s">
        <v>567</v>
      </c>
      <c r="C325" s="147" t="s">
        <v>52</v>
      </c>
      <c r="D325" s="152" t="s">
        <v>850</v>
      </c>
      <c r="E325" s="158">
        <v>121</v>
      </c>
      <c r="F325" s="150">
        <v>885.8</v>
      </c>
    </row>
    <row r="326" spans="1:6" s="7" customFormat="1" ht="15.75" hidden="1" outlineLevel="7">
      <c r="A326" s="151" t="s">
        <v>23</v>
      </c>
      <c r="B326" s="147" t="s">
        <v>567</v>
      </c>
      <c r="C326" s="147" t="s">
        <v>52</v>
      </c>
      <c r="D326" s="152" t="s">
        <v>850</v>
      </c>
      <c r="E326" s="149"/>
      <c r="F326" s="150">
        <f>F327</f>
        <v>36.200000000000003</v>
      </c>
    </row>
    <row r="327" spans="1:6" s="7" customFormat="1" ht="15.75" hidden="1" outlineLevel="7">
      <c r="A327" s="151" t="s">
        <v>26</v>
      </c>
      <c r="B327" s="147" t="s">
        <v>567</v>
      </c>
      <c r="C327" s="147" t="s">
        <v>52</v>
      </c>
      <c r="D327" s="152" t="s">
        <v>850</v>
      </c>
      <c r="E327" s="158" t="s">
        <v>27</v>
      </c>
      <c r="F327" s="150">
        <f>F328</f>
        <v>36.200000000000003</v>
      </c>
    </row>
    <row r="328" spans="1:6" s="7" customFormat="1" ht="15.75" hidden="1" outlineLevel="7">
      <c r="A328" s="151" t="s">
        <v>28</v>
      </c>
      <c r="B328" s="147" t="s">
        <v>567</v>
      </c>
      <c r="C328" s="147" t="s">
        <v>52</v>
      </c>
      <c r="D328" s="152" t="s">
        <v>850</v>
      </c>
      <c r="E328" s="158" t="s">
        <v>29</v>
      </c>
      <c r="F328" s="150">
        <f>F329</f>
        <v>36.200000000000003</v>
      </c>
    </row>
    <row r="329" spans="1:6" s="7" customFormat="1" ht="15.75" hidden="1" outlineLevel="7">
      <c r="A329" s="151" t="s">
        <v>32</v>
      </c>
      <c r="B329" s="147" t="s">
        <v>567</v>
      </c>
      <c r="C329" s="147" t="s">
        <v>52</v>
      </c>
      <c r="D329" s="152" t="s">
        <v>850</v>
      </c>
      <c r="E329" s="158" t="s">
        <v>33</v>
      </c>
      <c r="F329" s="150">
        <v>36.200000000000003</v>
      </c>
    </row>
    <row r="330" spans="1:6" s="7" customFormat="1" ht="15.75" outlineLevel="7">
      <c r="A330" s="151" t="s">
        <v>1014</v>
      </c>
      <c r="B330" s="147" t="s">
        <v>567</v>
      </c>
      <c r="C330" s="147" t="s">
        <v>40</v>
      </c>
      <c r="D330" s="152" t="s">
        <v>850</v>
      </c>
      <c r="E330" s="158" t="s">
        <v>1013</v>
      </c>
      <c r="F330" s="150">
        <f>1147.4+60.3</f>
        <v>1207.7</v>
      </c>
    </row>
    <row r="331" spans="1:6" s="7" customFormat="1" ht="15.75" outlineLevel="7">
      <c r="A331" s="151" t="s">
        <v>112</v>
      </c>
      <c r="B331" s="147" t="s">
        <v>567</v>
      </c>
      <c r="C331" s="147" t="s">
        <v>40</v>
      </c>
      <c r="D331" s="152" t="s">
        <v>850</v>
      </c>
      <c r="E331" s="158" t="s">
        <v>978</v>
      </c>
      <c r="F331" s="150">
        <f>F332</f>
        <v>0</v>
      </c>
    </row>
    <row r="332" spans="1:6" s="7" customFormat="1" ht="22.5" outlineLevel="7">
      <c r="A332" s="160" t="s">
        <v>771</v>
      </c>
      <c r="B332" s="147" t="s">
        <v>567</v>
      </c>
      <c r="C332" s="147" t="s">
        <v>40</v>
      </c>
      <c r="D332" s="152" t="s">
        <v>850</v>
      </c>
      <c r="E332" s="158" t="s">
        <v>652</v>
      </c>
      <c r="F332" s="150">
        <v>0</v>
      </c>
    </row>
    <row r="333" spans="1:6" s="7" customFormat="1" ht="15.75" outlineLevel="7">
      <c r="A333" s="151" t="s">
        <v>47</v>
      </c>
      <c r="B333" s="147" t="s">
        <v>567</v>
      </c>
      <c r="C333" s="147" t="s">
        <v>40</v>
      </c>
      <c r="D333" s="152" t="s">
        <v>850</v>
      </c>
      <c r="E333" s="158" t="s">
        <v>48</v>
      </c>
      <c r="F333" s="150">
        <f>F334+F335</f>
        <v>4.7</v>
      </c>
    </row>
    <row r="334" spans="1:6" s="7" customFormat="1" ht="15.75" outlineLevel="7">
      <c r="A334" s="151" t="s">
        <v>645</v>
      </c>
      <c r="B334" s="147" t="s">
        <v>567</v>
      </c>
      <c r="C334" s="147" t="s">
        <v>40</v>
      </c>
      <c r="D334" s="152" t="s">
        <v>850</v>
      </c>
      <c r="E334" s="158" t="s">
        <v>50</v>
      </c>
      <c r="F334" s="150">
        <v>3.9</v>
      </c>
    </row>
    <row r="335" spans="1:6" s="7" customFormat="1" ht="15.75" outlineLevel="7">
      <c r="A335" s="151" t="s">
        <v>772</v>
      </c>
      <c r="B335" s="147" t="s">
        <v>567</v>
      </c>
      <c r="C335" s="147" t="s">
        <v>40</v>
      </c>
      <c r="D335" s="152" t="s">
        <v>850</v>
      </c>
      <c r="E335" s="158" t="s">
        <v>651</v>
      </c>
      <c r="F335" s="150">
        <v>0.8</v>
      </c>
    </row>
    <row r="336" spans="1:6" s="7" customFormat="1" ht="15.75" outlineLevel="7">
      <c r="A336" s="141" t="s">
        <v>57</v>
      </c>
      <c r="B336" s="179">
        <v>951</v>
      </c>
      <c r="C336" s="144" t="s">
        <v>58</v>
      </c>
      <c r="D336" s="161"/>
      <c r="E336" s="162"/>
      <c r="F336" s="146">
        <f>F337</f>
        <v>2566.4</v>
      </c>
    </row>
    <row r="337" spans="1:6" s="7" customFormat="1" ht="15.75" outlineLevel="7">
      <c r="A337" s="156" t="s">
        <v>622</v>
      </c>
      <c r="B337" s="179">
        <v>951</v>
      </c>
      <c r="C337" s="144" t="s">
        <v>58</v>
      </c>
      <c r="D337" s="152" t="s">
        <v>623</v>
      </c>
      <c r="E337" s="158"/>
      <c r="F337" s="150">
        <f>F339</f>
        <v>2566.4</v>
      </c>
    </row>
    <row r="338" spans="1:6" s="7" customFormat="1" ht="15.75" outlineLevel="7">
      <c r="A338" s="151" t="s">
        <v>979</v>
      </c>
      <c r="B338" s="105">
        <v>951</v>
      </c>
      <c r="C338" s="147" t="s">
        <v>58</v>
      </c>
      <c r="D338" s="152" t="s">
        <v>980</v>
      </c>
      <c r="E338" s="158"/>
      <c r="F338" s="150">
        <f>F339</f>
        <v>2566.4</v>
      </c>
    </row>
    <row r="339" spans="1:6" s="7" customFormat="1" ht="15.75" outlineLevel="7">
      <c r="A339" s="151" t="s">
        <v>68</v>
      </c>
      <c r="B339" s="105">
        <v>951</v>
      </c>
      <c r="C339" s="147" t="s">
        <v>58</v>
      </c>
      <c r="D339" s="152" t="s">
        <v>980</v>
      </c>
      <c r="E339" s="158" t="s">
        <v>981</v>
      </c>
      <c r="F339" s="150">
        <v>2566.4</v>
      </c>
    </row>
    <row r="340" spans="1:6" s="7" customFormat="1" ht="21" outlineLevel="7">
      <c r="A340" s="141" t="s">
        <v>840</v>
      </c>
      <c r="B340" s="144" t="s">
        <v>567</v>
      </c>
      <c r="C340" s="144" t="s">
        <v>70</v>
      </c>
      <c r="D340" s="161"/>
      <c r="E340" s="162"/>
      <c r="F340" s="146">
        <f>F341</f>
        <v>200</v>
      </c>
    </row>
    <row r="341" spans="1:6" s="7" customFormat="1" ht="15.75" hidden="1" outlineLevel="7">
      <c r="A341" s="151" t="s">
        <v>69</v>
      </c>
      <c r="B341" s="144" t="s">
        <v>567</v>
      </c>
      <c r="C341" s="147" t="s">
        <v>70</v>
      </c>
      <c r="D341" s="152" t="s">
        <v>71</v>
      </c>
      <c r="E341" s="158"/>
      <c r="F341" s="150">
        <f>F342</f>
        <v>200</v>
      </c>
    </row>
    <row r="342" spans="1:6" s="7" customFormat="1" ht="15.75" outlineLevel="7">
      <c r="A342" s="156" t="s">
        <v>622</v>
      </c>
      <c r="B342" s="147" t="s">
        <v>567</v>
      </c>
      <c r="C342" s="147" t="s">
        <v>70</v>
      </c>
      <c r="D342" s="152" t="s">
        <v>623</v>
      </c>
      <c r="E342" s="158"/>
      <c r="F342" s="150">
        <f>F343</f>
        <v>200</v>
      </c>
    </row>
    <row r="343" spans="1:6" s="7" customFormat="1" ht="15.75" outlineLevel="7">
      <c r="A343" s="156" t="s">
        <v>853</v>
      </c>
      <c r="B343" s="147" t="s">
        <v>567</v>
      </c>
      <c r="C343" s="147" t="s">
        <v>70</v>
      </c>
      <c r="D343" s="163" t="s">
        <v>852</v>
      </c>
      <c r="E343" s="158"/>
      <c r="F343" s="150">
        <f>F344</f>
        <v>200</v>
      </c>
    </row>
    <row r="344" spans="1:6" s="7" customFormat="1" ht="15.75" outlineLevel="1">
      <c r="A344" s="151" t="s">
        <v>45</v>
      </c>
      <c r="B344" s="147" t="s">
        <v>567</v>
      </c>
      <c r="C344" s="147" t="s">
        <v>70</v>
      </c>
      <c r="D344" s="163" t="s">
        <v>810</v>
      </c>
      <c r="E344" s="158">
        <v>800</v>
      </c>
      <c r="F344" s="150">
        <f>F529</f>
        <v>200</v>
      </c>
    </row>
    <row r="345" spans="1:6" s="7" customFormat="1" ht="15.75" hidden="1" outlineLevel="2">
      <c r="A345" s="141" t="s">
        <v>84</v>
      </c>
      <c r="B345" s="147" t="s">
        <v>567</v>
      </c>
      <c r="C345" s="147" t="s">
        <v>83</v>
      </c>
      <c r="D345" s="163" t="s">
        <v>606</v>
      </c>
      <c r="E345" s="149" t="str">
        <f t="shared" ref="E345:E408" si="7">D345</f>
        <v>0100400</v>
      </c>
      <c r="F345" s="150">
        <v>350000</v>
      </c>
    </row>
    <row r="346" spans="1:6" s="7" customFormat="1" ht="15.75" hidden="1" outlineLevel="3">
      <c r="A346" s="141" t="s">
        <v>85</v>
      </c>
      <c r="B346" s="147" t="s">
        <v>567</v>
      </c>
      <c r="C346" s="147" t="s">
        <v>83</v>
      </c>
      <c r="D346" s="163" t="s">
        <v>606</v>
      </c>
      <c r="E346" s="149" t="str">
        <f t="shared" si="7"/>
        <v>0100400</v>
      </c>
      <c r="F346" s="150">
        <v>350000</v>
      </c>
    </row>
    <row r="347" spans="1:6" s="7" customFormat="1" ht="21" hidden="1" outlineLevel="4">
      <c r="A347" s="141" t="s">
        <v>86</v>
      </c>
      <c r="B347" s="147" t="s">
        <v>567</v>
      </c>
      <c r="C347" s="147" t="s">
        <v>83</v>
      </c>
      <c r="D347" s="163" t="s">
        <v>606</v>
      </c>
      <c r="E347" s="149" t="str">
        <f t="shared" si="7"/>
        <v>0100400</v>
      </c>
      <c r="F347" s="150">
        <v>350000</v>
      </c>
    </row>
    <row r="348" spans="1:6" s="7" customFormat="1" ht="31.5" hidden="1" outlineLevel="5">
      <c r="A348" s="141" t="s">
        <v>15</v>
      </c>
      <c r="B348" s="147" t="s">
        <v>567</v>
      </c>
      <c r="C348" s="147" t="s">
        <v>83</v>
      </c>
      <c r="D348" s="163" t="s">
        <v>606</v>
      </c>
      <c r="E348" s="149" t="str">
        <f t="shared" si="7"/>
        <v>0100400</v>
      </c>
      <c r="F348" s="150">
        <v>350000</v>
      </c>
    </row>
    <row r="349" spans="1:6" s="7" customFormat="1" ht="15.75" hidden="1" outlineLevel="6">
      <c r="A349" s="141" t="s">
        <v>17</v>
      </c>
      <c r="B349" s="147" t="s">
        <v>567</v>
      </c>
      <c r="C349" s="147" t="s">
        <v>83</v>
      </c>
      <c r="D349" s="163" t="s">
        <v>606</v>
      </c>
      <c r="E349" s="149" t="str">
        <f t="shared" si="7"/>
        <v>0100400</v>
      </c>
      <c r="F349" s="150">
        <v>350000</v>
      </c>
    </row>
    <row r="350" spans="1:6" s="7" customFormat="1" ht="15.75" hidden="1" outlineLevel="7">
      <c r="A350" s="151" t="s">
        <v>19</v>
      </c>
      <c r="B350" s="147" t="s">
        <v>567</v>
      </c>
      <c r="C350" s="147" t="s">
        <v>83</v>
      </c>
      <c r="D350" s="163" t="s">
        <v>606</v>
      </c>
      <c r="E350" s="149" t="str">
        <f t="shared" si="7"/>
        <v>0100400</v>
      </c>
      <c r="F350" s="150">
        <v>350000</v>
      </c>
    </row>
    <row r="351" spans="1:6" s="7" customFormat="1" ht="15.75" hidden="1" outlineLevel="7">
      <c r="A351" s="151" t="s">
        <v>24</v>
      </c>
      <c r="B351" s="147" t="s">
        <v>567</v>
      </c>
      <c r="C351" s="147" t="s">
        <v>83</v>
      </c>
      <c r="D351" s="163" t="s">
        <v>606</v>
      </c>
      <c r="E351" s="149" t="str">
        <f t="shared" si="7"/>
        <v>0100400</v>
      </c>
      <c r="F351" s="150">
        <v>350000</v>
      </c>
    </row>
    <row r="352" spans="1:6" s="7" customFormat="1" ht="15.75" hidden="1" outlineLevel="5">
      <c r="A352" s="141" t="s">
        <v>26</v>
      </c>
      <c r="B352" s="147" t="s">
        <v>567</v>
      </c>
      <c r="C352" s="147" t="s">
        <v>83</v>
      </c>
      <c r="D352" s="163" t="s">
        <v>606</v>
      </c>
      <c r="E352" s="149" t="str">
        <f t="shared" si="7"/>
        <v>0100400</v>
      </c>
      <c r="F352" s="150">
        <v>350000</v>
      </c>
    </row>
    <row r="353" spans="1:6" s="7" customFormat="1" ht="15.75" hidden="1" outlineLevel="6">
      <c r="A353" s="141" t="s">
        <v>28</v>
      </c>
      <c r="B353" s="147" t="s">
        <v>567</v>
      </c>
      <c r="C353" s="147" t="s">
        <v>83</v>
      </c>
      <c r="D353" s="163" t="s">
        <v>606</v>
      </c>
      <c r="E353" s="149" t="str">
        <f t="shared" si="7"/>
        <v>0100400</v>
      </c>
      <c r="F353" s="150">
        <v>350000</v>
      </c>
    </row>
    <row r="354" spans="1:6" s="7" customFormat="1" ht="15.75" hidden="1" outlineLevel="7">
      <c r="A354" s="151" t="s">
        <v>30</v>
      </c>
      <c r="B354" s="147" t="s">
        <v>567</v>
      </c>
      <c r="C354" s="147" t="s">
        <v>83</v>
      </c>
      <c r="D354" s="163" t="s">
        <v>606</v>
      </c>
      <c r="E354" s="149" t="str">
        <f t="shared" si="7"/>
        <v>0100400</v>
      </c>
      <c r="F354" s="150">
        <v>350000</v>
      </c>
    </row>
    <row r="355" spans="1:6" s="7" customFormat="1" ht="15.75" hidden="1" outlineLevel="7">
      <c r="A355" s="151" t="s">
        <v>87</v>
      </c>
      <c r="B355" s="147" t="s">
        <v>567</v>
      </c>
      <c r="C355" s="147" t="s">
        <v>83</v>
      </c>
      <c r="D355" s="163" t="s">
        <v>606</v>
      </c>
      <c r="E355" s="149" t="str">
        <f t="shared" si="7"/>
        <v>0100400</v>
      </c>
      <c r="F355" s="150">
        <v>350000</v>
      </c>
    </row>
    <row r="356" spans="1:6" s="7" customFormat="1" ht="15.75" hidden="1" outlineLevel="7">
      <c r="A356" s="151" t="s">
        <v>32</v>
      </c>
      <c r="B356" s="147" t="s">
        <v>567</v>
      </c>
      <c r="C356" s="147" t="s">
        <v>83</v>
      </c>
      <c r="D356" s="163" t="s">
        <v>606</v>
      </c>
      <c r="E356" s="149" t="str">
        <f t="shared" si="7"/>
        <v>0100400</v>
      </c>
      <c r="F356" s="150">
        <v>350000</v>
      </c>
    </row>
    <row r="357" spans="1:6" s="7" customFormat="1" ht="21" hidden="1" outlineLevel="4">
      <c r="A357" s="141" t="s">
        <v>88</v>
      </c>
      <c r="B357" s="147" t="s">
        <v>567</v>
      </c>
      <c r="C357" s="147" t="s">
        <v>83</v>
      </c>
      <c r="D357" s="163" t="s">
        <v>606</v>
      </c>
      <c r="E357" s="149" t="str">
        <f t="shared" si="7"/>
        <v>0100400</v>
      </c>
      <c r="F357" s="150">
        <v>350000</v>
      </c>
    </row>
    <row r="358" spans="1:6" s="7" customFormat="1" ht="31.5" hidden="1" outlineLevel="5">
      <c r="A358" s="141" t="s">
        <v>15</v>
      </c>
      <c r="B358" s="147" t="s">
        <v>567</v>
      </c>
      <c r="C358" s="147" t="s">
        <v>83</v>
      </c>
      <c r="D358" s="163" t="s">
        <v>606</v>
      </c>
      <c r="E358" s="149" t="str">
        <f t="shared" si="7"/>
        <v>0100400</v>
      </c>
      <c r="F358" s="150">
        <v>350000</v>
      </c>
    </row>
    <row r="359" spans="1:6" s="7" customFormat="1" ht="15.75" hidden="1" outlineLevel="6">
      <c r="A359" s="141" t="s">
        <v>17</v>
      </c>
      <c r="B359" s="147" t="s">
        <v>567</v>
      </c>
      <c r="C359" s="147" t="s">
        <v>83</v>
      </c>
      <c r="D359" s="163" t="s">
        <v>606</v>
      </c>
      <c r="E359" s="149" t="str">
        <f t="shared" si="7"/>
        <v>0100400</v>
      </c>
      <c r="F359" s="150">
        <v>350000</v>
      </c>
    </row>
    <row r="360" spans="1:6" s="7" customFormat="1" ht="15.75" hidden="1" outlineLevel="7">
      <c r="A360" s="151" t="s">
        <v>19</v>
      </c>
      <c r="B360" s="147" t="s">
        <v>567</v>
      </c>
      <c r="C360" s="147" t="s">
        <v>83</v>
      </c>
      <c r="D360" s="163" t="s">
        <v>606</v>
      </c>
      <c r="E360" s="149" t="str">
        <f t="shared" si="7"/>
        <v>0100400</v>
      </c>
      <c r="F360" s="150">
        <v>350000</v>
      </c>
    </row>
    <row r="361" spans="1:6" s="7" customFormat="1" ht="21" hidden="1" outlineLevel="2">
      <c r="A361" s="141" t="s">
        <v>12</v>
      </c>
      <c r="B361" s="147" t="s">
        <v>567</v>
      </c>
      <c r="C361" s="147" t="s">
        <v>83</v>
      </c>
      <c r="D361" s="163" t="s">
        <v>606</v>
      </c>
      <c r="E361" s="149" t="str">
        <f t="shared" si="7"/>
        <v>0100400</v>
      </c>
      <c r="F361" s="150">
        <v>350000</v>
      </c>
    </row>
    <row r="362" spans="1:6" s="7" customFormat="1" ht="21" hidden="1" outlineLevel="3">
      <c r="A362" s="141" t="s">
        <v>53</v>
      </c>
      <c r="B362" s="147" t="s">
        <v>567</v>
      </c>
      <c r="C362" s="147" t="s">
        <v>83</v>
      </c>
      <c r="D362" s="163" t="s">
        <v>606</v>
      </c>
      <c r="E362" s="149" t="str">
        <f t="shared" si="7"/>
        <v>0100400</v>
      </c>
      <c r="F362" s="150">
        <v>350000</v>
      </c>
    </row>
    <row r="363" spans="1:6" s="7" customFormat="1" ht="31.5" hidden="1" outlineLevel="5">
      <c r="A363" s="141" t="s">
        <v>15</v>
      </c>
      <c r="B363" s="147" t="s">
        <v>567</v>
      </c>
      <c r="C363" s="147" t="s">
        <v>83</v>
      </c>
      <c r="D363" s="163" t="s">
        <v>606</v>
      </c>
      <c r="E363" s="149" t="str">
        <f t="shared" si="7"/>
        <v>0100400</v>
      </c>
      <c r="F363" s="150">
        <v>350000</v>
      </c>
    </row>
    <row r="364" spans="1:6" s="7" customFormat="1" ht="15.75" hidden="1" outlineLevel="6">
      <c r="A364" s="141" t="s">
        <v>17</v>
      </c>
      <c r="B364" s="147" t="s">
        <v>567</v>
      </c>
      <c r="C364" s="147" t="s">
        <v>83</v>
      </c>
      <c r="D364" s="163" t="s">
        <v>606</v>
      </c>
      <c r="E364" s="149" t="str">
        <f t="shared" si="7"/>
        <v>0100400</v>
      </c>
      <c r="F364" s="150">
        <v>350000</v>
      </c>
    </row>
    <row r="365" spans="1:6" s="7" customFormat="1" ht="15.75" hidden="1" outlineLevel="7">
      <c r="A365" s="151" t="s">
        <v>19</v>
      </c>
      <c r="B365" s="147" t="s">
        <v>567</v>
      </c>
      <c r="C365" s="147" t="s">
        <v>83</v>
      </c>
      <c r="D365" s="163" t="s">
        <v>606</v>
      </c>
      <c r="E365" s="149" t="str">
        <f t="shared" si="7"/>
        <v>0100400</v>
      </c>
      <c r="F365" s="150">
        <v>350000</v>
      </c>
    </row>
    <row r="366" spans="1:6" s="7" customFormat="1" ht="15.75" hidden="1" outlineLevel="3">
      <c r="A366" s="141" t="s">
        <v>23</v>
      </c>
      <c r="B366" s="147" t="s">
        <v>567</v>
      </c>
      <c r="C366" s="147" t="s">
        <v>83</v>
      </c>
      <c r="D366" s="163" t="s">
        <v>606</v>
      </c>
      <c r="E366" s="149" t="str">
        <f t="shared" si="7"/>
        <v>0100400</v>
      </c>
      <c r="F366" s="150">
        <v>350000</v>
      </c>
    </row>
    <row r="367" spans="1:6" s="7" customFormat="1" ht="31.5" hidden="1" outlineLevel="5">
      <c r="A367" s="141" t="s">
        <v>15</v>
      </c>
      <c r="B367" s="147" t="s">
        <v>567</v>
      </c>
      <c r="C367" s="147" t="s">
        <v>83</v>
      </c>
      <c r="D367" s="163" t="s">
        <v>606</v>
      </c>
      <c r="E367" s="149" t="str">
        <f t="shared" si="7"/>
        <v>0100400</v>
      </c>
      <c r="F367" s="150">
        <v>350000</v>
      </c>
    </row>
    <row r="368" spans="1:6" s="7" customFormat="1" ht="15.75" hidden="1" outlineLevel="6">
      <c r="A368" s="141" t="s">
        <v>17</v>
      </c>
      <c r="B368" s="147" t="s">
        <v>567</v>
      </c>
      <c r="C368" s="147" t="s">
        <v>83</v>
      </c>
      <c r="D368" s="163" t="s">
        <v>606</v>
      </c>
      <c r="E368" s="149" t="str">
        <f t="shared" si="7"/>
        <v>0100400</v>
      </c>
      <c r="F368" s="150">
        <v>350000</v>
      </c>
    </row>
    <row r="369" spans="1:6" s="7" customFormat="1" ht="15.75" hidden="1" outlineLevel="7">
      <c r="A369" s="151" t="s">
        <v>19</v>
      </c>
      <c r="B369" s="147" t="s">
        <v>567</v>
      </c>
      <c r="C369" s="147" t="s">
        <v>83</v>
      </c>
      <c r="D369" s="163" t="s">
        <v>606</v>
      </c>
      <c r="E369" s="149" t="str">
        <f t="shared" si="7"/>
        <v>0100400</v>
      </c>
      <c r="F369" s="150">
        <v>350000</v>
      </c>
    </row>
    <row r="370" spans="1:6" s="7" customFormat="1" ht="15.75" hidden="1" outlineLevel="7">
      <c r="A370" s="151" t="s">
        <v>24</v>
      </c>
      <c r="B370" s="147" t="s">
        <v>567</v>
      </c>
      <c r="C370" s="147" t="s">
        <v>83</v>
      </c>
      <c r="D370" s="163" t="s">
        <v>606</v>
      </c>
      <c r="E370" s="149" t="str">
        <f t="shared" si="7"/>
        <v>0100400</v>
      </c>
      <c r="F370" s="150">
        <v>350000</v>
      </c>
    </row>
    <row r="371" spans="1:6" s="7" customFormat="1" ht="15.75" hidden="1" outlineLevel="5">
      <c r="A371" s="141" t="s">
        <v>26</v>
      </c>
      <c r="B371" s="147" t="s">
        <v>567</v>
      </c>
      <c r="C371" s="147" t="s">
        <v>83</v>
      </c>
      <c r="D371" s="163" t="s">
        <v>606</v>
      </c>
      <c r="E371" s="149" t="str">
        <f t="shared" si="7"/>
        <v>0100400</v>
      </c>
      <c r="F371" s="150">
        <v>350000</v>
      </c>
    </row>
    <row r="372" spans="1:6" s="7" customFormat="1" ht="15.75" hidden="1" outlineLevel="6">
      <c r="A372" s="141" t="s">
        <v>28</v>
      </c>
      <c r="B372" s="147" t="s">
        <v>567</v>
      </c>
      <c r="C372" s="147" t="s">
        <v>83</v>
      </c>
      <c r="D372" s="163" t="s">
        <v>606</v>
      </c>
      <c r="E372" s="149" t="str">
        <f t="shared" si="7"/>
        <v>0100400</v>
      </c>
      <c r="F372" s="150">
        <v>350000</v>
      </c>
    </row>
    <row r="373" spans="1:6" s="7" customFormat="1" ht="15.75" hidden="1" outlineLevel="7">
      <c r="A373" s="151" t="s">
        <v>30</v>
      </c>
      <c r="B373" s="147" t="s">
        <v>567</v>
      </c>
      <c r="C373" s="147" t="s">
        <v>83</v>
      </c>
      <c r="D373" s="163" t="s">
        <v>606</v>
      </c>
      <c r="E373" s="149" t="str">
        <f t="shared" si="7"/>
        <v>0100400</v>
      </c>
      <c r="F373" s="150">
        <v>350000</v>
      </c>
    </row>
    <row r="374" spans="1:6" s="7" customFormat="1" ht="15.75" hidden="1" outlineLevel="7">
      <c r="A374" s="151" t="s">
        <v>87</v>
      </c>
      <c r="B374" s="147" t="s">
        <v>567</v>
      </c>
      <c r="C374" s="147" t="s">
        <v>83</v>
      </c>
      <c r="D374" s="163" t="s">
        <v>606</v>
      </c>
      <c r="E374" s="149" t="str">
        <f t="shared" si="7"/>
        <v>0100400</v>
      </c>
      <c r="F374" s="150">
        <v>350000</v>
      </c>
    </row>
    <row r="375" spans="1:6" s="7" customFormat="1" ht="15.75" hidden="1" outlineLevel="7">
      <c r="A375" s="151" t="s">
        <v>32</v>
      </c>
      <c r="B375" s="147" t="s">
        <v>567</v>
      </c>
      <c r="C375" s="147" t="s">
        <v>83</v>
      </c>
      <c r="D375" s="163" t="s">
        <v>606</v>
      </c>
      <c r="E375" s="149" t="str">
        <f t="shared" si="7"/>
        <v>0100400</v>
      </c>
      <c r="F375" s="150">
        <v>350000</v>
      </c>
    </row>
    <row r="376" spans="1:6" s="7" customFormat="1" ht="15.75" hidden="1" outlineLevel="5">
      <c r="A376" s="141" t="s">
        <v>45</v>
      </c>
      <c r="B376" s="147" t="s">
        <v>567</v>
      </c>
      <c r="C376" s="147" t="s">
        <v>83</v>
      </c>
      <c r="D376" s="163" t="s">
        <v>606</v>
      </c>
      <c r="E376" s="149" t="str">
        <f t="shared" si="7"/>
        <v>0100400</v>
      </c>
      <c r="F376" s="150">
        <v>350000</v>
      </c>
    </row>
    <row r="377" spans="1:6" s="7" customFormat="1" ht="15.75" hidden="1" outlineLevel="6">
      <c r="A377" s="141" t="s">
        <v>47</v>
      </c>
      <c r="B377" s="147" t="s">
        <v>567</v>
      </c>
      <c r="C377" s="147" t="s">
        <v>83</v>
      </c>
      <c r="D377" s="163" t="s">
        <v>606</v>
      </c>
      <c r="E377" s="149" t="str">
        <f t="shared" si="7"/>
        <v>0100400</v>
      </c>
      <c r="F377" s="150">
        <v>350000</v>
      </c>
    </row>
    <row r="378" spans="1:6" s="7" customFormat="1" ht="15.75" hidden="1" outlineLevel="7">
      <c r="A378" s="151" t="s">
        <v>54</v>
      </c>
      <c r="B378" s="147" t="s">
        <v>567</v>
      </c>
      <c r="C378" s="147" t="s">
        <v>83</v>
      </c>
      <c r="D378" s="163" t="s">
        <v>606</v>
      </c>
      <c r="E378" s="149" t="str">
        <f t="shared" si="7"/>
        <v>0100400</v>
      </c>
      <c r="F378" s="150">
        <v>350000</v>
      </c>
    </row>
    <row r="379" spans="1:6" s="7" customFormat="1" ht="15.75" hidden="1" outlineLevel="7">
      <c r="A379" s="151" t="s">
        <v>49</v>
      </c>
      <c r="B379" s="147" t="s">
        <v>567</v>
      </c>
      <c r="C379" s="147" t="s">
        <v>83</v>
      </c>
      <c r="D379" s="163" t="s">
        <v>606</v>
      </c>
      <c r="E379" s="149" t="str">
        <f t="shared" si="7"/>
        <v>0100400</v>
      </c>
      <c r="F379" s="150">
        <v>350000</v>
      </c>
    </row>
    <row r="380" spans="1:6" s="7" customFormat="1" ht="15.75" hidden="1" outlineLevel="3">
      <c r="A380" s="141" t="s">
        <v>89</v>
      </c>
      <c r="B380" s="147" t="s">
        <v>567</v>
      </c>
      <c r="C380" s="147" t="s">
        <v>83</v>
      </c>
      <c r="D380" s="163" t="s">
        <v>606</v>
      </c>
      <c r="E380" s="149" t="str">
        <f t="shared" si="7"/>
        <v>0100400</v>
      </c>
      <c r="F380" s="150">
        <v>350000</v>
      </c>
    </row>
    <row r="381" spans="1:6" s="7" customFormat="1" ht="15.75" hidden="1" outlineLevel="5">
      <c r="A381" s="141" t="s">
        <v>26</v>
      </c>
      <c r="B381" s="147" t="s">
        <v>567</v>
      </c>
      <c r="C381" s="147" t="s">
        <v>83</v>
      </c>
      <c r="D381" s="163" t="s">
        <v>606</v>
      </c>
      <c r="E381" s="149" t="str">
        <f t="shared" si="7"/>
        <v>0100400</v>
      </c>
      <c r="F381" s="150">
        <v>350000</v>
      </c>
    </row>
    <row r="382" spans="1:6" s="7" customFormat="1" ht="15.75" hidden="1" outlineLevel="6">
      <c r="A382" s="141" t="s">
        <v>28</v>
      </c>
      <c r="B382" s="147" t="s">
        <v>567</v>
      </c>
      <c r="C382" s="147" t="s">
        <v>83</v>
      </c>
      <c r="D382" s="163" t="s">
        <v>606</v>
      </c>
      <c r="E382" s="149" t="str">
        <f t="shared" si="7"/>
        <v>0100400</v>
      </c>
      <c r="F382" s="150">
        <v>350000</v>
      </c>
    </row>
    <row r="383" spans="1:6" s="7" customFormat="1" ht="15.75" hidden="1" outlineLevel="7">
      <c r="A383" s="151" t="s">
        <v>32</v>
      </c>
      <c r="B383" s="147" t="s">
        <v>567</v>
      </c>
      <c r="C383" s="147" t="s">
        <v>83</v>
      </c>
      <c r="D383" s="163" t="s">
        <v>606</v>
      </c>
      <c r="E383" s="149" t="str">
        <f t="shared" si="7"/>
        <v>0100400</v>
      </c>
      <c r="F383" s="150">
        <v>350000</v>
      </c>
    </row>
    <row r="384" spans="1:6" s="7" customFormat="1" ht="21" hidden="1" outlineLevel="3">
      <c r="A384" s="141" t="s">
        <v>90</v>
      </c>
      <c r="B384" s="147" t="s">
        <v>567</v>
      </c>
      <c r="C384" s="147" t="s">
        <v>83</v>
      </c>
      <c r="D384" s="163" t="s">
        <v>606</v>
      </c>
      <c r="E384" s="149" t="str">
        <f t="shared" si="7"/>
        <v>0100400</v>
      </c>
      <c r="F384" s="150">
        <v>350000</v>
      </c>
    </row>
    <row r="385" spans="1:6" s="7" customFormat="1" ht="15.75" hidden="1" outlineLevel="4">
      <c r="A385" s="141" t="s">
        <v>91</v>
      </c>
      <c r="B385" s="147" t="s">
        <v>567</v>
      </c>
      <c r="C385" s="147" t="s">
        <v>83</v>
      </c>
      <c r="D385" s="163" t="s">
        <v>606</v>
      </c>
      <c r="E385" s="149" t="str">
        <f t="shared" si="7"/>
        <v>0100400</v>
      </c>
      <c r="F385" s="150">
        <v>350000</v>
      </c>
    </row>
    <row r="386" spans="1:6" s="7" customFormat="1" ht="31.5" hidden="1" outlineLevel="5">
      <c r="A386" s="141" t="s">
        <v>15</v>
      </c>
      <c r="B386" s="147" t="s">
        <v>567</v>
      </c>
      <c r="C386" s="147" t="s">
        <v>83</v>
      </c>
      <c r="D386" s="163" t="s">
        <v>606</v>
      </c>
      <c r="E386" s="149" t="str">
        <f t="shared" si="7"/>
        <v>0100400</v>
      </c>
      <c r="F386" s="150">
        <v>350000</v>
      </c>
    </row>
    <row r="387" spans="1:6" s="7" customFormat="1" ht="15.75" hidden="1" outlineLevel="6">
      <c r="A387" s="141" t="s">
        <v>17</v>
      </c>
      <c r="B387" s="147" t="s">
        <v>567</v>
      </c>
      <c r="C387" s="147" t="s">
        <v>83</v>
      </c>
      <c r="D387" s="163" t="s">
        <v>606</v>
      </c>
      <c r="E387" s="149" t="str">
        <f t="shared" si="7"/>
        <v>0100400</v>
      </c>
      <c r="F387" s="150">
        <v>350000</v>
      </c>
    </row>
    <row r="388" spans="1:6" s="7" customFormat="1" ht="15.75" hidden="1" outlineLevel="7">
      <c r="A388" s="151" t="s">
        <v>19</v>
      </c>
      <c r="B388" s="147" t="s">
        <v>567</v>
      </c>
      <c r="C388" s="147" t="s">
        <v>83</v>
      </c>
      <c r="D388" s="163" t="s">
        <v>606</v>
      </c>
      <c r="E388" s="149" t="str">
        <f t="shared" si="7"/>
        <v>0100400</v>
      </c>
      <c r="F388" s="150">
        <v>350000</v>
      </c>
    </row>
    <row r="389" spans="1:6" s="7" customFormat="1" ht="21" hidden="1" outlineLevel="4">
      <c r="A389" s="141" t="s">
        <v>92</v>
      </c>
      <c r="B389" s="147" t="s">
        <v>567</v>
      </c>
      <c r="C389" s="147" t="s">
        <v>83</v>
      </c>
      <c r="D389" s="163" t="s">
        <v>606</v>
      </c>
      <c r="E389" s="149" t="str">
        <f t="shared" si="7"/>
        <v>0100400</v>
      </c>
      <c r="F389" s="150">
        <v>350000</v>
      </c>
    </row>
    <row r="390" spans="1:6" s="7" customFormat="1" ht="31.5" hidden="1" outlineLevel="5">
      <c r="A390" s="141" t="s">
        <v>15</v>
      </c>
      <c r="B390" s="147" t="s">
        <v>567</v>
      </c>
      <c r="C390" s="147" t="s">
        <v>83</v>
      </c>
      <c r="D390" s="163" t="s">
        <v>606</v>
      </c>
      <c r="E390" s="149" t="str">
        <f t="shared" si="7"/>
        <v>0100400</v>
      </c>
      <c r="F390" s="150">
        <v>350000</v>
      </c>
    </row>
    <row r="391" spans="1:6" s="7" customFormat="1" ht="15.75" hidden="1" outlineLevel="6">
      <c r="A391" s="141" t="s">
        <v>17</v>
      </c>
      <c r="B391" s="147" t="s">
        <v>567</v>
      </c>
      <c r="C391" s="147" t="s">
        <v>83</v>
      </c>
      <c r="D391" s="163" t="s">
        <v>606</v>
      </c>
      <c r="E391" s="149" t="str">
        <f t="shared" si="7"/>
        <v>0100400</v>
      </c>
      <c r="F391" s="150">
        <v>350000</v>
      </c>
    </row>
    <row r="392" spans="1:6" s="7" customFormat="1" ht="15.75" hidden="1" outlineLevel="7">
      <c r="A392" s="151" t="s">
        <v>19</v>
      </c>
      <c r="B392" s="147" t="s">
        <v>567</v>
      </c>
      <c r="C392" s="147" t="s">
        <v>83</v>
      </c>
      <c r="D392" s="163" t="s">
        <v>606</v>
      </c>
      <c r="E392" s="149" t="str">
        <f t="shared" si="7"/>
        <v>0100400</v>
      </c>
      <c r="F392" s="150">
        <v>350000</v>
      </c>
    </row>
    <row r="393" spans="1:6" s="7" customFormat="1" ht="15.75" hidden="1" outlineLevel="7">
      <c r="A393" s="151" t="s">
        <v>24</v>
      </c>
      <c r="B393" s="147" t="s">
        <v>567</v>
      </c>
      <c r="C393" s="147" t="s">
        <v>83</v>
      </c>
      <c r="D393" s="163" t="s">
        <v>606</v>
      </c>
      <c r="E393" s="149" t="str">
        <f t="shared" si="7"/>
        <v>0100400</v>
      </c>
      <c r="F393" s="150">
        <v>350000</v>
      </c>
    </row>
    <row r="394" spans="1:6" s="7" customFormat="1" ht="15.75" hidden="1" outlineLevel="5">
      <c r="A394" s="141" t="s">
        <v>26</v>
      </c>
      <c r="B394" s="147" t="s">
        <v>567</v>
      </c>
      <c r="C394" s="147" t="s">
        <v>83</v>
      </c>
      <c r="D394" s="163" t="s">
        <v>606</v>
      </c>
      <c r="E394" s="149" t="str">
        <f t="shared" si="7"/>
        <v>0100400</v>
      </c>
      <c r="F394" s="150">
        <v>350000</v>
      </c>
    </row>
    <row r="395" spans="1:6" s="7" customFormat="1" ht="15.75" hidden="1" outlineLevel="6">
      <c r="A395" s="141" t="s">
        <v>28</v>
      </c>
      <c r="B395" s="147" t="s">
        <v>567</v>
      </c>
      <c r="C395" s="147" t="s">
        <v>83</v>
      </c>
      <c r="D395" s="163" t="s">
        <v>606</v>
      </c>
      <c r="E395" s="149" t="str">
        <f t="shared" si="7"/>
        <v>0100400</v>
      </c>
      <c r="F395" s="150">
        <v>350000</v>
      </c>
    </row>
    <row r="396" spans="1:6" s="7" customFormat="1" ht="15.75" hidden="1" outlineLevel="7">
      <c r="A396" s="151" t="s">
        <v>30</v>
      </c>
      <c r="B396" s="147" t="s">
        <v>567</v>
      </c>
      <c r="C396" s="147" t="s">
        <v>83</v>
      </c>
      <c r="D396" s="163" t="s">
        <v>606</v>
      </c>
      <c r="E396" s="149" t="str">
        <f t="shared" si="7"/>
        <v>0100400</v>
      </c>
      <c r="F396" s="150">
        <v>350000</v>
      </c>
    </row>
    <row r="397" spans="1:6" s="7" customFormat="1" ht="15.75" hidden="1" outlineLevel="7">
      <c r="A397" s="151" t="s">
        <v>32</v>
      </c>
      <c r="B397" s="147" t="s">
        <v>567</v>
      </c>
      <c r="C397" s="147" t="s">
        <v>83</v>
      </c>
      <c r="D397" s="163" t="s">
        <v>606</v>
      </c>
      <c r="E397" s="149" t="str">
        <f t="shared" si="7"/>
        <v>0100400</v>
      </c>
      <c r="F397" s="150">
        <v>350000</v>
      </c>
    </row>
    <row r="398" spans="1:6" s="7" customFormat="1" ht="21" hidden="1" outlineLevel="3">
      <c r="A398" s="141" t="s">
        <v>93</v>
      </c>
      <c r="B398" s="147" t="s">
        <v>567</v>
      </c>
      <c r="C398" s="147" t="s">
        <v>83</v>
      </c>
      <c r="D398" s="163" t="s">
        <v>606</v>
      </c>
      <c r="E398" s="149" t="str">
        <f t="shared" si="7"/>
        <v>0100400</v>
      </c>
      <c r="F398" s="150">
        <v>350000</v>
      </c>
    </row>
    <row r="399" spans="1:6" s="7" customFormat="1" ht="15.75" hidden="1" outlineLevel="4">
      <c r="A399" s="141" t="s">
        <v>94</v>
      </c>
      <c r="B399" s="147" t="s">
        <v>567</v>
      </c>
      <c r="C399" s="147" t="s">
        <v>83</v>
      </c>
      <c r="D399" s="163" t="s">
        <v>606</v>
      </c>
      <c r="E399" s="149" t="str">
        <f t="shared" si="7"/>
        <v>0100400</v>
      </c>
      <c r="F399" s="150">
        <v>350000</v>
      </c>
    </row>
    <row r="400" spans="1:6" s="7" customFormat="1" ht="31.5" hidden="1" outlineLevel="5">
      <c r="A400" s="141" t="s">
        <v>15</v>
      </c>
      <c r="B400" s="147" t="s">
        <v>567</v>
      </c>
      <c r="C400" s="147" t="s">
        <v>83</v>
      </c>
      <c r="D400" s="163" t="s">
        <v>606</v>
      </c>
      <c r="E400" s="149" t="str">
        <f t="shared" si="7"/>
        <v>0100400</v>
      </c>
      <c r="F400" s="150">
        <v>350000</v>
      </c>
    </row>
    <row r="401" spans="1:6" s="7" customFormat="1" ht="15.75" hidden="1" outlineLevel="6">
      <c r="A401" s="141" t="s">
        <v>17</v>
      </c>
      <c r="B401" s="147" t="s">
        <v>567</v>
      </c>
      <c r="C401" s="147" t="s">
        <v>83</v>
      </c>
      <c r="D401" s="163" t="s">
        <v>606</v>
      </c>
      <c r="E401" s="149" t="str">
        <f t="shared" si="7"/>
        <v>0100400</v>
      </c>
      <c r="F401" s="150">
        <v>350000</v>
      </c>
    </row>
    <row r="402" spans="1:6" s="7" customFormat="1" ht="15.75" hidden="1" outlineLevel="7">
      <c r="A402" s="151" t="s">
        <v>19</v>
      </c>
      <c r="B402" s="147" t="s">
        <v>567</v>
      </c>
      <c r="C402" s="147" t="s">
        <v>83</v>
      </c>
      <c r="D402" s="163" t="s">
        <v>606</v>
      </c>
      <c r="E402" s="149" t="str">
        <f t="shared" si="7"/>
        <v>0100400</v>
      </c>
      <c r="F402" s="150">
        <v>350000</v>
      </c>
    </row>
    <row r="403" spans="1:6" s="7" customFormat="1" ht="21" hidden="1" outlineLevel="4">
      <c r="A403" s="141" t="s">
        <v>95</v>
      </c>
      <c r="B403" s="147" t="s">
        <v>567</v>
      </c>
      <c r="C403" s="147" t="s">
        <v>83</v>
      </c>
      <c r="D403" s="163" t="s">
        <v>606</v>
      </c>
      <c r="E403" s="149" t="str">
        <f t="shared" si="7"/>
        <v>0100400</v>
      </c>
      <c r="F403" s="150">
        <v>350000</v>
      </c>
    </row>
    <row r="404" spans="1:6" s="7" customFormat="1" ht="31.5" hidden="1" outlineLevel="5">
      <c r="A404" s="141" t="s">
        <v>15</v>
      </c>
      <c r="B404" s="147" t="s">
        <v>567</v>
      </c>
      <c r="C404" s="147" t="s">
        <v>83</v>
      </c>
      <c r="D404" s="163" t="s">
        <v>606</v>
      </c>
      <c r="E404" s="149" t="str">
        <f t="shared" si="7"/>
        <v>0100400</v>
      </c>
      <c r="F404" s="150">
        <v>350000</v>
      </c>
    </row>
    <row r="405" spans="1:6" s="7" customFormat="1" ht="15.75" hidden="1" outlineLevel="6">
      <c r="A405" s="141" t="s">
        <v>17</v>
      </c>
      <c r="B405" s="147" t="s">
        <v>567</v>
      </c>
      <c r="C405" s="147" t="s">
        <v>83</v>
      </c>
      <c r="D405" s="163" t="s">
        <v>606</v>
      </c>
      <c r="E405" s="149" t="str">
        <f t="shared" si="7"/>
        <v>0100400</v>
      </c>
      <c r="F405" s="150">
        <v>350000</v>
      </c>
    </row>
    <row r="406" spans="1:6" s="7" customFormat="1" ht="15.75" hidden="1" outlineLevel="7">
      <c r="A406" s="151" t="s">
        <v>19</v>
      </c>
      <c r="B406" s="147" t="s">
        <v>567</v>
      </c>
      <c r="C406" s="147" t="s">
        <v>83</v>
      </c>
      <c r="D406" s="163" t="s">
        <v>606</v>
      </c>
      <c r="E406" s="149" t="str">
        <f t="shared" si="7"/>
        <v>0100400</v>
      </c>
      <c r="F406" s="150">
        <v>350000</v>
      </c>
    </row>
    <row r="407" spans="1:6" s="7" customFormat="1" ht="15.75" hidden="1" outlineLevel="7">
      <c r="A407" s="151" t="s">
        <v>24</v>
      </c>
      <c r="B407" s="147" t="s">
        <v>567</v>
      </c>
      <c r="C407" s="147" t="s">
        <v>83</v>
      </c>
      <c r="D407" s="163" t="s">
        <v>606</v>
      </c>
      <c r="E407" s="149" t="str">
        <f t="shared" si="7"/>
        <v>0100400</v>
      </c>
      <c r="F407" s="150">
        <v>350000</v>
      </c>
    </row>
    <row r="408" spans="1:6" s="7" customFormat="1" ht="15.75" hidden="1" outlineLevel="5">
      <c r="A408" s="141" t="s">
        <v>26</v>
      </c>
      <c r="B408" s="147" t="s">
        <v>567</v>
      </c>
      <c r="C408" s="147" t="s">
        <v>83</v>
      </c>
      <c r="D408" s="163" t="s">
        <v>606</v>
      </c>
      <c r="E408" s="149" t="str">
        <f t="shared" si="7"/>
        <v>0100400</v>
      </c>
      <c r="F408" s="150">
        <v>350000</v>
      </c>
    </row>
    <row r="409" spans="1:6" s="7" customFormat="1" ht="15.75" hidden="1" outlineLevel="6">
      <c r="A409" s="141" t="s">
        <v>28</v>
      </c>
      <c r="B409" s="147" t="s">
        <v>567</v>
      </c>
      <c r="C409" s="147" t="s">
        <v>83</v>
      </c>
      <c r="D409" s="163" t="s">
        <v>606</v>
      </c>
      <c r="E409" s="149" t="str">
        <f t="shared" ref="E409:E472" si="8">D409</f>
        <v>0100400</v>
      </c>
      <c r="F409" s="150">
        <v>350000</v>
      </c>
    </row>
    <row r="410" spans="1:6" s="7" customFormat="1" ht="15.75" hidden="1" outlineLevel="7">
      <c r="A410" s="151" t="s">
        <v>30</v>
      </c>
      <c r="B410" s="147" t="s">
        <v>567</v>
      </c>
      <c r="C410" s="147" t="s">
        <v>83</v>
      </c>
      <c r="D410" s="163" t="s">
        <v>606</v>
      </c>
      <c r="E410" s="149" t="str">
        <f t="shared" si="8"/>
        <v>0100400</v>
      </c>
      <c r="F410" s="150">
        <v>350000</v>
      </c>
    </row>
    <row r="411" spans="1:6" s="7" customFormat="1" ht="15.75" hidden="1" outlineLevel="7">
      <c r="A411" s="151" t="s">
        <v>32</v>
      </c>
      <c r="B411" s="147" t="s">
        <v>567</v>
      </c>
      <c r="C411" s="147" t="s">
        <v>83</v>
      </c>
      <c r="D411" s="163" t="s">
        <v>606</v>
      </c>
      <c r="E411" s="149" t="str">
        <f t="shared" si="8"/>
        <v>0100400</v>
      </c>
      <c r="F411" s="150">
        <v>350000</v>
      </c>
    </row>
    <row r="412" spans="1:6" s="7" customFormat="1" ht="15.75" hidden="1" outlineLevel="3">
      <c r="A412" s="141" t="s">
        <v>96</v>
      </c>
      <c r="B412" s="147" t="s">
        <v>567</v>
      </c>
      <c r="C412" s="147" t="s">
        <v>83</v>
      </c>
      <c r="D412" s="163" t="s">
        <v>606</v>
      </c>
      <c r="E412" s="149" t="str">
        <f t="shared" si="8"/>
        <v>0100400</v>
      </c>
      <c r="F412" s="150">
        <v>350000</v>
      </c>
    </row>
    <row r="413" spans="1:6" s="7" customFormat="1" ht="31.5" hidden="1" outlineLevel="5">
      <c r="A413" s="141" t="s">
        <v>15</v>
      </c>
      <c r="B413" s="147" t="s">
        <v>567</v>
      </c>
      <c r="C413" s="147" t="s">
        <v>83</v>
      </c>
      <c r="D413" s="163" t="s">
        <v>606</v>
      </c>
      <c r="E413" s="149" t="str">
        <f t="shared" si="8"/>
        <v>0100400</v>
      </c>
      <c r="F413" s="150">
        <v>350000</v>
      </c>
    </row>
    <row r="414" spans="1:6" s="7" customFormat="1" ht="15.75" hidden="1" outlineLevel="6">
      <c r="A414" s="141" t="s">
        <v>78</v>
      </c>
      <c r="B414" s="147" t="s">
        <v>567</v>
      </c>
      <c r="C414" s="147" t="s">
        <v>83</v>
      </c>
      <c r="D414" s="163" t="s">
        <v>606</v>
      </c>
      <c r="E414" s="149" t="str">
        <f t="shared" si="8"/>
        <v>0100400</v>
      </c>
      <c r="F414" s="150">
        <v>350000</v>
      </c>
    </row>
    <row r="415" spans="1:6" s="7" customFormat="1" ht="15.75" hidden="1" outlineLevel="7">
      <c r="A415" s="151" t="s">
        <v>19</v>
      </c>
      <c r="B415" s="147" t="s">
        <v>567</v>
      </c>
      <c r="C415" s="147" t="s">
        <v>83</v>
      </c>
      <c r="D415" s="163" t="s">
        <v>606</v>
      </c>
      <c r="E415" s="149" t="str">
        <f t="shared" si="8"/>
        <v>0100400</v>
      </c>
      <c r="F415" s="150">
        <v>350000</v>
      </c>
    </row>
    <row r="416" spans="1:6" s="7" customFormat="1" ht="15.75" hidden="1" outlineLevel="7">
      <c r="A416" s="151" t="s">
        <v>24</v>
      </c>
      <c r="B416" s="147" t="s">
        <v>567</v>
      </c>
      <c r="C416" s="147" t="s">
        <v>83</v>
      </c>
      <c r="D416" s="163" t="s">
        <v>606</v>
      </c>
      <c r="E416" s="149" t="str">
        <f t="shared" si="8"/>
        <v>0100400</v>
      </c>
      <c r="F416" s="150">
        <v>350000</v>
      </c>
    </row>
    <row r="417" spans="1:6" s="7" customFormat="1" ht="15.75" hidden="1" outlineLevel="5">
      <c r="A417" s="141" t="s">
        <v>26</v>
      </c>
      <c r="B417" s="147" t="s">
        <v>567</v>
      </c>
      <c r="C417" s="147" t="s">
        <v>83</v>
      </c>
      <c r="D417" s="163" t="s">
        <v>606</v>
      </c>
      <c r="E417" s="149" t="str">
        <f t="shared" si="8"/>
        <v>0100400</v>
      </c>
      <c r="F417" s="150">
        <v>350000</v>
      </c>
    </row>
    <row r="418" spans="1:6" s="7" customFormat="1" ht="15.75" hidden="1" outlineLevel="6">
      <c r="A418" s="141" t="s">
        <v>28</v>
      </c>
      <c r="B418" s="147" t="s">
        <v>567</v>
      </c>
      <c r="C418" s="147" t="s">
        <v>83</v>
      </c>
      <c r="D418" s="163" t="s">
        <v>606</v>
      </c>
      <c r="E418" s="149" t="str">
        <f t="shared" si="8"/>
        <v>0100400</v>
      </c>
      <c r="F418" s="150">
        <v>350000</v>
      </c>
    </row>
    <row r="419" spans="1:6" s="7" customFormat="1" ht="15.75" hidden="1" outlineLevel="7">
      <c r="A419" s="151" t="s">
        <v>30</v>
      </c>
      <c r="B419" s="147" t="s">
        <v>567</v>
      </c>
      <c r="C419" s="147" t="s">
        <v>83</v>
      </c>
      <c r="D419" s="163" t="s">
        <v>606</v>
      </c>
      <c r="E419" s="149" t="str">
        <f t="shared" si="8"/>
        <v>0100400</v>
      </c>
      <c r="F419" s="150">
        <v>350000</v>
      </c>
    </row>
    <row r="420" spans="1:6" s="7" customFormat="1" ht="15.75" hidden="1" outlineLevel="7">
      <c r="A420" s="151" t="s">
        <v>32</v>
      </c>
      <c r="B420" s="147" t="s">
        <v>567</v>
      </c>
      <c r="C420" s="147" t="s">
        <v>83</v>
      </c>
      <c r="D420" s="163" t="s">
        <v>606</v>
      </c>
      <c r="E420" s="149" t="str">
        <f t="shared" si="8"/>
        <v>0100400</v>
      </c>
      <c r="F420" s="150">
        <v>350000</v>
      </c>
    </row>
    <row r="421" spans="1:6" s="7" customFormat="1" ht="15.75" hidden="1" outlineLevel="5">
      <c r="A421" s="141" t="s">
        <v>45</v>
      </c>
      <c r="B421" s="147" t="s">
        <v>567</v>
      </c>
      <c r="C421" s="147" t="s">
        <v>83</v>
      </c>
      <c r="D421" s="163" t="s">
        <v>606</v>
      </c>
      <c r="E421" s="149" t="str">
        <f t="shared" si="8"/>
        <v>0100400</v>
      </c>
      <c r="F421" s="150">
        <v>350000</v>
      </c>
    </row>
    <row r="422" spans="1:6" s="7" customFormat="1" ht="15.75" hidden="1" outlineLevel="6">
      <c r="A422" s="141" t="s">
        <v>47</v>
      </c>
      <c r="B422" s="147" t="s">
        <v>567</v>
      </c>
      <c r="C422" s="147" t="s">
        <v>83</v>
      </c>
      <c r="D422" s="163" t="s">
        <v>606</v>
      </c>
      <c r="E422" s="149" t="str">
        <f t="shared" si="8"/>
        <v>0100400</v>
      </c>
      <c r="F422" s="150">
        <v>350000</v>
      </c>
    </row>
    <row r="423" spans="1:6" s="7" customFormat="1" ht="15.75" hidden="1" outlineLevel="7">
      <c r="A423" s="151" t="s">
        <v>49</v>
      </c>
      <c r="B423" s="147" t="s">
        <v>567</v>
      </c>
      <c r="C423" s="147" t="s">
        <v>83</v>
      </c>
      <c r="D423" s="163" t="s">
        <v>606</v>
      </c>
      <c r="E423" s="149" t="str">
        <f t="shared" si="8"/>
        <v>0100400</v>
      </c>
      <c r="F423" s="150">
        <v>350000</v>
      </c>
    </row>
    <row r="424" spans="1:6" s="7" customFormat="1" ht="31.5" hidden="1" outlineLevel="3">
      <c r="A424" s="141" t="s">
        <v>97</v>
      </c>
      <c r="B424" s="147" t="s">
        <v>567</v>
      </c>
      <c r="C424" s="147" t="s">
        <v>83</v>
      </c>
      <c r="D424" s="163" t="s">
        <v>606</v>
      </c>
      <c r="E424" s="149" t="str">
        <f t="shared" si="8"/>
        <v>0100400</v>
      </c>
      <c r="F424" s="150">
        <v>350000</v>
      </c>
    </row>
    <row r="425" spans="1:6" s="7" customFormat="1" ht="15.75" hidden="1" outlineLevel="5">
      <c r="A425" s="141" t="s">
        <v>98</v>
      </c>
      <c r="B425" s="147" t="s">
        <v>567</v>
      </c>
      <c r="C425" s="147" t="s">
        <v>83</v>
      </c>
      <c r="D425" s="163" t="s">
        <v>606</v>
      </c>
      <c r="E425" s="149" t="str">
        <f t="shared" si="8"/>
        <v>0100400</v>
      </c>
      <c r="F425" s="150">
        <v>350000</v>
      </c>
    </row>
    <row r="426" spans="1:6" s="7" customFormat="1" ht="15.75" hidden="1" outlineLevel="6">
      <c r="A426" s="141" t="s">
        <v>99</v>
      </c>
      <c r="B426" s="147" t="s">
        <v>567</v>
      </c>
      <c r="C426" s="147" t="s">
        <v>83</v>
      </c>
      <c r="D426" s="163" t="s">
        <v>606</v>
      </c>
      <c r="E426" s="149" t="str">
        <f t="shared" si="8"/>
        <v>0100400</v>
      </c>
      <c r="F426" s="150">
        <v>350000</v>
      </c>
    </row>
    <row r="427" spans="1:6" s="7" customFormat="1" ht="15.75" hidden="1" outlineLevel="7">
      <c r="A427" s="151" t="s">
        <v>99</v>
      </c>
      <c r="B427" s="147" t="s">
        <v>567</v>
      </c>
      <c r="C427" s="147" t="s">
        <v>83</v>
      </c>
      <c r="D427" s="163" t="s">
        <v>606</v>
      </c>
      <c r="E427" s="149" t="str">
        <f t="shared" si="8"/>
        <v>0100400</v>
      </c>
      <c r="F427" s="150">
        <v>350000</v>
      </c>
    </row>
    <row r="428" spans="1:6" s="7" customFormat="1" ht="21" hidden="1" outlineLevel="3">
      <c r="A428" s="141" t="s">
        <v>100</v>
      </c>
      <c r="B428" s="147" t="s">
        <v>567</v>
      </c>
      <c r="C428" s="147" t="s">
        <v>83</v>
      </c>
      <c r="D428" s="163" t="s">
        <v>606</v>
      </c>
      <c r="E428" s="149" t="str">
        <f t="shared" si="8"/>
        <v>0100400</v>
      </c>
      <c r="F428" s="150">
        <v>350000</v>
      </c>
    </row>
    <row r="429" spans="1:6" s="7" customFormat="1" ht="15.75" hidden="1" outlineLevel="5">
      <c r="A429" s="141" t="s">
        <v>98</v>
      </c>
      <c r="B429" s="147" t="s">
        <v>567</v>
      </c>
      <c r="C429" s="147" t="s">
        <v>83</v>
      </c>
      <c r="D429" s="163" t="s">
        <v>606</v>
      </c>
      <c r="E429" s="149" t="str">
        <f t="shared" si="8"/>
        <v>0100400</v>
      </c>
      <c r="F429" s="150">
        <v>350000</v>
      </c>
    </row>
    <row r="430" spans="1:6" s="7" customFormat="1" ht="15.75" hidden="1" outlineLevel="6">
      <c r="A430" s="141" t="s">
        <v>99</v>
      </c>
      <c r="B430" s="147" t="s">
        <v>567</v>
      </c>
      <c r="C430" s="147" t="s">
        <v>83</v>
      </c>
      <c r="D430" s="163" t="s">
        <v>606</v>
      </c>
      <c r="E430" s="149" t="str">
        <f t="shared" si="8"/>
        <v>0100400</v>
      </c>
      <c r="F430" s="150">
        <v>350000</v>
      </c>
    </row>
    <row r="431" spans="1:6" s="7" customFormat="1" ht="15.75" hidden="1" outlineLevel="7">
      <c r="A431" s="151" t="s">
        <v>99</v>
      </c>
      <c r="B431" s="147" t="s">
        <v>567</v>
      </c>
      <c r="C431" s="147" t="s">
        <v>83</v>
      </c>
      <c r="D431" s="163" t="s">
        <v>606</v>
      </c>
      <c r="E431" s="149" t="str">
        <f t="shared" si="8"/>
        <v>0100400</v>
      </c>
      <c r="F431" s="150">
        <v>350000</v>
      </c>
    </row>
    <row r="432" spans="1:6" s="7" customFormat="1" ht="21" hidden="1" outlineLevel="3">
      <c r="A432" s="141" t="s">
        <v>101</v>
      </c>
      <c r="B432" s="147" t="s">
        <v>567</v>
      </c>
      <c r="C432" s="147" t="s">
        <v>83</v>
      </c>
      <c r="D432" s="163" t="s">
        <v>606</v>
      </c>
      <c r="E432" s="149" t="str">
        <f t="shared" si="8"/>
        <v>0100400</v>
      </c>
      <c r="F432" s="150">
        <v>350000</v>
      </c>
    </row>
    <row r="433" spans="1:6" s="7" customFormat="1" ht="15.75" hidden="1" outlineLevel="5">
      <c r="A433" s="141" t="s">
        <v>98</v>
      </c>
      <c r="B433" s="147" t="s">
        <v>567</v>
      </c>
      <c r="C433" s="147" t="s">
        <v>83</v>
      </c>
      <c r="D433" s="163" t="s">
        <v>606</v>
      </c>
      <c r="E433" s="149" t="str">
        <f t="shared" si="8"/>
        <v>0100400</v>
      </c>
      <c r="F433" s="150">
        <v>350000</v>
      </c>
    </row>
    <row r="434" spans="1:6" s="7" customFormat="1" ht="15.75" hidden="1" outlineLevel="6">
      <c r="A434" s="141" t="s">
        <v>99</v>
      </c>
      <c r="B434" s="147" t="s">
        <v>567</v>
      </c>
      <c r="C434" s="147" t="s">
        <v>83</v>
      </c>
      <c r="D434" s="163" t="s">
        <v>606</v>
      </c>
      <c r="E434" s="149" t="str">
        <f t="shared" si="8"/>
        <v>0100400</v>
      </c>
      <c r="F434" s="150">
        <v>350000</v>
      </c>
    </row>
    <row r="435" spans="1:6" s="7" customFormat="1" ht="15.75" hidden="1" outlineLevel="7">
      <c r="A435" s="151" t="s">
        <v>99</v>
      </c>
      <c r="B435" s="147" t="s">
        <v>567</v>
      </c>
      <c r="C435" s="147" t="s">
        <v>83</v>
      </c>
      <c r="D435" s="163" t="s">
        <v>606</v>
      </c>
      <c r="E435" s="149" t="str">
        <f t="shared" si="8"/>
        <v>0100400</v>
      </c>
      <c r="F435" s="150">
        <v>350000</v>
      </c>
    </row>
    <row r="436" spans="1:6" s="7" customFormat="1" ht="15.75" hidden="1" outlineLevel="3">
      <c r="A436" s="141" t="s">
        <v>102</v>
      </c>
      <c r="B436" s="147" t="s">
        <v>567</v>
      </c>
      <c r="C436" s="147" t="s">
        <v>83</v>
      </c>
      <c r="D436" s="163" t="s">
        <v>606</v>
      </c>
      <c r="E436" s="149" t="str">
        <f t="shared" si="8"/>
        <v>0100400</v>
      </c>
      <c r="F436" s="150">
        <v>350000</v>
      </c>
    </row>
    <row r="437" spans="1:6" s="7" customFormat="1" ht="15.75" hidden="1" outlineLevel="5">
      <c r="A437" s="141" t="s">
        <v>98</v>
      </c>
      <c r="B437" s="147" t="s">
        <v>567</v>
      </c>
      <c r="C437" s="147" t="s">
        <v>83</v>
      </c>
      <c r="D437" s="163" t="s">
        <v>606</v>
      </c>
      <c r="E437" s="149" t="str">
        <f t="shared" si="8"/>
        <v>0100400</v>
      </c>
      <c r="F437" s="150">
        <v>350000</v>
      </c>
    </row>
    <row r="438" spans="1:6" s="7" customFormat="1" ht="15.75" hidden="1" outlineLevel="6">
      <c r="A438" s="141" t="s">
        <v>99</v>
      </c>
      <c r="B438" s="147" t="s">
        <v>567</v>
      </c>
      <c r="C438" s="147" t="s">
        <v>83</v>
      </c>
      <c r="D438" s="163" t="s">
        <v>606</v>
      </c>
      <c r="E438" s="149" t="str">
        <f t="shared" si="8"/>
        <v>0100400</v>
      </c>
      <c r="F438" s="150">
        <v>350000</v>
      </c>
    </row>
    <row r="439" spans="1:6" s="7" customFormat="1" ht="15.75" hidden="1" outlineLevel="7">
      <c r="A439" s="151" t="s">
        <v>99</v>
      </c>
      <c r="B439" s="147" t="s">
        <v>567</v>
      </c>
      <c r="C439" s="147" t="s">
        <v>83</v>
      </c>
      <c r="D439" s="163" t="s">
        <v>606</v>
      </c>
      <c r="E439" s="149" t="str">
        <f t="shared" si="8"/>
        <v>0100400</v>
      </c>
      <c r="F439" s="150">
        <v>350000</v>
      </c>
    </row>
    <row r="440" spans="1:6" s="7" customFormat="1" ht="15.75" hidden="1" outlineLevel="3">
      <c r="A440" s="141" t="s">
        <v>77</v>
      </c>
      <c r="B440" s="147" t="s">
        <v>567</v>
      </c>
      <c r="C440" s="147" t="s">
        <v>83</v>
      </c>
      <c r="D440" s="163" t="s">
        <v>606</v>
      </c>
      <c r="E440" s="149" t="str">
        <f t="shared" si="8"/>
        <v>0100400</v>
      </c>
      <c r="F440" s="150">
        <v>350000</v>
      </c>
    </row>
    <row r="441" spans="1:6" s="7" customFormat="1" ht="31.5" hidden="1" outlineLevel="5">
      <c r="A441" s="141" t="s">
        <v>15</v>
      </c>
      <c r="B441" s="147" t="s">
        <v>567</v>
      </c>
      <c r="C441" s="147" t="s">
        <v>83</v>
      </c>
      <c r="D441" s="163" t="s">
        <v>606</v>
      </c>
      <c r="E441" s="149" t="str">
        <f t="shared" si="8"/>
        <v>0100400</v>
      </c>
      <c r="F441" s="150">
        <v>350000</v>
      </c>
    </row>
    <row r="442" spans="1:6" s="7" customFormat="1" ht="15.75" hidden="1" outlineLevel="6">
      <c r="A442" s="141" t="s">
        <v>78</v>
      </c>
      <c r="B442" s="147" t="s">
        <v>567</v>
      </c>
      <c r="C442" s="147" t="s">
        <v>83</v>
      </c>
      <c r="D442" s="163" t="s">
        <v>606</v>
      </c>
      <c r="E442" s="149" t="str">
        <f t="shared" si="8"/>
        <v>0100400</v>
      </c>
      <c r="F442" s="150">
        <v>350000</v>
      </c>
    </row>
    <row r="443" spans="1:6" s="7" customFormat="1" ht="15.75" hidden="1" outlineLevel="7">
      <c r="A443" s="151" t="s">
        <v>19</v>
      </c>
      <c r="B443" s="147" t="s">
        <v>567</v>
      </c>
      <c r="C443" s="147" t="s">
        <v>83</v>
      </c>
      <c r="D443" s="163" t="s">
        <v>606</v>
      </c>
      <c r="E443" s="149" t="str">
        <f t="shared" si="8"/>
        <v>0100400</v>
      </c>
      <c r="F443" s="150">
        <v>350000</v>
      </c>
    </row>
    <row r="444" spans="1:6" s="7" customFormat="1" ht="15.75" hidden="1" outlineLevel="7">
      <c r="A444" s="151" t="s">
        <v>24</v>
      </c>
      <c r="B444" s="147" t="s">
        <v>567</v>
      </c>
      <c r="C444" s="147" t="s">
        <v>83</v>
      </c>
      <c r="D444" s="163" t="s">
        <v>606</v>
      </c>
      <c r="E444" s="149" t="str">
        <f t="shared" si="8"/>
        <v>0100400</v>
      </c>
      <c r="F444" s="150">
        <v>350000</v>
      </c>
    </row>
    <row r="445" spans="1:6" s="7" customFormat="1" ht="15.75" hidden="1" outlineLevel="5">
      <c r="A445" s="141" t="s">
        <v>26</v>
      </c>
      <c r="B445" s="147" t="s">
        <v>567</v>
      </c>
      <c r="C445" s="147" t="s">
        <v>83</v>
      </c>
      <c r="D445" s="163" t="s">
        <v>606</v>
      </c>
      <c r="E445" s="149" t="str">
        <f t="shared" si="8"/>
        <v>0100400</v>
      </c>
      <c r="F445" s="150">
        <v>350000</v>
      </c>
    </row>
    <row r="446" spans="1:6" s="7" customFormat="1" ht="15.75" hidden="1" outlineLevel="6">
      <c r="A446" s="141" t="s">
        <v>28</v>
      </c>
      <c r="B446" s="147" t="s">
        <v>567</v>
      </c>
      <c r="C446" s="147" t="s">
        <v>83</v>
      </c>
      <c r="D446" s="163" t="s">
        <v>606</v>
      </c>
      <c r="E446" s="149" t="str">
        <f t="shared" si="8"/>
        <v>0100400</v>
      </c>
      <c r="F446" s="150">
        <v>350000</v>
      </c>
    </row>
    <row r="447" spans="1:6" s="7" customFormat="1" ht="15.75" hidden="1" outlineLevel="7">
      <c r="A447" s="151" t="s">
        <v>30</v>
      </c>
      <c r="B447" s="147" t="s">
        <v>567</v>
      </c>
      <c r="C447" s="147" t="s">
        <v>83</v>
      </c>
      <c r="D447" s="163" t="s">
        <v>606</v>
      </c>
      <c r="E447" s="149" t="str">
        <f t="shared" si="8"/>
        <v>0100400</v>
      </c>
      <c r="F447" s="150">
        <v>350000</v>
      </c>
    </row>
    <row r="448" spans="1:6" s="7" customFormat="1" ht="15.75" hidden="1" outlineLevel="7">
      <c r="A448" s="151" t="s">
        <v>32</v>
      </c>
      <c r="B448" s="147" t="s">
        <v>567</v>
      </c>
      <c r="C448" s="147" t="s">
        <v>83</v>
      </c>
      <c r="D448" s="163" t="s">
        <v>606</v>
      </c>
      <c r="E448" s="149" t="str">
        <f t="shared" si="8"/>
        <v>0100400</v>
      </c>
      <c r="F448" s="150">
        <v>350000</v>
      </c>
    </row>
    <row r="449" spans="1:6" s="7" customFormat="1" ht="21" hidden="1" outlineLevel="5">
      <c r="A449" s="141" t="s">
        <v>103</v>
      </c>
      <c r="B449" s="147" t="s">
        <v>567</v>
      </c>
      <c r="C449" s="147" t="s">
        <v>83</v>
      </c>
      <c r="D449" s="163" t="s">
        <v>606</v>
      </c>
      <c r="E449" s="149" t="str">
        <f t="shared" si="8"/>
        <v>0100400</v>
      </c>
      <c r="F449" s="150">
        <v>350000</v>
      </c>
    </row>
    <row r="450" spans="1:6" s="7" customFormat="1" ht="15.75" hidden="1" outlineLevel="6">
      <c r="A450" s="141" t="s">
        <v>104</v>
      </c>
      <c r="B450" s="147" t="s">
        <v>567</v>
      </c>
      <c r="C450" s="147" t="s">
        <v>83</v>
      </c>
      <c r="D450" s="163" t="s">
        <v>606</v>
      </c>
      <c r="E450" s="149" t="str">
        <f t="shared" si="8"/>
        <v>0100400</v>
      </c>
      <c r="F450" s="150">
        <v>350000</v>
      </c>
    </row>
    <row r="451" spans="1:6" s="7" customFormat="1" ht="22.5" hidden="1" outlineLevel="7">
      <c r="A451" s="151" t="s">
        <v>105</v>
      </c>
      <c r="B451" s="147" t="s">
        <v>567</v>
      </c>
      <c r="C451" s="147" t="s">
        <v>83</v>
      </c>
      <c r="D451" s="163" t="s">
        <v>606</v>
      </c>
      <c r="E451" s="149" t="str">
        <f t="shared" si="8"/>
        <v>0100400</v>
      </c>
      <c r="F451" s="150">
        <v>350000</v>
      </c>
    </row>
    <row r="452" spans="1:6" s="7" customFormat="1" ht="15.75" hidden="1" outlineLevel="5">
      <c r="A452" s="141" t="s">
        <v>45</v>
      </c>
      <c r="B452" s="147" t="s">
        <v>567</v>
      </c>
      <c r="C452" s="147" t="s">
        <v>83</v>
      </c>
      <c r="D452" s="163" t="s">
        <v>606</v>
      </c>
      <c r="E452" s="149" t="str">
        <f t="shared" si="8"/>
        <v>0100400</v>
      </c>
      <c r="F452" s="150">
        <v>350000</v>
      </c>
    </row>
    <row r="453" spans="1:6" s="7" customFormat="1" ht="15.75" hidden="1" outlineLevel="6">
      <c r="A453" s="141" t="s">
        <v>47</v>
      </c>
      <c r="B453" s="147" t="s">
        <v>567</v>
      </c>
      <c r="C453" s="147" t="s">
        <v>83</v>
      </c>
      <c r="D453" s="163" t="s">
        <v>606</v>
      </c>
      <c r="E453" s="149" t="str">
        <f t="shared" si="8"/>
        <v>0100400</v>
      </c>
      <c r="F453" s="150">
        <v>350000</v>
      </c>
    </row>
    <row r="454" spans="1:6" s="7" customFormat="1" ht="15.75" hidden="1" outlineLevel="7">
      <c r="A454" s="151" t="s">
        <v>54</v>
      </c>
      <c r="B454" s="147" t="s">
        <v>567</v>
      </c>
      <c r="C454" s="147" t="s">
        <v>83</v>
      </c>
      <c r="D454" s="163" t="s">
        <v>606</v>
      </c>
      <c r="E454" s="149" t="str">
        <f t="shared" si="8"/>
        <v>0100400</v>
      </c>
      <c r="F454" s="150">
        <v>350000</v>
      </c>
    </row>
    <row r="455" spans="1:6" s="7" customFormat="1" ht="15.75" hidden="1" outlineLevel="7">
      <c r="A455" s="151" t="s">
        <v>49</v>
      </c>
      <c r="B455" s="147" t="s">
        <v>567</v>
      </c>
      <c r="C455" s="147" t="s">
        <v>83</v>
      </c>
      <c r="D455" s="163" t="s">
        <v>606</v>
      </c>
      <c r="E455" s="149" t="str">
        <f t="shared" si="8"/>
        <v>0100400</v>
      </c>
      <c r="F455" s="150">
        <v>350000</v>
      </c>
    </row>
    <row r="456" spans="1:6" s="7" customFormat="1" ht="21" hidden="1" outlineLevel="2" collapsed="1">
      <c r="A456" s="141" t="s">
        <v>106</v>
      </c>
      <c r="B456" s="147" t="s">
        <v>567</v>
      </c>
      <c r="C456" s="147" t="s">
        <v>83</v>
      </c>
      <c r="D456" s="163" t="s">
        <v>606</v>
      </c>
      <c r="E456" s="149" t="str">
        <f t="shared" si="8"/>
        <v>0100400</v>
      </c>
      <c r="F456" s="150">
        <v>350000</v>
      </c>
    </row>
    <row r="457" spans="1:6" s="7" customFormat="1" ht="21" hidden="1" outlineLevel="3">
      <c r="A457" s="141" t="s">
        <v>107</v>
      </c>
      <c r="B457" s="147" t="s">
        <v>567</v>
      </c>
      <c r="C457" s="147" t="s">
        <v>83</v>
      </c>
      <c r="D457" s="163" t="s">
        <v>606</v>
      </c>
      <c r="E457" s="149" t="str">
        <f t="shared" si="8"/>
        <v>0100400</v>
      </c>
      <c r="F457" s="150">
        <v>350000</v>
      </c>
    </row>
    <row r="458" spans="1:6" s="7" customFormat="1" ht="15.75" hidden="1" outlineLevel="5">
      <c r="A458" s="141" t="s">
        <v>26</v>
      </c>
      <c r="B458" s="147" t="s">
        <v>567</v>
      </c>
      <c r="C458" s="147" t="s">
        <v>83</v>
      </c>
      <c r="D458" s="163" t="s">
        <v>606</v>
      </c>
      <c r="E458" s="149" t="str">
        <f t="shared" si="8"/>
        <v>0100400</v>
      </c>
      <c r="F458" s="150">
        <v>350000</v>
      </c>
    </row>
    <row r="459" spans="1:6" s="7" customFormat="1" ht="15.75" hidden="1" outlineLevel="6">
      <c r="A459" s="141" t="s">
        <v>28</v>
      </c>
      <c r="B459" s="147" t="s">
        <v>567</v>
      </c>
      <c r="C459" s="147" t="s">
        <v>83</v>
      </c>
      <c r="D459" s="163" t="s">
        <v>606</v>
      </c>
      <c r="E459" s="149" t="str">
        <f t="shared" si="8"/>
        <v>0100400</v>
      </c>
      <c r="F459" s="150">
        <v>350000</v>
      </c>
    </row>
    <row r="460" spans="1:6" s="7" customFormat="1" ht="15.75" hidden="1" outlineLevel="7">
      <c r="A460" s="151" t="s">
        <v>32</v>
      </c>
      <c r="B460" s="147" t="s">
        <v>567</v>
      </c>
      <c r="C460" s="147" t="s">
        <v>83</v>
      </c>
      <c r="D460" s="163" t="s">
        <v>606</v>
      </c>
      <c r="E460" s="149" t="str">
        <f t="shared" si="8"/>
        <v>0100400</v>
      </c>
      <c r="F460" s="150">
        <v>350000</v>
      </c>
    </row>
    <row r="461" spans="1:6" s="7" customFormat="1" ht="15.75" hidden="1" outlineLevel="3">
      <c r="A461" s="141" t="s">
        <v>108</v>
      </c>
      <c r="B461" s="147" t="s">
        <v>567</v>
      </c>
      <c r="C461" s="147" t="s">
        <v>83</v>
      </c>
      <c r="D461" s="163" t="s">
        <v>606</v>
      </c>
      <c r="E461" s="149" t="str">
        <f t="shared" si="8"/>
        <v>0100400</v>
      </c>
      <c r="F461" s="150">
        <v>350000</v>
      </c>
    </row>
    <row r="462" spans="1:6" s="7" customFormat="1" ht="15.75" hidden="1" outlineLevel="5">
      <c r="A462" s="141" t="s">
        <v>26</v>
      </c>
      <c r="B462" s="147" t="s">
        <v>567</v>
      </c>
      <c r="C462" s="147" t="s">
        <v>83</v>
      </c>
      <c r="D462" s="163" t="s">
        <v>606</v>
      </c>
      <c r="E462" s="149" t="str">
        <f t="shared" si="8"/>
        <v>0100400</v>
      </c>
      <c r="F462" s="150">
        <v>350000</v>
      </c>
    </row>
    <row r="463" spans="1:6" s="7" customFormat="1" ht="15.75" hidden="1" outlineLevel="6">
      <c r="A463" s="141" t="s">
        <v>28</v>
      </c>
      <c r="B463" s="147" t="s">
        <v>567</v>
      </c>
      <c r="C463" s="147" t="s">
        <v>83</v>
      </c>
      <c r="D463" s="163" t="s">
        <v>606</v>
      </c>
      <c r="E463" s="149" t="str">
        <f t="shared" si="8"/>
        <v>0100400</v>
      </c>
      <c r="F463" s="150">
        <v>350000</v>
      </c>
    </row>
    <row r="464" spans="1:6" s="7" customFormat="1" ht="15.75" hidden="1" outlineLevel="7">
      <c r="A464" s="151" t="s">
        <v>32</v>
      </c>
      <c r="B464" s="147" t="s">
        <v>567</v>
      </c>
      <c r="C464" s="147" t="s">
        <v>83</v>
      </c>
      <c r="D464" s="163" t="s">
        <v>606</v>
      </c>
      <c r="E464" s="149" t="str">
        <f t="shared" si="8"/>
        <v>0100400</v>
      </c>
      <c r="F464" s="150">
        <v>350000</v>
      </c>
    </row>
    <row r="465" spans="1:6" s="7" customFormat="1" ht="15.75" hidden="1" outlineLevel="2">
      <c r="A465" s="141" t="s">
        <v>109</v>
      </c>
      <c r="B465" s="147" t="s">
        <v>567</v>
      </c>
      <c r="C465" s="147" t="s">
        <v>83</v>
      </c>
      <c r="D465" s="163" t="s">
        <v>606</v>
      </c>
      <c r="E465" s="149" t="str">
        <f t="shared" si="8"/>
        <v>0100400</v>
      </c>
      <c r="F465" s="150">
        <v>350000</v>
      </c>
    </row>
    <row r="466" spans="1:6" s="7" customFormat="1" ht="15.75" hidden="1" outlineLevel="3">
      <c r="A466" s="141" t="s">
        <v>110</v>
      </c>
      <c r="B466" s="147" t="s">
        <v>567</v>
      </c>
      <c r="C466" s="147" t="s">
        <v>83</v>
      </c>
      <c r="D466" s="163" t="s">
        <v>606</v>
      </c>
      <c r="E466" s="149" t="str">
        <f t="shared" si="8"/>
        <v>0100400</v>
      </c>
      <c r="F466" s="150">
        <v>350000</v>
      </c>
    </row>
    <row r="467" spans="1:6" s="7" customFormat="1" ht="31.5" hidden="1" outlineLevel="5">
      <c r="A467" s="141" t="s">
        <v>15</v>
      </c>
      <c r="B467" s="147" t="s">
        <v>567</v>
      </c>
      <c r="C467" s="147" t="s">
        <v>83</v>
      </c>
      <c r="D467" s="163" t="s">
        <v>606</v>
      </c>
      <c r="E467" s="149" t="str">
        <f t="shared" si="8"/>
        <v>0100400</v>
      </c>
      <c r="F467" s="150">
        <v>350000</v>
      </c>
    </row>
    <row r="468" spans="1:6" s="7" customFormat="1" ht="15.75" hidden="1" outlineLevel="6">
      <c r="A468" s="141" t="s">
        <v>17</v>
      </c>
      <c r="B468" s="147" t="s">
        <v>567</v>
      </c>
      <c r="C468" s="147" t="s">
        <v>83</v>
      </c>
      <c r="D468" s="163" t="s">
        <v>606</v>
      </c>
      <c r="E468" s="149" t="str">
        <f t="shared" si="8"/>
        <v>0100400</v>
      </c>
      <c r="F468" s="150">
        <v>350000</v>
      </c>
    </row>
    <row r="469" spans="1:6" s="7" customFormat="1" ht="15.75" hidden="1" outlineLevel="7">
      <c r="A469" s="151" t="s">
        <v>24</v>
      </c>
      <c r="B469" s="147" t="s">
        <v>567</v>
      </c>
      <c r="C469" s="147" t="s">
        <v>83</v>
      </c>
      <c r="D469" s="163" t="s">
        <v>606</v>
      </c>
      <c r="E469" s="149" t="str">
        <f t="shared" si="8"/>
        <v>0100400</v>
      </c>
      <c r="F469" s="150">
        <v>350000</v>
      </c>
    </row>
    <row r="470" spans="1:6" s="7" customFormat="1" ht="15.75" hidden="1" outlineLevel="5">
      <c r="A470" s="141" t="s">
        <v>26</v>
      </c>
      <c r="B470" s="147" t="s">
        <v>567</v>
      </c>
      <c r="C470" s="147" t="s">
        <v>83</v>
      </c>
      <c r="D470" s="163" t="s">
        <v>606</v>
      </c>
      <c r="E470" s="149" t="str">
        <f t="shared" si="8"/>
        <v>0100400</v>
      </c>
      <c r="F470" s="150">
        <v>350000</v>
      </c>
    </row>
    <row r="471" spans="1:6" s="7" customFormat="1" ht="15.75" hidden="1" outlineLevel="6">
      <c r="A471" s="141" t="s">
        <v>28</v>
      </c>
      <c r="B471" s="147" t="s">
        <v>567</v>
      </c>
      <c r="C471" s="147" t="s">
        <v>83</v>
      </c>
      <c r="D471" s="163" t="s">
        <v>606</v>
      </c>
      <c r="E471" s="149" t="str">
        <f t="shared" si="8"/>
        <v>0100400</v>
      </c>
      <c r="F471" s="150">
        <v>350000</v>
      </c>
    </row>
    <row r="472" spans="1:6" s="7" customFormat="1" ht="15.75" hidden="1" outlineLevel="7">
      <c r="A472" s="151" t="s">
        <v>30</v>
      </c>
      <c r="B472" s="147" t="s">
        <v>567</v>
      </c>
      <c r="C472" s="147" t="s">
        <v>83</v>
      </c>
      <c r="D472" s="163" t="s">
        <v>606</v>
      </c>
      <c r="E472" s="149" t="str">
        <f t="shared" si="8"/>
        <v>0100400</v>
      </c>
      <c r="F472" s="150">
        <v>350000</v>
      </c>
    </row>
    <row r="473" spans="1:6" s="7" customFormat="1" ht="15.75" hidden="1" outlineLevel="7">
      <c r="A473" s="151" t="s">
        <v>32</v>
      </c>
      <c r="B473" s="147" t="s">
        <v>567</v>
      </c>
      <c r="C473" s="147" t="s">
        <v>83</v>
      </c>
      <c r="D473" s="163" t="s">
        <v>606</v>
      </c>
      <c r="E473" s="149" t="str">
        <f t="shared" ref="E473:E528" si="9">D473</f>
        <v>0100400</v>
      </c>
      <c r="F473" s="150">
        <v>350000</v>
      </c>
    </row>
    <row r="474" spans="1:6" s="7" customFormat="1" ht="15.75" hidden="1" outlineLevel="5">
      <c r="A474" s="141" t="s">
        <v>34</v>
      </c>
      <c r="B474" s="147" t="s">
        <v>567</v>
      </c>
      <c r="C474" s="147" t="s">
        <v>83</v>
      </c>
      <c r="D474" s="163" t="s">
        <v>606</v>
      </c>
      <c r="E474" s="149" t="str">
        <f t="shared" si="9"/>
        <v>0100400</v>
      </c>
      <c r="F474" s="150">
        <v>350000</v>
      </c>
    </row>
    <row r="475" spans="1:6" s="7" customFormat="1" ht="15.75" hidden="1" outlineLevel="6">
      <c r="A475" s="141" t="s">
        <v>35</v>
      </c>
      <c r="B475" s="147" t="s">
        <v>567</v>
      </c>
      <c r="C475" s="147" t="s">
        <v>83</v>
      </c>
      <c r="D475" s="163" t="s">
        <v>606</v>
      </c>
      <c r="E475" s="149" t="str">
        <f t="shared" si="9"/>
        <v>0100400</v>
      </c>
      <c r="F475" s="150">
        <v>350000</v>
      </c>
    </row>
    <row r="476" spans="1:6" s="7" customFormat="1" ht="15.75" hidden="1" outlineLevel="7">
      <c r="A476" s="151" t="s">
        <v>35</v>
      </c>
      <c r="B476" s="147" t="s">
        <v>567</v>
      </c>
      <c r="C476" s="147" t="s">
        <v>83</v>
      </c>
      <c r="D476" s="163" t="s">
        <v>606</v>
      </c>
      <c r="E476" s="149" t="str">
        <f t="shared" si="9"/>
        <v>0100400</v>
      </c>
      <c r="F476" s="150">
        <v>350000</v>
      </c>
    </row>
    <row r="477" spans="1:6" s="7" customFormat="1" ht="21" hidden="1" outlineLevel="5">
      <c r="A477" s="141" t="s">
        <v>103</v>
      </c>
      <c r="B477" s="147" t="s">
        <v>567</v>
      </c>
      <c r="C477" s="147" t="s">
        <v>83</v>
      </c>
      <c r="D477" s="163" t="s">
        <v>606</v>
      </c>
      <c r="E477" s="149" t="str">
        <f t="shared" si="9"/>
        <v>0100400</v>
      </c>
      <c r="F477" s="150">
        <v>350000</v>
      </c>
    </row>
    <row r="478" spans="1:6" s="7" customFormat="1" ht="15.75" hidden="1" outlineLevel="6">
      <c r="A478" s="141" t="s">
        <v>111</v>
      </c>
      <c r="B478" s="147" t="s">
        <v>567</v>
      </c>
      <c r="C478" s="147" t="s">
        <v>83</v>
      </c>
      <c r="D478" s="163" t="s">
        <v>606</v>
      </c>
      <c r="E478" s="149" t="str">
        <f t="shared" si="9"/>
        <v>0100400</v>
      </c>
      <c r="F478" s="150">
        <v>350000</v>
      </c>
    </row>
    <row r="479" spans="1:6" s="7" customFormat="1" ht="15.75" hidden="1" outlineLevel="7">
      <c r="A479" s="151" t="s">
        <v>111</v>
      </c>
      <c r="B479" s="147" t="s">
        <v>567</v>
      </c>
      <c r="C479" s="147" t="s">
        <v>83</v>
      </c>
      <c r="D479" s="163" t="s">
        <v>606</v>
      </c>
      <c r="E479" s="149" t="str">
        <f t="shared" si="9"/>
        <v>0100400</v>
      </c>
      <c r="F479" s="150">
        <v>350000</v>
      </c>
    </row>
    <row r="480" spans="1:6" s="7" customFormat="1" ht="15.75" hidden="1" outlineLevel="5">
      <c r="A480" s="141" t="s">
        <v>45</v>
      </c>
      <c r="B480" s="147" t="s">
        <v>567</v>
      </c>
      <c r="C480" s="147" t="s">
        <v>83</v>
      </c>
      <c r="D480" s="163" t="s">
        <v>606</v>
      </c>
      <c r="E480" s="149" t="str">
        <f t="shared" si="9"/>
        <v>0100400</v>
      </c>
      <c r="F480" s="150">
        <v>350000</v>
      </c>
    </row>
    <row r="481" spans="1:6" s="7" customFormat="1" ht="15.75" hidden="1" outlineLevel="6">
      <c r="A481" s="141" t="s">
        <v>112</v>
      </c>
      <c r="B481" s="147" t="s">
        <v>567</v>
      </c>
      <c r="C481" s="147" t="s">
        <v>83</v>
      </c>
      <c r="D481" s="163" t="s">
        <v>606</v>
      </c>
      <c r="E481" s="149" t="str">
        <f t="shared" si="9"/>
        <v>0100400</v>
      </c>
      <c r="F481" s="150">
        <v>350000</v>
      </c>
    </row>
    <row r="482" spans="1:6" s="7" customFormat="1" ht="45" hidden="1" outlineLevel="7">
      <c r="A482" s="164" t="s">
        <v>113</v>
      </c>
      <c r="B482" s="147" t="s">
        <v>567</v>
      </c>
      <c r="C482" s="147" t="s">
        <v>83</v>
      </c>
      <c r="D482" s="163" t="s">
        <v>606</v>
      </c>
      <c r="E482" s="149" t="str">
        <f t="shared" si="9"/>
        <v>0100400</v>
      </c>
      <c r="F482" s="150">
        <v>350000</v>
      </c>
    </row>
    <row r="483" spans="1:6" s="7" customFormat="1" ht="15.75" hidden="1" outlineLevel="6" collapsed="1">
      <c r="A483" s="141" t="s">
        <v>47</v>
      </c>
      <c r="B483" s="147" t="s">
        <v>567</v>
      </c>
      <c r="C483" s="147" t="s">
        <v>83</v>
      </c>
      <c r="D483" s="163" t="s">
        <v>606</v>
      </c>
      <c r="E483" s="149" t="str">
        <f t="shared" si="9"/>
        <v>0100400</v>
      </c>
      <c r="F483" s="150">
        <v>350000</v>
      </c>
    </row>
    <row r="484" spans="1:6" s="7" customFormat="1" ht="15.75" hidden="1" outlineLevel="7">
      <c r="A484" s="151" t="s">
        <v>49</v>
      </c>
      <c r="B484" s="147" t="s">
        <v>567</v>
      </c>
      <c r="C484" s="147" t="s">
        <v>83</v>
      </c>
      <c r="D484" s="163" t="s">
        <v>606</v>
      </c>
      <c r="E484" s="149" t="str">
        <f t="shared" si="9"/>
        <v>0100400</v>
      </c>
      <c r="F484" s="150">
        <v>350000</v>
      </c>
    </row>
    <row r="485" spans="1:6" s="7" customFormat="1" ht="21" hidden="1" outlineLevel="3">
      <c r="A485" s="141" t="s">
        <v>114</v>
      </c>
      <c r="B485" s="147" t="s">
        <v>567</v>
      </c>
      <c r="C485" s="147" t="s">
        <v>83</v>
      </c>
      <c r="D485" s="163" t="s">
        <v>606</v>
      </c>
      <c r="E485" s="149" t="str">
        <f t="shared" si="9"/>
        <v>0100400</v>
      </c>
      <c r="F485" s="150">
        <v>350000</v>
      </c>
    </row>
    <row r="486" spans="1:6" s="7" customFormat="1" ht="15.75" hidden="1" outlineLevel="5">
      <c r="A486" s="141" t="s">
        <v>26</v>
      </c>
      <c r="B486" s="147" t="s">
        <v>567</v>
      </c>
      <c r="C486" s="147" t="s">
        <v>83</v>
      </c>
      <c r="D486" s="163" t="s">
        <v>606</v>
      </c>
      <c r="E486" s="149" t="str">
        <f t="shared" si="9"/>
        <v>0100400</v>
      </c>
      <c r="F486" s="150">
        <v>350000</v>
      </c>
    </row>
    <row r="487" spans="1:6" s="7" customFormat="1" ht="15.75" hidden="1" outlineLevel="6">
      <c r="A487" s="141" t="s">
        <v>28</v>
      </c>
      <c r="B487" s="147" t="s">
        <v>567</v>
      </c>
      <c r="C487" s="147" t="s">
        <v>83</v>
      </c>
      <c r="D487" s="163" t="s">
        <v>606</v>
      </c>
      <c r="E487" s="149" t="str">
        <f t="shared" si="9"/>
        <v>0100400</v>
      </c>
      <c r="F487" s="150">
        <v>350000</v>
      </c>
    </row>
    <row r="488" spans="1:6" s="7" customFormat="1" ht="15.75" hidden="1" outlineLevel="7">
      <c r="A488" s="151" t="s">
        <v>32</v>
      </c>
      <c r="B488" s="147" t="s">
        <v>567</v>
      </c>
      <c r="C488" s="147" t="s">
        <v>83</v>
      </c>
      <c r="D488" s="163" t="s">
        <v>606</v>
      </c>
      <c r="E488" s="149" t="str">
        <f t="shared" si="9"/>
        <v>0100400</v>
      </c>
      <c r="F488" s="150">
        <v>350000</v>
      </c>
    </row>
    <row r="489" spans="1:6" s="7" customFormat="1" ht="15.75" hidden="1" outlineLevel="5">
      <c r="A489" s="141" t="s">
        <v>34</v>
      </c>
      <c r="B489" s="147" t="s">
        <v>567</v>
      </c>
      <c r="C489" s="147" t="s">
        <v>83</v>
      </c>
      <c r="D489" s="163" t="s">
        <v>606</v>
      </c>
      <c r="E489" s="149" t="str">
        <f t="shared" si="9"/>
        <v>0100400</v>
      </c>
      <c r="F489" s="150">
        <v>350000</v>
      </c>
    </row>
    <row r="490" spans="1:6" s="7" customFormat="1" ht="15.75" hidden="1" outlineLevel="6">
      <c r="A490" s="141" t="s">
        <v>35</v>
      </c>
      <c r="B490" s="147" t="s">
        <v>567</v>
      </c>
      <c r="C490" s="147" t="s">
        <v>83</v>
      </c>
      <c r="D490" s="163" t="s">
        <v>606</v>
      </c>
      <c r="E490" s="149" t="str">
        <f t="shared" si="9"/>
        <v>0100400</v>
      </c>
      <c r="F490" s="150">
        <v>350000</v>
      </c>
    </row>
    <row r="491" spans="1:6" s="7" customFormat="1" ht="15.75" hidden="1" outlineLevel="7">
      <c r="A491" s="151" t="s">
        <v>35</v>
      </c>
      <c r="B491" s="147" t="s">
        <v>567</v>
      </c>
      <c r="C491" s="147" t="s">
        <v>83</v>
      </c>
      <c r="D491" s="163" t="s">
        <v>606</v>
      </c>
      <c r="E491" s="149" t="str">
        <f t="shared" si="9"/>
        <v>0100400</v>
      </c>
      <c r="F491" s="150">
        <v>350000</v>
      </c>
    </row>
    <row r="492" spans="1:6" s="7" customFormat="1" ht="15.75" hidden="1" outlineLevel="2">
      <c r="A492" s="141" t="s">
        <v>115</v>
      </c>
      <c r="B492" s="147" t="s">
        <v>567</v>
      </c>
      <c r="C492" s="147" t="s">
        <v>83</v>
      </c>
      <c r="D492" s="163" t="s">
        <v>606</v>
      </c>
      <c r="E492" s="149" t="str">
        <f t="shared" si="9"/>
        <v>0100400</v>
      </c>
      <c r="F492" s="150">
        <v>350000</v>
      </c>
    </row>
    <row r="493" spans="1:6" s="7" customFormat="1" ht="15.75" hidden="1" outlineLevel="3">
      <c r="A493" s="141" t="s">
        <v>77</v>
      </c>
      <c r="B493" s="147" t="s">
        <v>567</v>
      </c>
      <c r="C493" s="147" t="s">
        <v>83</v>
      </c>
      <c r="D493" s="163" t="s">
        <v>606</v>
      </c>
      <c r="E493" s="149" t="str">
        <f t="shared" si="9"/>
        <v>0100400</v>
      </c>
      <c r="F493" s="150">
        <v>350000</v>
      </c>
    </row>
    <row r="494" spans="1:6" s="7" customFormat="1" ht="31.5" hidden="1" outlineLevel="5">
      <c r="A494" s="141" t="s">
        <v>15</v>
      </c>
      <c r="B494" s="147" t="s">
        <v>567</v>
      </c>
      <c r="C494" s="147" t="s">
        <v>83</v>
      </c>
      <c r="D494" s="163" t="s">
        <v>606</v>
      </c>
      <c r="E494" s="149" t="str">
        <f t="shared" si="9"/>
        <v>0100400</v>
      </c>
      <c r="F494" s="150">
        <v>350000</v>
      </c>
    </row>
    <row r="495" spans="1:6" s="7" customFormat="1" ht="15.75" hidden="1" outlineLevel="6">
      <c r="A495" s="141" t="s">
        <v>78</v>
      </c>
      <c r="B495" s="147" t="s">
        <v>567</v>
      </c>
      <c r="C495" s="147" t="s">
        <v>83</v>
      </c>
      <c r="D495" s="163" t="s">
        <v>606</v>
      </c>
      <c r="E495" s="149" t="str">
        <f t="shared" si="9"/>
        <v>0100400</v>
      </c>
      <c r="F495" s="150">
        <v>350000</v>
      </c>
    </row>
    <row r="496" spans="1:6" s="7" customFormat="1" ht="15.75" hidden="1" outlineLevel="7">
      <c r="A496" s="151" t="s">
        <v>19</v>
      </c>
      <c r="B496" s="147" t="s">
        <v>567</v>
      </c>
      <c r="C496" s="147" t="s">
        <v>83</v>
      </c>
      <c r="D496" s="163" t="s">
        <v>606</v>
      </c>
      <c r="E496" s="149" t="str">
        <f t="shared" si="9"/>
        <v>0100400</v>
      </c>
      <c r="F496" s="150">
        <v>350000</v>
      </c>
    </row>
    <row r="497" spans="1:6" s="7" customFormat="1" ht="15.75" hidden="1" outlineLevel="7">
      <c r="A497" s="151" t="s">
        <v>24</v>
      </c>
      <c r="B497" s="147" t="s">
        <v>567</v>
      </c>
      <c r="C497" s="147" t="s">
        <v>83</v>
      </c>
      <c r="D497" s="163" t="s">
        <v>606</v>
      </c>
      <c r="E497" s="149" t="str">
        <f t="shared" si="9"/>
        <v>0100400</v>
      </c>
      <c r="F497" s="150">
        <v>350000</v>
      </c>
    </row>
    <row r="498" spans="1:6" s="7" customFormat="1" ht="15.75" hidden="1" outlineLevel="6">
      <c r="A498" s="141" t="s">
        <v>17</v>
      </c>
      <c r="B498" s="147" t="s">
        <v>567</v>
      </c>
      <c r="C498" s="147" t="s">
        <v>83</v>
      </c>
      <c r="D498" s="163" t="s">
        <v>606</v>
      </c>
      <c r="E498" s="149" t="str">
        <f t="shared" si="9"/>
        <v>0100400</v>
      </c>
      <c r="F498" s="150">
        <v>350000</v>
      </c>
    </row>
    <row r="499" spans="1:6" s="7" customFormat="1" ht="15.75" hidden="1" outlineLevel="7">
      <c r="A499" s="151" t="s">
        <v>19</v>
      </c>
      <c r="B499" s="147" t="s">
        <v>567</v>
      </c>
      <c r="C499" s="147" t="s">
        <v>83</v>
      </c>
      <c r="D499" s="163" t="s">
        <v>606</v>
      </c>
      <c r="E499" s="149" t="str">
        <f t="shared" si="9"/>
        <v>0100400</v>
      </c>
      <c r="F499" s="150">
        <v>350000</v>
      </c>
    </row>
    <row r="500" spans="1:6" s="7" customFormat="1" ht="15.75" hidden="1" outlineLevel="5">
      <c r="A500" s="141" t="s">
        <v>26</v>
      </c>
      <c r="B500" s="147" t="s">
        <v>567</v>
      </c>
      <c r="C500" s="147" t="s">
        <v>83</v>
      </c>
      <c r="D500" s="163" t="s">
        <v>606</v>
      </c>
      <c r="E500" s="149" t="str">
        <f t="shared" si="9"/>
        <v>0100400</v>
      </c>
      <c r="F500" s="150">
        <v>350000</v>
      </c>
    </row>
    <row r="501" spans="1:6" s="7" customFormat="1" ht="15.75" hidden="1" outlineLevel="6">
      <c r="A501" s="141" t="s">
        <v>28</v>
      </c>
      <c r="B501" s="147" t="s">
        <v>567</v>
      </c>
      <c r="C501" s="147" t="s">
        <v>83</v>
      </c>
      <c r="D501" s="163" t="s">
        <v>606</v>
      </c>
      <c r="E501" s="149" t="str">
        <f t="shared" si="9"/>
        <v>0100400</v>
      </c>
      <c r="F501" s="150">
        <v>350000</v>
      </c>
    </row>
    <row r="502" spans="1:6" s="7" customFormat="1" ht="15.75" hidden="1" outlineLevel="7">
      <c r="A502" s="151" t="s">
        <v>30</v>
      </c>
      <c r="B502" s="147" t="s">
        <v>567</v>
      </c>
      <c r="C502" s="147" t="s">
        <v>83</v>
      </c>
      <c r="D502" s="163" t="s">
        <v>606</v>
      </c>
      <c r="E502" s="149" t="str">
        <f t="shared" si="9"/>
        <v>0100400</v>
      </c>
      <c r="F502" s="150">
        <v>350000</v>
      </c>
    </row>
    <row r="503" spans="1:6" s="7" customFormat="1" ht="15.75" hidden="1" outlineLevel="7">
      <c r="A503" s="151" t="s">
        <v>87</v>
      </c>
      <c r="B503" s="147" t="s">
        <v>567</v>
      </c>
      <c r="C503" s="147" t="s">
        <v>83</v>
      </c>
      <c r="D503" s="163" t="s">
        <v>606</v>
      </c>
      <c r="E503" s="149" t="str">
        <f t="shared" si="9"/>
        <v>0100400</v>
      </c>
      <c r="F503" s="150">
        <v>350000</v>
      </c>
    </row>
    <row r="504" spans="1:6" s="7" customFormat="1" ht="15.75" hidden="1" outlineLevel="7">
      <c r="A504" s="151" t="s">
        <v>32</v>
      </c>
      <c r="B504" s="147" t="s">
        <v>567</v>
      </c>
      <c r="C504" s="147" t="s">
        <v>83</v>
      </c>
      <c r="D504" s="163" t="s">
        <v>606</v>
      </c>
      <c r="E504" s="149" t="str">
        <f t="shared" si="9"/>
        <v>0100400</v>
      </c>
      <c r="F504" s="150">
        <v>350000</v>
      </c>
    </row>
    <row r="505" spans="1:6" s="7" customFormat="1" ht="15.75" hidden="1" outlineLevel="5">
      <c r="A505" s="141" t="s">
        <v>45</v>
      </c>
      <c r="B505" s="147" t="s">
        <v>567</v>
      </c>
      <c r="C505" s="147" t="s">
        <v>83</v>
      </c>
      <c r="D505" s="163" t="s">
        <v>606</v>
      </c>
      <c r="E505" s="149" t="str">
        <f t="shared" si="9"/>
        <v>0100400</v>
      </c>
      <c r="F505" s="150">
        <v>350000</v>
      </c>
    </row>
    <row r="506" spans="1:6" s="7" customFormat="1" ht="15.75" hidden="1" outlineLevel="6">
      <c r="A506" s="141" t="s">
        <v>47</v>
      </c>
      <c r="B506" s="147" t="s">
        <v>567</v>
      </c>
      <c r="C506" s="147" t="s">
        <v>83</v>
      </c>
      <c r="D506" s="163" t="s">
        <v>606</v>
      </c>
      <c r="E506" s="149" t="str">
        <f t="shared" si="9"/>
        <v>0100400</v>
      </c>
      <c r="F506" s="150">
        <v>350000</v>
      </c>
    </row>
    <row r="507" spans="1:6" s="7" customFormat="1" ht="15.75" hidden="1" outlineLevel="7">
      <c r="A507" s="151" t="s">
        <v>54</v>
      </c>
      <c r="B507" s="147" t="s">
        <v>567</v>
      </c>
      <c r="C507" s="147" t="s">
        <v>83</v>
      </c>
      <c r="D507" s="163" t="s">
        <v>606</v>
      </c>
      <c r="E507" s="149" t="str">
        <f t="shared" si="9"/>
        <v>0100400</v>
      </c>
      <c r="F507" s="150">
        <v>350000</v>
      </c>
    </row>
    <row r="508" spans="1:6" s="7" customFormat="1" ht="15.75" hidden="1" outlineLevel="7">
      <c r="A508" s="151" t="s">
        <v>49</v>
      </c>
      <c r="B508" s="147" t="s">
        <v>567</v>
      </c>
      <c r="C508" s="147" t="s">
        <v>83</v>
      </c>
      <c r="D508" s="163" t="s">
        <v>606</v>
      </c>
      <c r="E508" s="149" t="str">
        <f t="shared" si="9"/>
        <v>0100400</v>
      </c>
      <c r="F508" s="150">
        <v>350000</v>
      </c>
    </row>
    <row r="509" spans="1:6" s="7" customFormat="1" ht="15.75" hidden="1" outlineLevel="2">
      <c r="A509" s="141" t="s">
        <v>116</v>
      </c>
      <c r="B509" s="147" t="s">
        <v>567</v>
      </c>
      <c r="C509" s="147" t="s">
        <v>83</v>
      </c>
      <c r="D509" s="163" t="s">
        <v>606</v>
      </c>
      <c r="E509" s="149" t="str">
        <f t="shared" si="9"/>
        <v>0100400</v>
      </c>
      <c r="F509" s="150">
        <v>350000</v>
      </c>
    </row>
    <row r="510" spans="1:6" s="7" customFormat="1" ht="31.5" hidden="1" outlineLevel="3">
      <c r="A510" s="141" t="s">
        <v>117</v>
      </c>
      <c r="B510" s="147" t="s">
        <v>567</v>
      </c>
      <c r="C510" s="147" t="s">
        <v>83</v>
      </c>
      <c r="D510" s="163" t="s">
        <v>606</v>
      </c>
      <c r="E510" s="149" t="str">
        <f t="shared" si="9"/>
        <v>0100400</v>
      </c>
      <c r="F510" s="150">
        <v>350000</v>
      </c>
    </row>
    <row r="511" spans="1:6" s="7" customFormat="1" ht="15.75" hidden="1" outlineLevel="5">
      <c r="A511" s="141" t="s">
        <v>26</v>
      </c>
      <c r="B511" s="147" t="s">
        <v>567</v>
      </c>
      <c r="C511" s="147" t="s">
        <v>83</v>
      </c>
      <c r="D511" s="163" t="s">
        <v>606</v>
      </c>
      <c r="E511" s="149" t="str">
        <f t="shared" si="9"/>
        <v>0100400</v>
      </c>
      <c r="F511" s="150">
        <v>350000</v>
      </c>
    </row>
    <row r="512" spans="1:6" s="7" customFormat="1" ht="15.75" hidden="1" outlineLevel="6">
      <c r="A512" s="141" t="s">
        <v>28</v>
      </c>
      <c r="B512" s="147" t="s">
        <v>567</v>
      </c>
      <c r="C512" s="147" t="s">
        <v>83</v>
      </c>
      <c r="D512" s="163" t="s">
        <v>606</v>
      </c>
      <c r="E512" s="149" t="str">
        <f t="shared" si="9"/>
        <v>0100400</v>
      </c>
      <c r="F512" s="150">
        <v>350000</v>
      </c>
    </row>
    <row r="513" spans="1:6" s="7" customFormat="1" ht="15.75" hidden="1" outlineLevel="7">
      <c r="A513" s="151" t="s">
        <v>32</v>
      </c>
      <c r="B513" s="147" t="s">
        <v>567</v>
      </c>
      <c r="C513" s="147" t="s">
        <v>83</v>
      </c>
      <c r="D513" s="163" t="s">
        <v>606</v>
      </c>
      <c r="E513" s="149" t="str">
        <f t="shared" si="9"/>
        <v>0100400</v>
      </c>
      <c r="F513" s="150">
        <v>350000</v>
      </c>
    </row>
    <row r="514" spans="1:6" s="7" customFormat="1" ht="21" hidden="1" outlineLevel="5">
      <c r="A514" s="141" t="s">
        <v>103</v>
      </c>
      <c r="B514" s="147" t="s">
        <v>567</v>
      </c>
      <c r="C514" s="147" t="s">
        <v>83</v>
      </c>
      <c r="D514" s="163" t="s">
        <v>606</v>
      </c>
      <c r="E514" s="149" t="str">
        <f t="shared" si="9"/>
        <v>0100400</v>
      </c>
      <c r="F514" s="150">
        <v>350000</v>
      </c>
    </row>
    <row r="515" spans="1:6" s="7" customFormat="1" ht="15.75" hidden="1" outlineLevel="6">
      <c r="A515" s="141" t="s">
        <v>111</v>
      </c>
      <c r="B515" s="147" t="s">
        <v>567</v>
      </c>
      <c r="C515" s="147" t="s">
        <v>83</v>
      </c>
      <c r="D515" s="163" t="s">
        <v>606</v>
      </c>
      <c r="E515" s="149" t="str">
        <f t="shared" si="9"/>
        <v>0100400</v>
      </c>
      <c r="F515" s="150">
        <v>350000</v>
      </c>
    </row>
    <row r="516" spans="1:6" s="7" customFormat="1" ht="15.75" hidden="1" outlineLevel="7">
      <c r="A516" s="151" t="s">
        <v>111</v>
      </c>
      <c r="B516" s="147" t="s">
        <v>567</v>
      </c>
      <c r="C516" s="147" t="s">
        <v>83</v>
      </c>
      <c r="D516" s="163" t="s">
        <v>606</v>
      </c>
      <c r="E516" s="149" t="str">
        <f t="shared" si="9"/>
        <v>0100400</v>
      </c>
      <c r="F516" s="150">
        <v>350000</v>
      </c>
    </row>
    <row r="517" spans="1:6" s="7" customFormat="1" ht="21" hidden="1" outlineLevel="3">
      <c r="A517" s="141" t="s">
        <v>118</v>
      </c>
      <c r="B517" s="147" t="s">
        <v>567</v>
      </c>
      <c r="C517" s="147" t="s">
        <v>83</v>
      </c>
      <c r="D517" s="163" t="s">
        <v>606</v>
      </c>
      <c r="E517" s="149" t="str">
        <f t="shared" si="9"/>
        <v>0100400</v>
      </c>
      <c r="F517" s="150">
        <v>350000</v>
      </c>
    </row>
    <row r="518" spans="1:6" s="7" customFormat="1" ht="15.75" hidden="1" outlineLevel="5">
      <c r="A518" s="141" t="s">
        <v>26</v>
      </c>
      <c r="B518" s="147" t="s">
        <v>567</v>
      </c>
      <c r="C518" s="147" t="s">
        <v>83</v>
      </c>
      <c r="D518" s="163" t="s">
        <v>606</v>
      </c>
      <c r="E518" s="149" t="str">
        <f t="shared" si="9"/>
        <v>0100400</v>
      </c>
      <c r="F518" s="150">
        <v>350000</v>
      </c>
    </row>
    <row r="519" spans="1:6" s="7" customFormat="1" ht="15.75" hidden="1" outlineLevel="6">
      <c r="A519" s="141" t="s">
        <v>28</v>
      </c>
      <c r="B519" s="147" t="s">
        <v>567</v>
      </c>
      <c r="C519" s="147" t="s">
        <v>83</v>
      </c>
      <c r="D519" s="163" t="s">
        <v>606</v>
      </c>
      <c r="E519" s="149" t="str">
        <f t="shared" si="9"/>
        <v>0100400</v>
      </c>
      <c r="F519" s="150">
        <v>350000</v>
      </c>
    </row>
    <row r="520" spans="1:6" s="7" customFormat="1" ht="15.75" hidden="1" outlineLevel="7">
      <c r="A520" s="151" t="s">
        <v>32</v>
      </c>
      <c r="B520" s="147" t="s">
        <v>567</v>
      </c>
      <c r="C520" s="147" t="s">
        <v>83</v>
      </c>
      <c r="D520" s="163" t="s">
        <v>606</v>
      </c>
      <c r="E520" s="149" t="str">
        <f t="shared" si="9"/>
        <v>0100400</v>
      </c>
      <c r="F520" s="150">
        <v>350000</v>
      </c>
    </row>
    <row r="521" spans="1:6" s="7" customFormat="1" ht="42" hidden="1" outlineLevel="3">
      <c r="A521" s="159" t="s">
        <v>119</v>
      </c>
      <c r="B521" s="147" t="s">
        <v>567</v>
      </c>
      <c r="C521" s="147" t="s">
        <v>83</v>
      </c>
      <c r="D521" s="163" t="s">
        <v>606</v>
      </c>
      <c r="E521" s="149" t="str">
        <f t="shared" si="9"/>
        <v>0100400</v>
      </c>
      <c r="F521" s="150">
        <v>350000</v>
      </c>
    </row>
    <row r="522" spans="1:6" s="7" customFormat="1" ht="15.75" hidden="1" outlineLevel="5">
      <c r="A522" s="141" t="s">
        <v>26</v>
      </c>
      <c r="B522" s="147" t="s">
        <v>567</v>
      </c>
      <c r="C522" s="147" t="s">
        <v>83</v>
      </c>
      <c r="D522" s="163" t="s">
        <v>606</v>
      </c>
      <c r="E522" s="149" t="str">
        <f t="shared" si="9"/>
        <v>0100400</v>
      </c>
      <c r="F522" s="150">
        <v>350000</v>
      </c>
    </row>
    <row r="523" spans="1:6" s="7" customFormat="1" ht="15.75" hidden="1" outlineLevel="6">
      <c r="A523" s="141" t="s">
        <v>28</v>
      </c>
      <c r="B523" s="147" t="s">
        <v>567</v>
      </c>
      <c r="C523" s="147" t="s">
        <v>83</v>
      </c>
      <c r="D523" s="163" t="s">
        <v>606</v>
      </c>
      <c r="E523" s="149" t="str">
        <f t="shared" si="9"/>
        <v>0100400</v>
      </c>
      <c r="F523" s="150">
        <v>350000</v>
      </c>
    </row>
    <row r="524" spans="1:6" s="7" customFormat="1" ht="15.75" hidden="1" outlineLevel="7">
      <c r="A524" s="151" t="s">
        <v>30</v>
      </c>
      <c r="B524" s="147" t="s">
        <v>567</v>
      </c>
      <c r="C524" s="147" t="s">
        <v>83</v>
      </c>
      <c r="D524" s="163" t="s">
        <v>606</v>
      </c>
      <c r="E524" s="149" t="str">
        <f t="shared" si="9"/>
        <v>0100400</v>
      </c>
      <c r="F524" s="150">
        <v>350000</v>
      </c>
    </row>
    <row r="525" spans="1:6" s="7" customFormat="1" ht="21" hidden="1" outlineLevel="3">
      <c r="A525" s="141" t="s">
        <v>120</v>
      </c>
      <c r="B525" s="147" t="s">
        <v>567</v>
      </c>
      <c r="C525" s="147" t="s">
        <v>83</v>
      </c>
      <c r="D525" s="163" t="s">
        <v>606</v>
      </c>
      <c r="E525" s="149" t="str">
        <f t="shared" si="9"/>
        <v>0100400</v>
      </c>
      <c r="F525" s="150">
        <v>350000</v>
      </c>
    </row>
    <row r="526" spans="1:6" s="7" customFormat="1" ht="15.75" hidden="1" outlineLevel="5">
      <c r="A526" s="141" t="s">
        <v>26</v>
      </c>
      <c r="B526" s="147" t="s">
        <v>567</v>
      </c>
      <c r="C526" s="147" t="s">
        <v>83</v>
      </c>
      <c r="D526" s="163" t="s">
        <v>606</v>
      </c>
      <c r="E526" s="149" t="str">
        <f t="shared" si="9"/>
        <v>0100400</v>
      </c>
      <c r="F526" s="150">
        <v>350000</v>
      </c>
    </row>
    <row r="527" spans="1:6" s="7" customFormat="1" ht="15.75" hidden="1" outlineLevel="6">
      <c r="A527" s="141" t="s">
        <v>28</v>
      </c>
      <c r="B527" s="147" t="s">
        <v>567</v>
      </c>
      <c r="C527" s="147" t="s">
        <v>83</v>
      </c>
      <c r="D527" s="163" t="s">
        <v>606</v>
      </c>
      <c r="E527" s="149" t="str">
        <f t="shared" si="9"/>
        <v>0100400</v>
      </c>
      <c r="F527" s="150">
        <v>350000</v>
      </c>
    </row>
    <row r="528" spans="1:6" s="7" customFormat="1" ht="15.75" hidden="1" outlineLevel="7">
      <c r="A528" s="151" t="s">
        <v>32</v>
      </c>
      <c r="B528" s="147" t="s">
        <v>567</v>
      </c>
      <c r="C528" s="147" t="s">
        <v>83</v>
      </c>
      <c r="D528" s="163" t="s">
        <v>606</v>
      </c>
      <c r="E528" s="149" t="str">
        <f t="shared" si="9"/>
        <v>0100400</v>
      </c>
      <c r="F528" s="150">
        <v>350000</v>
      </c>
    </row>
    <row r="529" spans="1:6" s="7" customFormat="1" ht="15.75" outlineLevel="7">
      <c r="A529" s="151" t="s">
        <v>73</v>
      </c>
      <c r="B529" s="147" t="s">
        <v>567</v>
      </c>
      <c r="C529" s="147" t="s">
        <v>70</v>
      </c>
      <c r="D529" s="163" t="s">
        <v>852</v>
      </c>
      <c r="E529" s="158" t="s">
        <v>74</v>
      </c>
      <c r="F529" s="150">
        <v>200</v>
      </c>
    </row>
    <row r="530" spans="1:6" s="7" customFormat="1" ht="21" outlineLevel="7">
      <c r="A530" s="141" t="s">
        <v>841</v>
      </c>
      <c r="B530" s="144" t="s">
        <v>567</v>
      </c>
      <c r="C530" s="144" t="s">
        <v>83</v>
      </c>
      <c r="D530" s="161"/>
      <c r="E530" s="162"/>
      <c r="F530" s="146">
        <f>F531+F540</f>
        <v>2216.9</v>
      </c>
    </row>
    <row r="531" spans="1:6" s="7" customFormat="1" ht="23.25" outlineLevel="7">
      <c r="A531" s="153" t="s">
        <v>1088</v>
      </c>
      <c r="B531" s="147" t="s">
        <v>567</v>
      </c>
      <c r="C531" s="147" t="s">
        <v>83</v>
      </c>
      <c r="D531" s="152" t="s">
        <v>855</v>
      </c>
      <c r="E531" s="158"/>
      <c r="F531" s="150">
        <f>F532+F538</f>
        <v>2216.2000000000003</v>
      </c>
    </row>
    <row r="532" spans="1:6" s="7" customFormat="1" ht="34.5" outlineLevel="7">
      <c r="A532" s="165" t="s">
        <v>854</v>
      </c>
      <c r="B532" s="147" t="s">
        <v>567</v>
      </c>
      <c r="C532" s="147" t="s">
        <v>83</v>
      </c>
      <c r="D532" s="152" t="s">
        <v>625</v>
      </c>
      <c r="E532" s="158"/>
      <c r="F532" s="150">
        <f>F533</f>
        <v>2216.2000000000003</v>
      </c>
    </row>
    <row r="533" spans="1:6" s="7" customFormat="1" ht="15.75" outlineLevel="7">
      <c r="A533" s="157" t="s">
        <v>758</v>
      </c>
      <c r="B533" s="147" t="s">
        <v>567</v>
      </c>
      <c r="C533" s="147" t="s">
        <v>83</v>
      </c>
      <c r="D533" s="152" t="s">
        <v>626</v>
      </c>
      <c r="E533" s="158"/>
      <c r="F533" s="150">
        <f>F534+F537</f>
        <v>2216.2000000000003</v>
      </c>
    </row>
    <row r="534" spans="1:6" s="7" customFormat="1" ht="15.75" outlineLevel="7">
      <c r="A534" s="151" t="s">
        <v>643</v>
      </c>
      <c r="B534" s="147" t="s">
        <v>567</v>
      </c>
      <c r="C534" s="147" t="s">
        <v>83</v>
      </c>
      <c r="D534" s="152" t="s">
        <v>626</v>
      </c>
      <c r="E534" s="158" t="s">
        <v>27</v>
      </c>
      <c r="F534" s="150">
        <f>F535</f>
        <v>2092.9</v>
      </c>
    </row>
    <row r="535" spans="1:6" s="7" customFormat="1" ht="15.75" outlineLevel="7">
      <c r="A535" s="151" t="s">
        <v>644</v>
      </c>
      <c r="B535" s="147" t="s">
        <v>567</v>
      </c>
      <c r="C535" s="147" t="s">
        <v>83</v>
      </c>
      <c r="D535" s="152" t="s">
        <v>626</v>
      </c>
      <c r="E535" s="158" t="s">
        <v>29</v>
      </c>
      <c r="F535" s="150">
        <f>F536</f>
        <v>2092.9</v>
      </c>
    </row>
    <row r="536" spans="1:6" s="7" customFormat="1" ht="15.75" outlineLevel="7">
      <c r="A536" s="151" t="s">
        <v>851</v>
      </c>
      <c r="B536" s="147" t="s">
        <v>567</v>
      </c>
      <c r="C536" s="147" t="s">
        <v>83</v>
      </c>
      <c r="D536" s="152" t="s">
        <v>626</v>
      </c>
      <c r="E536" s="158" t="s">
        <v>33</v>
      </c>
      <c r="F536" s="150">
        <v>2092.9</v>
      </c>
    </row>
    <row r="537" spans="1:6" s="7" customFormat="1" ht="22.5" outlineLevel="7">
      <c r="A537" s="160" t="s">
        <v>771</v>
      </c>
      <c r="B537" s="147" t="s">
        <v>567</v>
      </c>
      <c r="C537" s="147" t="s">
        <v>83</v>
      </c>
      <c r="D537" s="152" t="s">
        <v>626</v>
      </c>
      <c r="E537" s="158" t="s">
        <v>652</v>
      </c>
      <c r="F537" s="150">
        <v>123.3</v>
      </c>
    </row>
    <row r="538" spans="1:6" s="7" customFormat="1" ht="23.25" outlineLevel="7">
      <c r="A538" s="165" t="s">
        <v>1019</v>
      </c>
      <c r="B538" s="147" t="s">
        <v>567</v>
      </c>
      <c r="C538" s="147" t="s">
        <v>83</v>
      </c>
      <c r="D538" s="152" t="s">
        <v>856</v>
      </c>
      <c r="E538" s="158"/>
      <c r="F538" s="150">
        <f>F539</f>
        <v>0</v>
      </c>
    </row>
    <row r="539" spans="1:6" s="7" customFormat="1" ht="15.75" outlineLevel="7">
      <c r="A539" s="151" t="s">
        <v>851</v>
      </c>
      <c r="B539" s="147" t="s">
        <v>567</v>
      </c>
      <c r="C539" s="147" t="s">
        <v>83</v>
      </c>
      <c r="D539" s="152" t="s">
        <v>857</v>
      </c>
      <c r="E539" s="158" t="s">
        <v>33</v>
      </c>
      <c r="F539" s="150">
        <v>0</v>
      </c>
    </row>
    <row r="540" spans="1:6" s="7" customFormat="1" ht="23.25" outlineLevel="7">
      <c r="A540" s="166" t="s">
        <v>860</v>
      </c>
      <c r="B540" s="147" t="s">
        <v>567</v>
      </c>
      <c r="C540" s="147" t="s">
        <v>83</v>
      </c>
      <c r="D540" s="152" t="s">
        <v>982</v>
      </c>
      <c r="E540" s="158"/>
      <c r="F540" s="150">
        <f>F541</f>
        <v>0.7</v>
      </c>
    </row>
    <row r="541" spans="1:6" s="7" customFormat="1" ht="48" customHeight="1" outlineLevel="7">
      <c r="A541" s="151" t="s">
        <v>851</v>
      </c>
      <c r="B541" s="147" t="s">
        <v>567</v>
      </c>
      <c r="C541" s="147" t="s">
        <v>83</v>
      </c>
      <c r="D541" s="152" t="s">
        <v>982</v>
      </c>
      <c r="E541" s="158" t="s">
        <v>33</v>
      </c>
      <c r="F541" s="150">
        <v>0.7</v>
      </c>
    </row>
    <row r="542" spans="1:6" s="7" customFormat="1" ht="15.75">
      <c r="A542" s="141" t="s">
        <v>121</v>
      </c>
      <c r="B542" s="144" t="s">
        <v>567</v>
      </c>
      <c r="C542" s="144" t="s">
        <v>122</v>
      </c>
      <c r="D542" s="161"/>
      <c r="E542" s="145"/>
      <c r="F542" s="146">
        <f>F543</f>
        <v>1680.9999999999998</v>
      </c>
    </row>
    <row r="543" spans="1:6" s="7" customFormat="1" ht="33.75" outlineLevel="1">
      <c r="A543" s="151" t="s">
        <v>842</v>
      </c>
      <c r="B543" s="147" t="s">
        <v>567</v>
      </c>
      <c r="C543" s="147" t="s">
        <v>124</v>
      </c>
      <c r="D543" s="152"/>
      <c r="E543" s="149"/>
      <c r="F543" s="150">
        <f>F555</f>
        <v>1680.9999999999998</v>
      </c>
    </row>
    <row r="544" spans="1:6" s="7" customFormat="1" ht="15.75" hidden="1" outlineLevel="2">
      <c r="A544" s="141" t="s">
        <v>84</v>
      </c>
      <c r="B544" s="147" t="s">
        <v>567</v>
      </c>
      <c r="C544" s="147" t="s">
        <v>124</v>
      </c>
      <c r="D544" s="152" t="s">
        <v>627</v>
      </c>
      <c r="E544" s="149" t="str">
        <f t="shared" ref="E544:E554" si="10">D544</f>
        <v>70302 51180</v>
      </c>
      <c r="F544" s="150" t="e">
        <f>#REF!</f>
        <v>#REF!</v>
      </c>
    </row>
    <row r="545" spans="1:6" s="7" customFormat="1" ht="21" hidden="1" outlineLevel="3">
      <c r="A545" s="141" t="s">
        <v>125</v>
      </c>
      <c r="B545" s="147" t="s">
        <v>567</v>
      </c>
      <c r="C545" s="147" t="s">
        <v>124</v>
      </c>
      <c r="D545" s="152" t="s">
        <v>627</v>
      </c>
      <c r="E545" s="149" t="str">
        <f t="shared" si="10"/>
        <v>70302 51180</v>
      </c>
      <c r="F545" s="150" t="e">
        <f>#REF!</f>
        <v>#REF!</v>
      </c>
    </row>
    <row r="546" spans="1:6" s="7" customFormat="1" ht="15.75" hidden="1" outlineLevel="5">
      <c r="A546" s="141" t="s">
        <v>98</v>
      </c>
      <c r="B546" s="147" t="s">
        <v>567</v>
      </c>
      <c r="C546" s="147" t="s">
        <v>124</v>
      </c>
      <c r="D546" s="152" t="s">
        <v>627</v>
      </c>
      <c r="E546" s="149" t="str">
        <f t="shared" si="10"/>
        <v>70302 51180</v>
      </c>
      <c r="F546" s="150" t="e">
        <f>#REF!</f>
        <v>#REF!</v>
      </c>
    </row>
    <row r="547" spans="1:6" s="7" customFormat="1" ht="15.75" hidden="1" outlineLevel="6">
      <c r="A547" s="141" t="s">
        <v>99</v>
      </c>
      <c r="B547" s="147" t="s">
        <v>567</v>
      </c>
      <c r="C547" s="147" t="s">
        <v>124</v>
      </c>
      <c r="D547" s="152" t="s">
        <v>627</v>
      </c>
      <c r="E547" s="149" t="str">
        <f t="shared" si="10"/>
        <v>70302 51180</v>
      </c>
      <c r="F547" s="150" t="e">
        <f>#REF!</f>
        <v>#REF!</v>
      </c>
    </row>
    <row r="548" spans="1:6" s="7" customFormat="1" ht="15.75" hidden="1" outlineLevel="7">
      <c r="A548" s="151" t="s">
        <v>99</v>
      </c>
      <c r="B548" s="147" t="s">
        <v>567</v>
      </c>
      <c r="C548" s="147" t="s">
        <v>124</v>
      </c>
      <c r="D548" s="152" t="s">
        <v>627</v>
      </c>
      <c r="E548" s="149" t="str">
        <f t="shared" si="10"/>
        <v>70302 51180</v>
      </c>
      <c r="F548" s="150" t="e">
        <f>#REF!</f>
        <v>#REF!</v>
      </c>
    </row>
    <row r="549" spans="1:6" s="7" customFormat="1" ht="15.75" hidden="1" outlineLevel="1">
      <c r="A549" s="141" t="s">
        <v>126</v>
      </c>
      <c r="B549" s="147" t="s">
        <v>567</v>
      </c>
      <c r="C549" s="147" t="s">
        <v>127</v>
      </c>
      <c r="D549" s="152" t="s">
        <v>627</v>
      </c>
      <c r="E549" s="149" t="str">
        <f t="shared" si="10"/>
        <v>70302 51180</v>
      </c>
      <c r="F549" s="150" t="e">
        <f>#REF!</f>
        <v>#REF!</v>
      </c>
    </row>
    <row r="550" spans="1:6" s="7" customFormat="1" ht="15.75" hidden="1" outlineLevel="2">
      <c r="A550" s="141" t="s">
        <v>128</v>
      </c>
      <c r="B550" s="147" t="s">
        <v>567</v>
      </c>
      <c r="C550" s="147" t="s">
        <v>127</v>
      </c>
      <c r="D550" s="152" t="s">
        <v>627</v>
      </c>
      <c r="E550" s="149" t="str">
        <f t="shared" si="10"/>
        <v>70302 51180</v>
      </c>
      <c r="F550" s="150" t="e">
        <f>#REF!</f>
        <v>#REF!</v>
      </c>
    </row>
    <row r="551" spans="1:6" s="7" customFormat="1" ht="15.75" hidden="1" outlineLevel="3">
      <c r="A551" s="141" t="s">
        <v>129</v>
      </c>
      <c r="B551" s="147" t="s">
        <v>567</v>
      </c>
      <c r="C551" s="147" t="s">
        <v>127</v>
      </c>
      <c r="D551" s="152" t="s">
        <v>627</v>
      </c>
      <c r="E551" s="149" t="str">
        <f t="shared" si="10"/>
        <v>70302 51180</v>
      </c>
      <c r="F551" s="150" t="e">
        <f>#REF!</f>
        <v>#REF!</v>
      </c>
    </row>
    <row r="552" spans="1:6" s="7" customFormat="1" ht="15.75" hidden="1" outlineLevel="5">
      <c r="A552" s="141" t="s">
        <v>26</v>
      </c>
      <c r="B552" s="147" t="s">
        <v>567</v>
      </c>
      <c r="C552" s="147" t="s">
        <v>127</v>
      </c>
      <c r="D552" s="152" t="s">
        <v>627</v>
      </c>
      <c r="E552" s="149" t="str">
        <f t="shared" si="10"/>
        <v>70302 51180</v>
      </c>
      <c r="F552" s="150" t="e">
        <f>#REF!</f>
        <v>#REF!</v>
      </c>
    </row>
    <row r="553" spans="1:6" s="7" customFormat="1" ht="15.75" hidden="1" outlineLevel="6">
      <c r="A553" s="141" t="s">
        <v>28</v>
      </c>
      <c r="B553" s="147" t="s">
        <v>567</v>
      </c>
      <c r="C553" s="147" t="s">
        <v>127</v>
      </c>
      <c r="D553" s="152" t="s">
        <v>627</v>
      </c>
      <c r="E553" s="149" t="str">
        <f t="shared" si="10"/>
        <v>70302 51180</v>
      </c>
      <c r="F553" s="150" t="e">
        <f>#REF!</f>
        <v>#REF!</v>
      </c>
    </row>
    <row r="554" spans="1:6" s="7" customFormat="1" ht="15.75" hidden="1" outlineLevel="7">
      <c r="A554" s="151" t="s">
        <v>32</v>
      </c>
      <c r="B554" s="147" t="s">
        <v>567</v>
      </c>
      <c r="C554" s="147" t="s">
        <v>127</v>
      </c>
      <c r="D554" s="152" t="s">
        <v>627</v>
      </c>
      <c r="E554" s="149" t="str">
        <f t="shared" si="10"/>
        <v>70302 51180</v>
      </c>
      <c r="F554" s="150" t="e">
        <f>#REF!</f>
        <v>#REF!</v>
      </c>
    </row>
    <row r="555" spans="1:6" s="7" customFormat="1" ht="15.75" hidden="1" outlineLevel="7">
      <c r="A555" s="151" t="s">
        <v>84</v>
      </c>
      <c r="B555" s="147" t="s">
        <v>567</v>
      </c>
      <c r="C555" s="147" t="s">
        <v>124</v>
      </c>
      <c r="D555" s="152" t="s">
        <v>627</v>
      </c>
      <c r="E555" s="149"/>
      <c r="F555" s="150">
        <f>F556</f>
        <v>1680.9999999999998</v>
      </c>
    </row>
    <row r="556" spans="1:6" s="7" customFormat="1" ht="23.25" outlineLevel="7">
      <c r="A556" s="153" t="s">
        <v>1087</v>
      </c>
      <c r="B556" s="147" t="s">
        <v>567</v>
      </c>
      <c r="C556" s="147" t="s">
        <v>124</v>
      </c>
      <c r="D556" s="152" t="s">
        <v>619</v>
      </c>
      <c r="E556" s="149"/>
      <c r="F556" s="150">
        <f>F557</f>
        <v>1680.9999999999998</v>
      </c>
    </row>
    <row r="557" spans="1:6" s="7" customFormat="1" ht="23.25" outlineLevel="7">
      <c r="A557" s="165" t="s">
        <v>862</v>
      </c>
      <c r="B557" s="147" t="s">
        <v>567</v>
      </c>
      <c r="C557" s="147" t="s">
        <v>124</v>
      </c>
      <c r="D557" s="152" t="s">
        <v>861</v>
      </c>
      <c r="E557" s="149"/>
      <c r="F557" s="150">
        <f>F558+F563</f>
        <v>1680.9999999999998</v>
      </c>
    </row>
    <row r="558" spans="1:6" s="7" customFormat="1" ht="33.75" outlineLevel="7">
      <c r="A558" s="151" t="s">
        <v>847</v>
      </c>
      <c r="B558" s="147" t="s">
        <v>567</v>
      </c>
      <c r="C558" s="147" t="s">
        <v>124</v>
      </c>
      <c r="D558" s="152" t="s">
        <v>861</v>
      </c>
      <c r="E558" s="158">
        <v>100</v>
      </c>
      <c r="F558" s="150">
        <f>F559</f>
        <v>1549.3999999999999</v>
      </c>
    </row>
    <row r="559" spans="1:6" s="7" customFormat="1" ht="15.75" outlineLevel="7">
      <c r="A559" s="151" t="s">
        <v>848</v>
      </c>
      <c r="B559" s="147" t="s">
        <v>567</v>
      </c>
      <c r="C559" s="147" t="s">
        <v>124</v>
      </c>
      <c r="D559" s="152" t="s">
        <v>861</v>
      </c>
      <c r="E559" s="158" t="s">
        <v>18</v>
      </c>
      <c r="F559" s="150">
        <f>F560+F561+F562</f>
        <v>1549.3999999999999</v>
      </c>
    </row>
    <row r="560" spans="1:6" s="7" customFormat="1" ht="15.75" outlineLevel="7">
      <c r="A560" s="151" t="s">
        <v>620</v>
      </c>
      <c r="B560" s="147" t="s">
        <v>567</v>
      </c>
      <c r="C560" s="147" t="s">
        <v>124</v>
      </c>
      <c r="D560" s="152" t="s">
        <v>861</v>
      </c>
      <c r="E560" s="158" t="s">
        <v>20</v>
      </c>
      <c r="F560" s="150">
        <v>1100.0999999999999</v>
      </c>
    </row>
    <row r="561" spans="1:6" s="7" customFormat="1" ht="22.5" outlineLevel="7">
      <c r="A561" s="151" t="s">
        <v>642</v>
      </c>
      <c r="B561" s="147" t="s">
        <v>567</v>
      </c>
      <c r="C561" s="147" t="s">
        <v>124</v>
      </c>
      <c r="D561" s="152" t="s">
        <v>861</v>
      </c>
      <c r="E561" s="158" t="s">
        <v>25</v>
      </c>
      <c r="F561" s="150">
        <v>117.1</v>
      </c>
    </row>
    <row r="562" spans="1:6" s="7" customFormat="1" ht="22.5" outlineLevel="7">
      <c r="A562" s="151" t="s">
        <v>621</v>
      </c>
      <c r="B562" s="147" t="s">
        <v>567</v>
      </c>
      <c r="C562" s="147" t="s">
        <v>124</v>
      </c>
      <c r="D562" s="152" t="s">
        <v>861</v>
      </c>
      <c r="E562" s="158" t="s">
        <v>624</v>
      </c>
      <c r="F562" s="150">
        <v>332.2</v>
      </c>
    </row>
    <row r="563" spans="1:6" s="7" customFormat="1" ht="15.75" outlineLevel="7">
      <c r="A563" s="151" t="s">
        <v>643</v>
      </c>
      <c r="B563" s="147" t="s">
        <v>567</v>
      </c>
      <c r="C563" s="147" t="s">
        <v>124</v>
      </c>
      <c r="D563" s="152" t="s">
        <v>861</v>
      </c>
      <c r="E563" s="158" t="s">
        <v>27</v>
      </c>
      <c r="F563" s="150">
        <f>F564</f>
        <v>131.6</v>
      </c>
    </row>
    <row r="564" spans="1:6" s="7" customFormat="1" ht="15.75" outlineLevel="7">
      <c r="A564" s="151" t="s">
        <v>644</v>
      </c>
      <c r="B564" s="147" t="s">
        <v>567</v>
      </c>
      <c r="C564" s="147" t="s">
        <v>124</v>
      </c>
      <c r="D564" s="152" t="s">
        <v>861</v>
      </c>
      <c r="E564" s="158" t="s">
        <v>29</v>
      </c>
      <c r="F564" s="150">
        <f>F565+F566</f>
        <v>131.6</v>
      </c>
    </row>
    <row r="565" spans="1:6" s="7" customFormat="1" ht="15.75" outlineLevel="7">
      <c r="A565" s="151" t="s">
        <v>30</v>
      </c>
      <c r="B565" s="147" t="s">
        <v>567</v>
      </c>
      <c r="C565" s="147" t="s">
        <v>124</v>
      </c>
      <c r="D565" s="152" t="s">
        <v>861</v>
      </c>
      <c r="E565" s="158" t="s">
        <v>31</v>
      </c>
      <c r="F565" s="150"/>
    </row>
    <row r="566" spans="1:6" s="7" customFormat="1" ht="15.75" outlineLevel="7">
      <c r="A566" s="151" t="s">
        <v>851</v>
      </c>
      <c r="B566" s="147" t="s">
        <v>567</v>
      </c>
      <c r="C566" s="147" t="s">
        <v>124</v>
      </c>
      <c r="D566" s="152" t="s">
        <v>861</v>
      </c>
      <c r="E566" s="158" t="s">
        <v>33</v>
      </c>
      <c r="F566" s="150">
        <v>131.6</v>
      </c>
    </row>
    <row r="567" spans="1:6" s="7" customFormat="1" ht="15.75">
      <c r="A567" s="141" t="s">
        <v>130</v>
      </c>
      <c r="B567" s="144" t="s">
        <v>567</v>
      </c>
      <c r="C567" s="144" t="s">
        <v>131</v>
      </c>
      <c r="D567" s="139"/>
      <c r="E567" s="145"/>
      <c r="F567" s="146">
        <f>F569</f>
        <v>10553.9</v>
      </c>
    </row>
    <row r="568" spans="1:6" s="7" customFormat="1" ht="21">
      <c r="A568" s="141" t="s">
        <v>132</v>
      </c>
      <c r="B568" s="144" t="s">
        <v>567</v>
      </c>
      <c r="C568" s="144" t="s">
        <v>1008</v>
      </c>
      <c r="D568" s="139"/>
      <c r="E568" s="145"/>
      <c r="F568" s="146">
        <f>F569</f>
        <v>10553.9</v>
      </c>
    </row>
    <row r="569" spans="1:6" s="7" customFormat="1" ht="23.25">
      <c r="A569" s="165" t="s">
        <v>1089</v>
      </c>
      <c r="B569" s="144" t="s">
        <v>567</v>
      </c>
      <c r="C569" s="144" t="s">
        <v>1008</v>
      </c>
      <c r="D569" s="161" t="s">
        <v>863</v>
      </c>
      <c r="E569" s="145"/>
      <c r="F569" s="146">
        <f>F570+F574+F573</f>
        <v>10553.9</v>
      </c>
    </row>
    <row r="570" spans="1:6" s="7" customFormat="1" ht="15.75" outlineLevel="7">
      <c r="A570" s="151" t="s">
        <v>643</v>
      </c>
      <c r="B570" s="147" t="s">
        <v>567</v>
      </c>
      <c r="C570" s="147" t="s">
        <v>1008</v>
      </c>
      <c r="D570" s="152" t="s">
        <v>628</v>
      </c>
      <c r="E570" s="158">
        <v>200</v>
      </c>
      <c r="F570" s="150">
        <f>F571</f>
        <v>10303.9</v>
      </c>
    </row>
    <row r="571" spans="1:6" s="7" customFormat="1" ht="15.75" outlineLevel="7">
      <c r="A571" s="151" t="s">
        <v>644</v>
      </c>
      <c r="B571" s="147" t="s">
        <v>567</v>
      </c>
      <c r="C571" s="147" t="s">
        <v>1008</v>
      </c>
      <c r="D571" s="152" t="s">
        <v>628</v>
      </c>
      <c r="E571" s="158" t="s">
        <v>29</v>
      </c>
      <c r="F571" s="150">
        <f>F572</f>
        <v>10303.9</v>
      </c>
    </row>
    <row r="572" spans="1:6" s="7" customFormat="1" ht="15.75" outlineLevel="7">
      <c r="A572" s="151" t="s">
        <v>851</v>
      </c>
      <c r="B572" s="147" t="s">
        <v>567</v>
      </c>
      <c r="C572" s="147" t="s">
        <v>1008</v>
      </c>
      <c r="D572" s="152" t="s">
        <v>628</v>
      </c>
      <c r="E572" s="158" t="s">
        <v>33</v>
      </c>
      <c r="F572" s="150">
        <f>1946-100-150+145.9+8462</f>
        <v>10303.9</v>
      </c>
    </row>
    <row r="573" spans="1:6" s="7" customFormat="1" ht="22.5" outlineLevel="7">
      <c r="A573" s="151" t="s">
        <v>1018</v>
      </c>
      <c r="B573" s="147" t="s">
        <v>567</v>
      </c>
      <c r="C573" s="147" t="s">
        <v>1008</v>
      </c>
      <c r="D573" s="152" t="s">
        <v>628</v>
      </c>
      <c r="E573" s="158" t="s">
        <v>1017</v>
      </c>
      <c r="F573" s="150">
        <f>100+150</f>
        <v>250</v>
      </c>
    </row>
    <row r="574" spans="1:6" s="7" customFormat="1" ht="15.75" outlineLevel="7">
      <c r="A574" s="160" t="s">
        <v>45</v>
      </c>
      <c r="B574" s="147" t="s">
        <v>567</v>
      </c>
      <c r="C574" s="147" t="s">
        <v>1008</v>
      </c>
      <c r="D574" s="152" t="s">
        <v>628</v>
      </c>
      <c r="E574" s="158" t="s">
        <v>46</v>
      </c>
      <c r="F574" s="150">
        <f>F575</f>
        <v>0</v>
      </c>
    </row>
    <row r="575" spans="1:6" s="7" customFormat="1" ht="15.75" outlineLevel="7">
      <c r="A575" s="167" t="s">
        <v>47</v>
      </c>
      <c r="B575" s="147" t="s">
        <v>567</v>
      </c>
      <c r="C575" s="147" t="s">
        <v>1008</v>
      </c>
      <c r="D575" s="152" t="s">
        <v>628</v>
      </c>
      <c r="E575" s="158" t="s">
        <v>48</v>
      </c>
      <c r="F575" s="150">
        <f>F576</f>
        <v>0</v>
      </c>
    </row>
    <row r="576" spans="1:6" s="7" customFormat="1" ht="15.75" outlineLevel="7">
      <c r="A576" s="160" t="s">
        <v>772</v>
      </c>
      <c r="B576" s="147" t="s">
        <v>567</v>
      </c>
      <c r="C576" s="147" t="s">
        <v>1008</v>
      </c>
      <c r="D576" s="152" t="s">
        <v>628</v>
      </c>
      <c r="E576" s="158" t="s">
        <v>651</v>
      </c>
      <c r="F576" s="150">
        <v>0</v>
      </c>
    </row>
    <row r="577" spans="1:6" s="7" customFormat="1" ht="15.75" outlineLevel="7">
      <c r="A577" s="151" t="s">
        <v>851</v>
      </c>
      <c r="B577" s="147" t="s">
        <v>567</v>
      </c>
      <c r="C577" s="147" t="s">
        <v>1008</v>
      </c>
      <c r="D577" s="152" t="s">
        <v>852</v>
      </c>
      <c r="E577" s="158" t="s">
        <v>33</v>
      </c>
      <c r="F577" s="150">
        <v>0</v>
      </c>
    </row>
    <row r="578" spans="1:6" s="7" customFormat="1" ht="15.75">
      <c r="A578" s="141" t="s">
        <v>140</v>
      </c>
      <c r="B578" s="144" t="s">
        <v>567</v>
      </c>
      <c r="C578" s="144" t="s">
        <v>141</v>
      </c>
      <c r="D578" s="139"/>
      <c r="E578" s="145"/>
      <c r="F578" s="146">
        <f>F579+F1024+F1245+F1264+F1021</f>
        <v>91497.4</v>
      </c>
    </row>
    <row r="579" spans="1:6" s="7" customFormat="1" ht="15.75" outlineLevel="1">
      <c r="A579" s="141" t="s">
        <v>142</v>
      </c>
      <c r="B579" s="144" t="s">
        <v>567</v>
      </c>
      <c r="C579" s="144" t="s">
        <v>143</v>
      </c>
      <c r="D579" s="139"/>
      <c r="E579" s="145"/>
      <c r="F579" s="146">
        <f>F1012</f>
        <v>320.5</v>
      </c>
    </row>
    <row r="580" spans="1:6" s="7" customFormat="1" ht="15.75" hidden="1" outlineLevel="2">
      <c r="A580" s="141" t="s">
        <v>142</v>
      </c>
      <c r="B580" s="144" t="s">
        <v>567</v>
      </c>
      <c r="C580" s="144" t="s">
        <v>143</v>
      </c>
      <c r="D580" s="139">
        <v>335788</v>
      </c>
      <c r="E580" s="145">
        <f t="shared" ref="E580:E643" si="11">D580</f>
        <v>335788</v>
      </c>
      <c r="F580" s="146" t="e">
        <f>#REF!</f>
        <v>#REF!</v>
      </c>
    </row>
    <row r="581" spans="1:6" s="7" customFormat="1" ht="21" hidden="1" outlineLevel="3">
      <c r="A581" s="141" t="s">
        <v>12</v>
      </c>
      <c r="B581" s="144" t="s">
        <v>567</v>
      </c>
      <c r="C581" s="144" t="s">
        <v>143</v>
      </c>
      <c r="D581" s="139">
        <v>9112.9</v>
      </c>
      <c r="E581" s="145">
        <f t="shared" si="11"/>
        <v>9112.9</v>
      </c>
      <c r="F581" s="146" t="e">
        <f>#REF!</f>
        <v>#REF!</v>
      </c>
    </row>
    <row r="582" spans="1:6" s="7" customFormat="1" ht="21" hidden="1" outlineLevel="5">
      <c r="A582" s="141" t="s">
        <v>53</v>
      </c>
      <c r="B582" s="144" t="s">
        <v>567</v>
      </c>
      <c r="C582" s="144" t="s">
        <v>143</v>
      </c>
      <c r="D582" s="139">
        <v>9112.9</v>
      </c>
      <c r="E582" s="145">
        <f t="shared" si="11"/>
        <v>9112.9</v>
      </c>
      <c r="F582" s="146" t="e">
        <f>#REF!</f>
        <v>#REF!</v>
      </c>
    </row>
    <row r="583" spans="1:6" s="7" customFormat="1" ht="31.5" hidden="1" outlineLevel="6">
      <c r="A583" s="141" t="s">
        <v>15</v>
      </c>
      <c r="B583" s="144" t="s">
        <v>567</v>
      </c>
      <c r="C583" s="144" t="s">
        <v>143</v>
      </c>
      <c r="D583" s="139">
        <v>9112.9</v>
      </c>
      <c r="E583" s="145">
        <f t="shared" si="11"/>
        <v>9112.9</v>
      </c>
      <c r="F583" s="146" t="e">
        <f>#REF!</f>
        <v>#REF!</v>
      </c>
    </row>
    <row r="584" spans="1:6" s="7" customFormat="1" ht="15.75" hidden="1" outlineLevel="7">
      <c r="A584" s="141" t="s">
        <v>17</v>
      </c>
      <c r="B584" s="144" t="s">
        <v>567</v>
      </c>
      <c r="C584" s="147" t="s">
        <v>143</v>
      </c>
      <c r="D584" s="148">
        <v>9112.9</v>
      </c>
      <c r="E584" s="145">
        <f t="shared" si="11"/>
        <v>9112.9</v>
      </c>
      <c r="F584" s="146" t="e">
        <f>#REF!</f>
        <v>#REF!</v>
      </c>
    </row>
    <row r="585" spans="1:6" s="7" customFormat="1" ht="15.75" hidden="1" outlineLevel="3">
      <c r="A585" s="151" t="s">
        <v>19</v>
      </c>
      <c r="B585" s="144" t="s">
        <v>567</v>
      </c>
      <c r="C585" s="144" t="s">
        <v>143</v>
      </c>
      <c r="D585" s="139">
        <v>312885.40000000002</v>
      </c>
      <c r="E585" s="145">
        <f t="shared" si="11"/>
        <v>312885.40000000002</v>
      </c>
      <c r="F585" s="146" t="e">
        <f>#REF!</f>
        <v>#REF!</v>
      </c>
    </row>
    <row r="586" spans="1:6" s="7" customFormat="1" ht="15.75" hidden="1" outlineLevel="5">
      <c r="A586" s="141" t="s">
        <v>23</v>
      </c>
      <c r="B586" s="144" t="s">
        <v>567</v>
      </c>
      <c r="C586" s="144" t="s">
        <v>143</v>
      </c>
      <c r="D586" s="139">
        <v>287367.40000000002</v>
      </c>
      <c r="E586" s="145">
        <f t="shared" si="11"/>
        <v>287367.40000000002</v>
      </c>
      <c r="F586" s="146" t="e">
        <f>#REF!</f>
        <v>#REF!</v>
      </c>
    </row>
    <row r="587" spans="1:6" s="7" customFormat="1" ht="31.5" hidden="1" outlineLevel="6">
      <c r="A587" s="141" t="s">
        <v>15</v>
      </c>
      <c r="B587" s="144" t="s">
        <v>567</v>
      </c>
      <c r="C587" s="144" t="s">
        <v>143</v>
      </c>
      <c r="D587" s="139">
        <v>287367.40000000002</v>
      </c>
      <c r="E587" s="145">
        <f t="shared" si="11"/>
        <v>287367.40000000002</v>
      </c>
      <c r="F587" s="146" t="e">
        <f>#REF!</f>
        <v>#REF!</v>
      </c>
    </row>
    <row r="588" spans="1:6" s="7" customFormat="1" ht="15.75" hidden="1" outlineLevel="7">
      <c r="A588" s="141" t="s">
        <v>17</v>
      </c>
      <c r="B588" s="144" t="s">
        <v>567</v>
      </c>
      <c r="C588" s="147" t="s">
        <v>143</v>
      </c>
      <c r="D588" s="148">
        <v>287159.7</v>
      </c>
      <c r="E588" s="145">
        <f t="shared" si="11"/>
        <v>287159.7</v>
      </c>
      <c r="F588" s="146" t="e">
        <f>#REF!</f>
        <v>#REF!</v>
      </c>
    </row>
    <row r="589" spans="1:6" s="7" customFormat="1" ht="15.75" hidden="1" outlineLevel="7">
      <c r="A589" s="151" t="s">
        <v>19</v>
      </c>
      <c r="B589" s="144" t="s">
        <v>567</v>
      </c>
      <c r="C589" s="147" t="s">
        <v>143</v>
      </c>
      <c r="D589" s="148">
        <v>207.7</v>
      </c>
      <c r="E589" s="145">
        <f t="shared" si="11"/>
        <v>207.7</v>
      </c>
      <c r="F589" s="146" t="e">
        <f>#REF!</f>
        <v>#REF!</v>
      </c>
    </row>
    <row r="590" spans="1:6" s="7" customFormat="1" ht="15.75" hidden="1" outlineLevel="5">
      <c r="A590" s="151" t="s">
        <v>24</v>
      </c>
      <c r="B590" s="144" t="s">
        <v>567</v>
      </c>
      <c r="C590" s="144" t="s">
        <v>143</v>
      </c>
      <c r="D590" s="139">
        <v>25450.400000000001</v>
      </c>
      <c r="E590" s="145">
        <f t="shared" si="11"/>
        <v>25450.400000000001</v>
      </c>
      <c r="F590" s="146" t="e">
        <f>#REF!</f>
        <v>#REF!</v>
      </c>
    </row>
    <row r="591" spans="1:6" s="7" customFormat="1" ht="15.75" hidden="1" outlineLevel="6">
      <c r="A591" s="141" t="s">
        <v>26</v>
      </c>
      <c r="B591" s="144" t="s">
        <v>567</v>
      </c>
      <c r="C591" s="144" t="s">
        <v>143</v>
      </c>
      <c r="D591" s="139">
        <v>25450.400000000001</v>
      </c>
      <c r="E591" s="145">
        <f t="shared" si="11"/>
        <v>25450.400000000001</v>
      </c>
      <c r="F591" s="146" t="e">
        <f>#REF!</f>
        <v>#REF!</v>
      </c>
    </row>
    <row r="592" spans="1:6" s="7" customFormat="1" ht="15.75" hidden="1" outlineLevel="7">
      <c r="A592" s="141" t="s">
        <v>28</v>
      </c>
      <c r="B592" s="144" t="s">
        <v>567</v>
      </c>
      <c r="C592" s="147" t="s">
        <v>143</v>
      </c>
      <c r="D592" s="148">
        <v>6429.5</v>
      </c>
      <c r="E592" s="145">
        <f t="shared" si="11"/>
        <v>6429.5</v>
      </c>
      <c r="F592" s="146" t="e">
        <f>#REF!</f>
        <v>#REF!</v>
      </c>
    </row>
    <row r="593" spans="1:6" s="7" customFormat="1" ht="15.75" hidden="1" outlineLevel="7">
      <c r="A593" s="151" t="s">
        <v>30</v>
      </c>
      <c r="B593" s="144" t="s">
        <v>567</v>
      </c>
      <c r="C593" s="147" t="s">
        <v>143</v>
      </c>
      <c r="D593" s="148">
        <v>19020.900000000001</v>
      </c>
      <c r="E593" s="145">
        <f t="shared" si="11"/>
        <v>19020.900000000001</v>
      </c>
      <c r="F593" s="146" t="e">
        <f>#REF!</f>
        <v>#REF!</v>
      </c>
    </row>
    <row r="594" spans="1:6" s="7" customFormat="1" ht="15.75" hidden="1" outlineLevel="5">
      <c r="A594" s="151" t="s">
        <v>32</v>
      </c>
      <c r="B594" s="144" t="s">
        <v>567</v>
      </c>
      <c r="C594" s="144" t="s">
        <v>143</v>
      </c>
      <c r="D594" s="139">
        <v>67.599999999999994</v>
      </c>
      <c r="E594" s="145">
        <f t="shared" si="11"/>
        <v>67.599999999999994</v>
      </c>
      <c r="F594" s="146" t="e">
        <f>#REF!</f>
        <v>#REF!</v>
      </c>
    </row>
    <row r="595" spans="1:6" s="7" customFormat="1" ht="15.75" hidden="1" outlineLevel="6">
      <c r="A595" s="141" t="s">
        <v>45</v>
      </c>
      <c r="B595" s="144" t="s">
        <v>567</v>
      </c>
      <c r="C595" s="144" t="s">
        <v>143</v>
      </c>
      <c r="D595" s="139">
        <v>67.599999999999994</v>
      </c>
      <c r="E595" s="145">
        <f t="shared" si="11"/>
        <v>67.599999999999994</v>
      </c>
      <c r="F595" s="146" t="e">
        <f>#REF!</f>
        <v>#REF!</v>
      </c>
    </row>
    <row r="596" spans="1:6" s="7" customFormat="1" ht="15.75" hidden="1" outlineLevel="7">
      <c r="A596" s="141" t="s">
        <v>47</v>
      </c>
      <c r="B596" s="144" t="s">
        <v>567</v>
      </c>
      <c r="C596" s="147" t="s">
        <v>143</v>
      </c>
      <c r="D596" s="148">
        <v>31.4</v>
      </c>
      <c r="E596" s="145">
        <f t="shared" si="11"/>
        <v>31.4</v>
      </c>
      <c r="F596" s="146" t="e">
        <f>#REF!</f>
        <v>#REF!</v>
      </c>
    </row>
    <row r="597" spans="1:6" s="7" customFormat="1" ht="15.75" hidden="1" outlineLevel="7">
      <c r="A597" s="151" t="s">
        <v>54</v>
      </c>
      <c r="B597" s="144" t="s">
        <v>567</v>
      </c>
      <c r="C597" s="147" t="s">
        <v>143</v>
      </c>
      <c r="D597" s="148">
        <v>36.200000000000003</v>
      </c>
      <c r="E597" s="145">
        <f t="shared" si="11"/>
        <v>36.200000000000003</v>
      </c>
      <c r="F597" s="146" t="e">
        <f>#REF!</f>
        <v>#REF!</v>
      </c>
    </row>
    <row r="598" spans="1:6" s="7" customFormat="1" ht="15.75" hidden="1" outlineLevel="3" collapsed="1">
      <c r="A598" s="151" t="s">
        <v>49</v>
      </c>
      <c r="B598" s="144" t="s">
        <v>567</v>
      </c>
      <c r="C598" s="144" t="s">
        <v>143</v>
      </c>
      <c r="D598" s="139">
        <f>D599</f>
        <v>275.10000000000002</v>
      </c>
      <c r="E598" s="145">
        <f t="shared" si="11"/>
        <v>275.10000000000002</v>
      </c>
      <c r="F598" s="146" t="e">
        <f>#REF!</f>
        <v>#REF!</v>
      </c>
    </row>
    <row r="599" spans="1:6" s="7" customFormat="1" ht="21" hidden="1" outlineLevel="5">
      <c r="A599" s="141" t="s">
        <v>144</v>
      </c>
      <c r="B599" s="144" t="s">
        <v>567</v>
      </c>
      <c r="C599" s="144" t="s">
        <v>143</v>
      </c>
      <c r="D599" s="139">
        <f>D600</f>
        <v>275.10000000000002</v>
      </c>
      <c r="E599" s="145">
        <f t="shared" si="11"/>
        <v>275.10000000000002</v>
      </c>
      <c r="F599" s="146" t="e">
        <f>#REF!</f>
        <v>#REF!</v>
      </c>
    </row>
    <row r="600" spans="1:6" s="7" customFormat="1" ht="15.75" hidden="1" outlineLevel="6">
      <c r="A600" s="141" t="s">
        <v>98</v>
      </c>
      <c r="B600" s="144" t="s">
        <v>567</v>
      </c>
      <c r="C600" s="144" t="s">
        <v>143</v>
      </c>
      <c r="D600" s="139">
        <f>D601</f>
        <v>275.10000000000002</v>
      </c>
      <c r="E600" s="145">
        <f t="shared" si="11"/>
        <v>275.10000000000002</v>
      </c>
      <c r="F600" s="146" t="e">
        <f>#REF!</f>
        <v>#REF!</v>
      </c>
    </row>
    <row r="601" spans="1:6" s="7" customFormat="1" ht="15.75" hidden="1" outlineLevel="7">
      <c r="A601" s="141" t="s">
        <v>99</v>
      </c>
      <c r="B601" s="144" t="s">
        <v>567</v>
      </c>
      <c r="C601" s="147" t="s">
        <v>143</v>
      </c>
      <c r="D601" s="148">
        <v>275.10000000000002</v>
      </c>
      <c r="E601" s="145">
        <f t="shared" si="11"/>
        <v>275.10000000000002</v>
      </c>
      <c r="F601" s="146" t="e">
        <f>#REF!</f>
        <v>#REF!</v>
      </c>
    </row>
    <row r="602" spans="1:6" s="7" customFormat="1" ht="15.75" hidden="1" outlineLevel="3">
      <c r="A602" s="151" t="s">
        <v>99</v>
      </c>
      <c r="B602" s="144" t="s">
        <v>567</v>
      </c>
      <c r="C602" s="144" t="s">
        <v>143</v>
      </c>
      <c r="D602" s="139">
        <v>12932.1</v>
      </c>
      <c r="E602" s="145">
        <f t="shared" si="11"/>
        <v>12932.1</v>
      </c>
      <c r="F602" s="146" t="e">
        <f>#REF!</f>
        <v>#REF!</v>
      </c>
    </row>
    <row r="603" spans="1:6" s="7" customFormat="1" ht="21" hidden="1" outlineLevel="5">
      <c r="A603" s="141" t="s">
        <v>145</v>
      </c>
      <c r="B603" s="144" t="s">
        <v>567</v>
      </c>
      <c r="C603" s="144" t="s">
        <v>143</v>
      </c>
      <c r="D603" s="139">
        <v>12932.1</v>
      </c>
      <c r="E603" s="145">
        <f t="shared" si="11"/>
        <v>12932.1</v>
      </c>
      <c r="F603" s="146" t="e">
        <f>#REF!</f>
        <v>#REF!</v>
      </c>
    </row>
    <row r="604" spans="1:6" s="7" customFormat="1" ht="15.75" hidden="1" outlineLevel="6">
      <c r="A604" s="141" t="s">
        <v>98</v>
      </c>
      <c r="B604" s="144" t="s">
        <v>567</v>
      </c>
      <c r="C604" s="144" t="s">
        <v>143</v>
      </c>
      <c r="D604" s="139">
        <v>12932.1</v>
      </c>
      <c r="E604" s="145">
        <f t="shared" si="11"/>
        <v>12932.1</v>
      </c>
      <c r="F604" s="146" t="e">
        <f>#REF!</f>
        <v>#REF!</v>
      </c>
    </row>
    <row r="605" spans="1:6" s="7" customFormat="1" ht="15.75" hidden="1" outlineLevel="7">
      <c r="A605" s="141" t="s">
        <v>99</v>
      </c>
      <c r="B605" s="144" t="s">
        <v>567</v>
      </c>
      <c r="C605" s="147" t="s">
        <v>143</v>
      </c>
      <c r="D605" s="148">
        <v>12932.1</v>
      </c>
      <c r="E605" s="145">
        <f t="shared" si="11"/>
        <v>12932.1</v>
      </c>
      <c r="F605" s="146" t="e">
        <f>#REF!</f>
        <v>#REF!</v>
      </c>
    </row>
    <row r="606" spans="1:6" s="7" customFormat="1" ht="15.75" hidden="1" outlineLevel="2">
      <c r="A606" s="151" t="s">
        <v>99</v>
      </c>
      <c r="B606" s="144" t="s">
        <v>567</v>
      </c>
      <c r="C606" s="144" t="s">
        <v>143</v>
      </c>
      <c r="D606" s="139">
        <v>527377</v>
      </c>
      <c r="E606" s="145">
        <f t="shared" si="11"/>
        <v>527377</v>
      </c>
      <c r="F606" s="146" t="e">
        <f>#REF!</f>
        <v>#REF!</v>
      </c>
    </row>
    <row r="607" spans="1:6" s="7" customFormat="1" ht="15.75" hidden="1" outlineLevel="3">
      <c r="A607" s="141" t="s">
        <v>146</v>
      </c>
      <c r="B607" s="144" t="s">
        <v>567</v>
      </c>
      <c r="C607" s="144" t="s">
        <v>143</v>
      </c>
      <c r="D607" s="139">
        <v>5329</v>
      </c>
      <c r="E607" s="145">
        <f t="shared" si="11"/>
        <v>5329</v>
      </c>
      <c r="F607" s="146" t="e">
        <f>#REF!</f>
        <v>#REF!</v>
      </c>
    </row>
    <row r="608" spans="1:6" s="7" customFormat="1" ht="21" hidden="1" outlineLevel="4">
      <c r="A608" s="141" t="s">
        <v>147</v>
      </c>
      <c r="B608" s="144" t="s">
        <v>567</v>
      </c>
      <c r="C608" s="144" t="s">
        <v>143</v>
      </c>
      <c r="D608" s="139">
        <v>5329</v>
      </c>
      <c r="E608" s="145">
        <f t="shared" si="11"/>
        <v>5329</v>
      </c>
      <c r="F608" s="146" t="e">
        <f>#REF!</f>
        <v>#REF!</v>
      </c>
    </row>
    <row r="609" spans="1:6" s="7" customFormat="1" ht="21" hidden="1" outlineLevel="5">
      <c r="A609" s="141" t="s">
        <v>148</v>
      </c>
      <c r="B609" s="144" t="s">
        <v>567</v>
      </c>
      <c r="C609" s="144" t="s">
        <v>143</v>
      </c>
      <c r="D609" s="139">
        <v>29</v>
      </c>
      <c r="E609" s="145">
        <f t="shared" si="11"/>
        <v>29</v>
      </c>
      <c r="F609" s="146" t="e">
        <f>#REF!</f>
        <v>#REF!</v>
      </c>
    </row>
    <row r="610" spans="1:6" s="7" customFormat="1" ht="15.75" hidden="1" outlineLevel="6">
      <c r="A610" s="141" t="s">
        <v>26</v>
      </c>
      <c r="B610" s="144" t="s">
        <v>567</v>
      </c>
      <c r="C610" s="144" t="s">
        <v>143</v>
      </c>
      <c r="D610" s="139">
        <v>29</v>
      </c>
      <c r="E610" s="145">
        <f t="shared" si="11"/>
        <v>29</v>
      </c>
      <c r="F610" s="146" t="e">
        <f>#REF!</f>
        <v>#REF!</v>
      </c>
    </row>
    <row r="611" spans="1:6" s="7" customFormat="1" ht="15.75" hidden="1" outlineLevel="7">
      <c r="A611" s="141" t="s">
        <v>28</v>
      </c>
      <c r="B611" s="144" t="s">
        <v>567</v>
      </c>
      <c r="C611" s="147" t="s">
        <v>143</v>
      </c>
      <c r="D611" s="148">
        <v>29</v>
      </c>
      <c r="E611" s="145">
        <f t="shared" si="11"/>
        <v>29</v>
      </c>
      <c r="F611" s="146" t="e">
        <f>#REF!</f>
        <v>#REF!</v>
      </c>
    </row>
    <row r="612" spans="1:6" s="7" customFormat="1" ht="15.75" hidden="1" outlineLevel="5">
      <c r="A612" s="151" t="s">
        <v>32</v>
      </c>
      <c r="B612" s="144" t="s">
        <v>567</v>
      </c>
      <c r="C612" s="144" t="s">
        <v>143</v>
      </c>
      <c r="D612" s="139">
        <v>5300</v>
      </c>
      <c r="E612" s="145">
        <f t="shared" si="11"/>
        <v>5300</v>
      </c>
      <c r="F612" s="146" t="e">
        <f>#REF!</f>
        <v>#REF!</v>
      </c>
    </row>
    <row r="613" spans="1:6" s="7" customFormat="1" ht="15.75" hidden="1" outlineLevel="6">
      <c r="A613" s="141" t="s">
        <v>45</v>
      </c>
      <c r="B613" s="144" t="s">
        <v>567</v>
      </c>
      <c r="C613" s="144" t="s">
        <v>143</v>
      </c>
      <c r="D613" s="139">
        <v>5300</v>
      </c>
      <c r="E613" s="145">
        <f t="shared" si="11"/>
        <v>5300</v>
      </c>
      <c r="F613" s="146" t="e">
        <f>#REF!</f>
        <v>#REF!</v>
      </c>
    </row>
    <row r="614" spans="1:6" s="7" customFormat="1" ht="21" hidden="1" outlineLevel="7">
      <c r="A614" s="141" t="s">
        <v>149</v>
      </c>
      <c r="B614" s="144" t="s">
        <v>567</v>
      </c>
      <c r="C614" s="147" t="s">
        <v>143</v>
      </c>
      <c r="D614" s="148">
        <v>5300</v>
      </c>
      <c r="E614" s="145">
        <f t="shared" si="11"/>
        <v>5300</v>
      </c>
      <c r="F614" s="146" t="e">
        <f>#REF!</f>
        <v>#REF!</v>
      </c>
    </row>
    <row r="615" spans="1:6" s="7" customFormat="1" ht="22.5" hidden="1" outlineLevel="3">
      <c r="A615" s="151" t="s">
        <v>149</v>
      </c>
      <c r="B615" s="144" t="s">
        <v>567</v>
      </c>
      <c r="C615" s="144" t="s">
        <v>143</v>
      </c>
      <c r="D615" s="139">
        <v>155784.79999999999</v>
      </c>
      <c r="E615" s="145">
        <f t="shared" si="11"/>
        <v>155784.79999999999</v>
      </c>
      <c r="F615" s="146" t="e">
        <f>#REF!</f>
        <v>#REF!</v>
      </c>
    </row>
    <row r="616" spans="1:6" s="7" customFormat="1" ht="21" hidden="1" outlineLevel="5">
      <c r="A616" s="141" t="s">
        <v>150</v>
      </c>
      <c r="B616" s="144" t="s">
        <v>567</v>
      </c>
      <c r="C616" s="144" t="s">
        <v>143</v>
      </c>
      <c r="D616" s="139">
        <v>81427.5</v>
      </c>
      <c r="E616" s="145">
        <f t="shared" si="11"/>
        <v>81427.5</v>
      </c>
      <c r="F616" s="146" t="e">
        <f>#REF!</f>
        <v>#REF!</v>
      </c>
    </row>
    <row r="617" spans="1:6" s="7" customFormat="1" ht="15.75" hidden="1" outlineLevel="6">
      <c r="A617" s="141" t="s">
        <v>26</v>
      </c>
      <c r="B617" s="144" t="s">
        <v>567</v>
      </c>
      <c r="C617" s="144" t="s">
        <v>143</v>
      </c>
      <c r="D617" s="139">
        <v>81427.5</v>
      </c>
      <c r="E617" s="145">
        <f t="shared" si="11"/>
        <v>81427.5</v>
      </c>
      <c r="F617" s="146" t="e">
        <f>#REF!</f>
        <v>#REF!</v>
      </c>
    </row>
    <row r="618" spans="1:6" s="7" customFormat="1" ht="15.75" hidden="1" outlineLevel="7">
      <c r="A618" s="141" t="s">
        <v>28</v>
      </c>
      <c r="B618" s="144" t="s">
        <v>567</v>
      </c>
      <c r="C618" s="147" t="s">
        <v>143</v>
      </c>
      <c r="D618" s="148">
        <v>81427.5</v>
      </c>
      <c r="E618" s="145">
        <f t="shared" si="11"/>
        <v>81427.5</v>
      </c>
      <c r="F618" s="146" t="e">
        <f>#REF!</f>
        <v>#REF!</v>
      </c>
    </row>
    <row r="619" spans="1:6" s="7" customFormat="1" ht="15.75" hidden="1" outlineLevel="5">
      <c r="A619" s="151" t="s">
        <v>32</v>
      </c>
      <c r="B619" s="144" t="s">
        <v>567</v>
      </c>
      <c r="C619" s="144" t="s">
        <v>143</v>
      </c>
      <c r="D619" s="139">
        <v>34534.5</v>
      </c>
      <c r="E619" s="145">
        <f t="shared" si="11"/>
        <v>34534.5</v>
      </c>
      <c r="F619" s="146" t="e">
        <f>#REF!</f>
        <v>#REF!</v>
      </c>
    </row>
    <row r="620" spans="1:6" s="7" customFormat="1" ht="15.75" hidden="1" outlineLevel="6">
      <c r="A620" s="141" t="s">
        <v>34</v>
      </c>
      <c r="B620" s="144" t="s">
        <v>567</v>
      </c>
      <c r="C620" s="144" t="s">
        <v>143</v>
      </c>
      <c r="D620" s="139">
        <v>34534.5</v>
      </c>
      <c r="E620" s="145">
        <f t="shared" si="11"/>
        <v>34534.5</v>
      </c>
      <c r="F620" s="146" t="e">
        <f>#REF!</f>
        <v>#REF!</v>
      </c>
    </row>
    <row r="621" spans="1:6" s="7" customFormat="1" ht="15.75" hidden="1" outlineLevel="7">
      <c r="A621" s="141" t="s">
        <v>66</v>
      </c>
      <c r="B621" s="144" t="s">
        <v>567</v>
      </c>
      <c r="C621" s="147" t="s">
        <v>143</v>
      </c>
      <c r="D621" s="148">
        <v>34534.5</v>
      </c>
      <c r="E621" s="145">
        <f t="shared" si="11"/>
        <v>34534.5</v>
      </c>
      <c r="F621" s="146" t="e">
        <f>#REF!</f>
        <v>#REF!</v>
      </c>
    </row>
    <row r="622" spans="1:6" s="7" customFormat="1" ht="15.75" hidden="1" outlineLevel="5">
      <c r="A622" s="151" t="s">
        <v>66</v>
      </c>
      <c r="B622" s="144" t="s">
        <v>567</v>
      </c>
      <c r="C622" s="144" t="s">
        <v>143</v>
      </c>
      <c r="D622" s="139">
        <v>20160</v>
      </c>
      <c r="E622" s="145">
        <f t="shared" si="11"/>
        <v>20160</v>
      </c>
      <c r="F622" s="146" t="e">
        <f>#REF!</f>
        <v>#REF!</v>
      </c>
    </row>
    <row r="623" spans="1:6" s="7" customFormat="1" ht="21" hidden="1" outlineLevel="6">
      <c r="A623" s="141" t="s">
        <v>103</v>
      </c>
      <c r="B623" s="144" t="s">
        <v>567</v>
      </c>
      <c r="C623" s="144" t="s">
        <v>143</v>
      </c>
      <c r="D623" s="139">
        <v>20160</v>
      </c>
      <c r="E623" s="145">
        <f t="shared" si="11"/>
        <v>20160</v>
      </c>
      <c r="F623" s="146" t="e">
        <f>#REF!</f>
        <v>#REF!</v>
      </c>
    </row>
    <row r="624" spans="1:6" s="7" customFormat="1" ht="15.75" hidden="1" outlineLevel="7">
      <c r="A624" s="141" t="s">
        <v>104</v>
      </c>
      <c r="B624" s="144" t="s">
        <v>567</v>
      </c>
      <c r="C624" s="147" t="s">
        <v>143</v>
      </c>
      <c r="D624" s="148">
        <v>20160</v>
      </c>
      <c r="E624" s="145">
        <f t="shared" si="11"/>
        <v>20160</v>
      </c>
      <c r="F624" s="146" t="e">
        <f>#REF!</f>
        <v>#REF!</v>
      </c>
    </row>
    <row r="625" spans="1:6" s="7" customFormat="1" ht="22.5" hidden="1" outlineLevel="5">
      <c r="A625" s="151" t="s">
        <v>105</v>
      </c>
      <c r="B625" s="144" t="s">
        <v>567</v>
      </c>
      <c r="C625" s="144" t="s">
        <v>143</v>
      </c>
      <c r="D625" s="139">
        <v>19662.8</v>
      </c>
      <c r="E625" s="145">
        <f t="shared" si="11"/>
        <v>19662.8</v>
      </c>
      <c r="F625" s="146" t="e">
        <f>#REF!</f>
        <v>#REF!</v>
      </c>
    </row>
    <row r="626" spans="1:6" s="7" customFormat="1" ht="15.75" hidden="1" outlineLevel="6">
      <c r="A626" s="141" t="s">
        <v>45</v>
      </c>
      <c r="B626" s="144" t="s">
        <v>567</v>
      </c>
      <c r="C626" s="144" t="s">
        <v>143</v>
      </c>
      <c r="D626" s="139">
        <v>19662.8</v>
      </c>
      <c r="E626" s="145">
        <f t="shared" si="11"/>
        <v>19662.8</v>
      </c>
      <c r="F626" s="146" t="e">
        <f>#REF!</f>
        <v>#REF!</v>
      </c>
    </row>
    <row r="627" spans="1:6" s="7" customFormat="1" ht="21" hidden="1" outlineLevel="7">
      <c r="A627" s="141" t="s">
        <v>149</v>
      </c>
      <c r="B627" s="144" t="s">
        <v>567</v>
      </c>
      <c r="C627" s="147" t="s">
        <v>143</v>
      </c>
      <c r="D627" s="148">
        <v>19662.8</v>
      </c>
      <c r="E627" s="145">
        <f t="shared" si="11"/>
        <v>19662.8</v>
      </c>
      <c r="F627" s="146" t="e">
        <f>#REF!</f>
        <v>#REF!</v>
      </c>
    </row>
    <row r="628" spans="1:6" s="7" customFormat="1" ht="22.5" hidden="1" outlineLevel="3">
      <c r="A628" s="151" t="s">
        <v>149</v>
      </c>
      <c r="B628" s="144" t="s">
        <v>567</v>
      </c>
      <c r="C628" s="144" t="s">
        <v>143</v>
      </c>
      <c r="D628" s="139">
        <v>366263.2</v>
      </c>
      <c r="E628" s="145">
        <f t="shared" si="11"/>
        <v>366263.2</v>
      </c>
      <c r="F628" s="146" t="e">
        <f>#REF!</f>
        <v>#REF!</v>
      </c>
    </row>
    <row r="629" spans="1:6" s="7" customFormat="1" ht="15.75" hidden="1" outlineLevel="5">
      <c r="A629" s="141" t="s">
        <v>77</v>
      </c>
      <c r="B629" s="144" t="s">
        <v>567</v>
      </c>
      <c r="C629" s="144" t="s">
        <v>143</v>
      </c>
      <c r="D629" s="139">
        <v>307933.5</v>
      </c>
      <c r="E629" s="145">
        <f t="shared" si="11"/>
        <v>307933.5</v>
      </c>
      <c r="F629" s="146" t="e">
        <f>#REF!</f>
        <v>#REF!</v>
      </c>
    </row>
    <row r="630" spans="1:6" s="7" customFormat="1" ht="31.5" hidden="1" outlineLevel="6">
      <c r="A630" s="141" t="s">
        <v>15</v>
      </c>
      <c r="B630" s="144" t="s">
        <v>567</v>
      </c>
      <c r="C630" s="144" t="s">
        <v>143</v>
      </c>
      <c r="D630" s="139">
        <v>307933.5</v>
      </c>
      <c r="E630" s="145">
        <f t="shared" si="11"/>
        <v>307933.5</v>
      </c>
      <c r="F630" s="146" t="e">
        <f>#REF!</f>
        <v>#REF!</v>
      </c>
    </row>
    <row r="631" spans="1:6" s="7" customFormat="1" ht="15.75" hidden="1" outlineLevel="7">
      <c r="A631" s="141" t="s">
        <v>78</v>
      </c>
      <c r="B631" s="144" t="s">
        <v>567</v>
      </c>
      <c r="C631" s="147" t="s">
        <v>143</v>
      </c>
      <c r="D631" s="148">
        <v>305362.7</v>
      </c>
      <c r="E631" s="145">
        <f t="shared" si="11"/>
        <v>305362.7</v>
      </c>
      <c r="F631" s="146" t="e">
        <f>#REF!</f>
        <v>#REF!</v>
      </c>
    </row>
    <row r="632" spans="1:6" s="7" customFormat="1" ht="15.75" hidden="1" outlineLevel="7">
      <c r="A632" s="151" t="s">
        <v>19</v>
      </c>
      <c r="B632" s="144" t="s">
        <v>567</v>
      </c>
      <c r="C632" s="147" t="s">
        <v>143</v>
      </c>
      <c r="D632" s="148">
        <v>2570.8000000000002</v>
      </c>
      <c r="E632" s="145">
        <f t="shared" si="11"/>
        <v>2570.8000000000002</v>
      </c>
      <c r="F632" s="146" t="e">
        <f>#REF!</f>
        <v>#REF!</v>
      </c>
    </row>
    <row r="633" spans="1:6" s="7" customFormat="1" ht="15.75" hidden="1" outlineLevel="5">
      <c r="A633" s="151" t="s">
        <v>24</v>
      </c>
      <c r="B633" s="144" t="s">
        <v>567</v>
      </c>
      <c r="C633" s="144" t="s">
        <v>143</v>
      </c>
      <c r="D633" s="139">
        <v>57534.1</v>
      </c>
      <c r="E633" s="145">
        <f t="shared" si="11"/>
        <v>57534.1</v>
      </c>
      <c r="F633" s="146" t="e">
        <f>#REF!</f>
        <v>#REF!</v>
      </c>
    </row>
    <row r="634" spans="1:6" s="7" customFormat="1" ht="15.75" hidden="1" outlineLevel="6">
      <c r="A634" s="141" t="s">
        <v>26</v>
      </c>
      <c r="B634" s="144" t="s">
        <v>567</v>
      </c>
      <c r="C634" s="144" t="s">
        <v>143</v>
      </c>
      <c r="D634" s="139">
        <v>57534.1</v>
      </c>
      <c r="E634" s="145">
        <f t="shared" si="11"/>
        <v>57534.1</v>
      </c>
      <c r="F634" s="146" t="e">
        <f>#REF!</f>
        <v>#REF!</v>
      </c>
    </row>
    <row r="635" spans="1:6" s="7" customFormat="1" ht="15.75" hidden="1" outlineLevel="7">
      <c r="A635" s="141" t="s">
        <v>28</v>
      </c>
      <c r="B635" s="144" t="s">
        <v>567</v>
      </c>
      <c r="C635" s="147" t="s">
        <v>143</v>
      </c>
      <c r="D635" s="148">
        <v>13970.6</v>
      </c>
      <c r="E635" s="145">
        <f t="shared" si="11"/>
        <v>13970.6</v>
      </c>
      <c r="F635" s="146" t="e">
        <f>#REF!</f>
        <v>#REF!</v>
      </c>
    </row>
    <row r="636" spans="1:6" s="7" customFormat="1" ht="15.75" hidden="1" outlineLevel="7">
      <c r="A636" s="151" t="s">
        <v>30</v>
      </c>
      <c r="B636" s="144" t="s">
        <v>567</v>
      </c>
      <c r="C636" s="147" t="s">
        <v>143</v>
      </c>
      <c r="D636" s="148">
        <v>43563.5</v>
      </c>
      <c r="E636" s="145">
        <f t="shared" si="11"/>
        <v>43563.5</v>
      </c>
      <c r="F636" s="146" t="e">
        <f>#REF!</f>
        <v>#REF!</v>
      </c>
    </row>
    <row r="637" spans="1:6" s="7" customFormat="1" ht="15.75" hidden="1" outlineLevel="5">
      <c r="A637" s="151" t="s">
        <v>32</v>
      </c>
      <c r="B637" s="144" t="s">
        <v>567</v>
      </c>
      <c r="C637" s="144" t="s">
        <v>143</v>
      </c>
      <c r="D637" s="139">
        <v>795.6</v>
      </c>
      <c r="E637" s="145">
        <f t="shared" si="11"/>
        <v>795.6</v>
      </c>
      <c r="F637" s="146" t="e">
        <f>#REF!</f>
        <v>#REF!</v>
      </c>
    </row>
    <row r="638" spans="1:6" s="7" customFormat="1" ht="15.75" hidden="1" outlineLevel="6">
      <c r="A638" s="141" t="s">
        <v>45</v>
      </c>
      <c r="B638" s="144" t="s">
        <v>567</v>
      </c>
      <c r="C638" s="144" t="s">
        <v>143</v>
      </c>
      <c r="D638" s="139">
        <v>795.6</v>
      </c>
      <c r="E638" s="145">
        <f t="shared" si="11"/>
        <v>795.6</v>
      </c>
      <c r="F638" s="146" t="e">
        <f>#REF!</f>
        <v>#REF!</v>
      </c>
    </row>
    <row r="639" spans="1:6" s="7" customFormat="1" ht="15.75" hidden="1" outlineLevel="7">
      <c r="A639" s="141" t="s">
        <v>47</v>
      </c>
      <c r="B639" s="144" t="s">
        <v>567</v>
      </c>
      <c r="C639" s="147" t="s">
        <v>143</v>
      </c>
      <c r="D639" s="148">
        <v>563.6</v>
      </c>
      <c r="E639" s="145">
        <f t="shared" si="11"/>
        <v>563.6</v>
      </c>
      <c r="F639" s="146" t="e">
        <f>#REF!</f>
        <v>#REF!</v>
      </c>
    </row>
    <row r="640" spans="1:6" s="7" customFormat="1" ht="15.75" hidden="1" outlineLevel="7">
      <c r="A640" s="151" t="s">
        <v>54</v>
      </c>
      <c r="B640" s="144" t="s">
        <v>567</v>
      </c>
      <c r="C640" s="147" t="s">
        <v>143</v>
      </c>
      <c r="D640" s="148">
        <v>232</v>
      </c>
      <c r="E640" s="145">
        <f t="shared" si="11"/>
        <v>232</v>
      </c>
      <c r="F640" s="146" t="e">
        <f>#REF!</f>
        <v>#REF!</v>
      </c>
    </row>
    <row r="641" spans="1:6" s="7" customFormat="1" ht="15.75" hidden="1" outlineLevel="1">
      <c r="A641" s="151" t="s">
        <v>49</v>
      </c>
      <c r="B641" s="144" t="s">
        <v>567</v>
      </c>
      <c r="C641" s="144" t="s">
        <v>152</v>
      </c>
      <c r="D641" s="139">
        <v>7000</v>
      </c>
      <c r="E641" s="145">
        <f t="shared" si="11"/>
        <v>7000</v>
      </c>
      <c r="F641" s="146" t="e">
        <f>#REF!</f>
        <v>#REF!</v>
      </c>
    </row>
    <row r="642" spans="1:6" s="7" customFormat="1" ht="15.75" hidden="1" outlineLevel="2">
      <c r="A642" s="141" t="s">
        <v>151</v>
      </c>
      <c r="B642" s="144" t="s">
        <v>567</v>
      </c>
      <c r="C642" s="144" t="s">
        <v>152</v>
      </c>
      <c r="D642" s="139">
        <v>7000</v>
      </c>
      <c r="E642" s="145">
        <f t="shared" si="11"/>
        <v>7000</v>
      </c>
      <c r="F642" s="146" t="e">
        <f>#REF!</f>
        <v>#REF!</v>
      </c>
    </row>
    <row r="643" spans="1:6" s="7" customFormat="1" ht="15.75" hidden="1" outlineLevel="5">
      <c r="A643" s="141" t="s">
        <v>153</v>
      </c>
      <c r="B643" s="144" t="s">
        <v>567</v>
      </c>
      <c r="C643" s="144" t="s">
        <v>152</v>
      </c>
      <c r="D643" s="139">
        <v>7000</v>
      </c>
      <c r="E643" s="145">
        <f t="shared" si="11"/>
        <v>7000</v>
      </c>
      <c r="F643" s="146" t="e">
        <f>#REF!</f>
        <v>#REF!</v>
      </c>
    </row>
    <row r="644" spans="1:6" s="7" customFormat="1" ht="15.75" hidden="1" outlineLevel="6">
      <c r="A644" s="141" t="s">
        <v>26</v>
      </c>
      <c r="B644" s="144" t="s">
        <v>567</v>
      </c>
      <c r="C644" s="144" t="s">
        <v>152</v>
      </c>
      <c r="D644" s="139">
        <v>7000</v>
      </c>
      <c r="E644" s="145">
        <f t="shared" ref="E644:E716" si="12">D644</f>
        <v>7000</v>
      </c>
      <c r="F644" s="146" t="e">
        <f>#REF!</f>
        <v>#REF!</v>
      </c>
    </row>
    <row r="645" spans="1:6" s="7" customFormat="1" ht="15.75" hidden="1" outlineLevel="7">
      <c r="A645" s="141" t="s">
        <v>28</v>
      </c>
      <c r="B645" s="144" t="s">
        <v>567</v>
      </c>
      <c r="C645" s="147" t="s">
        <v>152</v>
      </c>
      <c r="D645" s="148">
        <v>7000</v>
      </c>
      <c r="E645" s="145">
        <f t="shared" si="12"/>
        <v>7000</v>
      </c>
      <c r="F645" s="146" t="e">
        <f>#REF!</f>
        <v>#REF!</v>
      </c>
    </row>
    <row r="646" spans="1:6" s="7" customFormat="1" ht="15.75" hidden="1" outlineLevel="1">
      <c r="A646" s="151" t="s">
        <v>32</v>
      </c>
      <c r="B646" s="144" t="s">
        <v>567</v>
      </c>
      <c r="C646" s="144" t="s">
        <v>155</v>
      </c>
      <c r="D646" s="139">
        <v>1902182.3</v>
      </c>
      <c r="E646" s="145">
        <f t="shared" si="12"/>
        <v>1902182.3</v>
      </c>
      <c r="F646" s="146" t="e">
        <f>#REF!</f>
        <v>#REF!</v>
      </c>
    </row>
    <row r="647" spans="1:6" s="7" customFormat="1" ht="15.75" hidden="1" outlineLevel="2">
      <c r="A647" s="141" t="s">
        <v>154</v>
      </c>
      <c r="B647" s="144" t="s">
        <v>567</v>
      </c>
      <c r="C647" s="144" t="s">
        <v>155</v>
      </c>
      <c r="D647" s="139">
        <v>170476.3</v>
      </c>
      <c r="E647" s="145">
        <f t="shared" si="12"/>
        <v>170476.3</v>
      </c>
      <c r="F647" s="146" t="e">
        <f>#REF!</f>
        <v>#REF!</v>
      </c>
    </row>
    <row r="648" spans="1:6" s="7" customFormat="1" ht="21" hidden="1" outlineLevel="3">
      <c r="A648" s="141" t="s">
        <v>12</v>
      </c>
      <c r="B648" s="144" t="s">
        <v>567</v>
      </c>
      <c r="C648" s="144" t="s">
        <v>155</v>
      </c>
      <c r="D648" s="139">
        <v>3487.8</v>
      </c>
      <c r="E648" s="145">
        <f t="shared" si="12"/>
        <v>3487.8</v>
      </c>
      <c r="F648" s="146" t="e">
        <f>#REF!</f>
        <v>#REF!</v>
      </c>
    </row>
    <row r="649" spans="1:6" s="7" customFormat="1" ht="21" hidden="1" outlineLevel="5">
      <c r="A649" s="141" t="s">
        <v>53</v>
      </c>
      <c r="B649" s="144" t="s">
        <v>567</v>
      </c>
      <c r="C649" s="144" t="s">
        <v>155</v>
      </c>
      <c r="D649" s="139">
        <v>3487.8</v>
      </c>
      <c r="E649" s="145">
        <f t="shared" si="12"/>
        <v>3487.8</v>
      </c>
      <c r="F649" s="146" t="e">
        <f>#REF!</f>
        <v>#REF!</v>
      </c>
    </row>
    <row r="650" spans="1:6" s="7" customFormat="1" ht="31.5" hidden="1" outlineLevel="6">
      <c r="A650" s="141" t="s">
        <v>15</v>
      </c>
      <c r="B650" s="144" t="s">
        <v>567</v>
      </c>
      <c r="C650" s="144" t="s">
        <v>155</v>
      </c>
      <c r="D650" s="139">
        <v>3487.8</v>
      </c>
      <c r="E650" s="145">
        <f t="shared" si="12"/>
        <v>3487.8</v>
      </c>
      <c r="F650" s="146" t="e">
        <f>#REF!</f>
        <v>#REF!</v>
      </c>
    </row>
    <row r="651" spans="1:6" s="7" customFormat="1" ht="15.75" hidden="1" outlineLevel="7">
      <c r="A651" s="141" t="s">
        <v>17</v>
      </c>
      <c r="B651" s="144" t="s">
        <v>567</v>
      </c>
      <c r="C651" s="147" t="s">
        <v>155</v>
      </c>
      <c r="D651" s="148">
        <v>3487.8</v>
      </c>
      <c r="E651" s="145">
        <f t="shared" si="12"/>
        <v>3487.8</v>
      </c>
      <c r="F651" s="146" t="e">
        <f>#REF!</f>
        <v>#REF!</v>
      </c>
    </row>
    <row r="652" spans="1:6" s="7" customFormat="1" ht="15.75" hidden="1" outlineLevel="3">
      <c r="A652" s="151" t="s">
        <v>19</v>
      </c>
      <c r="B652" s="144" t="s">
        <v>567</v>
      </c>
      <c r="C652" s="144" t="s">
        <v>155</v>
      </c>
      <c r="D652" s="139">
        <v>166988.5</v>
      </c>
      <c r="E652" s="145">
        <f t="shared" si="12"/>
        <v>166988.5</v>
      </c>
      <c r="F652" s="146" t="e">
        <f>#REF!</f>
        <v>#REF!</v>
      </c>
    </row>
    <row r="653" spans="1:6" s="7" customFormat="1" ht="15.75" hidden="1" outlineLevel="5">
      <c r="A653" s="141" t="s">
        <v>23</v>
      </c>
      <c r="B653" s="144" t="s">
        <v>567</v>
      </c>
      <c r="C653" s="144" t="s">
        <v>155</v>
      </c>
      <c r="D653" s="139">
        <v>149931.79999999999</v>
      </c>
      <c r="E653" s="145">
        <f t="shared" si="12"/>
        <v>149931.79999999999</v>
      </c>
      <c r="F653" s="146" t="e">
        <f>#REF!</f>
        <v>#REF!</v>
      </c>
    </row>
    <row r="654" spans="1:6" s="7" customFormat="1" ht="31.5" hidden="1" outlineLevel="6">
      <c r="A654" s="141" t="s">
        <v>15</v>
      </c>
      <c r="B654" s="144" t="s">
        <v>567</v>
      </c>
      <c r="C654" s="144" t="s">
        <v>155</v>
      </c>
      <c r="D654" s="139">
        <v>149931.79999999999</v>
      </c>
      <c r="E654" s="145">
        <f t="shared" si="12"/>
        <v>149931.79999999999</v>
      </c>
      <c r="F654" s="146" t="e">
        <f>#REF!</f>
        <v>#REF!</v>
      </c>
    </row>
    <row r="655" spans="1:6" s="7" customFormat="1" ht="15.75" hidden="1" outlineLevel="7">
      <c r="A655" s="141" t="s">
        <v>17</v>
      </c>
      <c r="B655" s="144" t="s">
        <v>567</v>
      </c>
      <c r="C655" s="147" t="s">
        <v>155</v>
      </c>
      <c r="D655" s="148">
        <v>149758</v>
      </c>
      <c r="E655" s="145">
        <f t="shared" si="12"/>
        <v>149758</v>
      </c>
      <c r="F655" s="146" t="e">
        <f>#REF!</f>
        <v>#REF!</v>
      </c>
    </row>
    <row r="656" spans="1:6" s="7" customFormat="1" ht="15.75" hidden="1" outlineLevel="7">
      <c r="A656" s="151" t="s">
        <v>19</v>
      </c>
      <c r="B656" s="144" t="s">
        <v>567</v>
      </c>
      <c r="C656" s="147" t="s">
        <v>155</v>
      </c>
      <c r="D656" s="148">
        <v>173.8</v>
      </c>
      <c r="E656" s="145">
        <f t="shared" si="12"/>
        <v>173.8</v>
      </c>
      <c r="F656" s="146" t="e">
        <f>#REF!</f>
        <v>#REF!</v>
      </c>
    </row>
    <row r="657" spans="1:6" s="7" customFormat="1" ht="15.75" hidden="1" outlineLevel="5">
      <c r="A657" s="151" t="s">
        <v>24</v>
      </c>
      <c r="B657" s="144" t="s">
        <v>567</v>
      </c>
      <c r="C657" s="144" t="s">
        <v>155</v>
      </c>
      <c r="D657" s="139">
        <v>17005.7</v>
      </c>
      <c r="E657" s="145">
        <f t="shared" si="12"/>
        <v>17005.7</v>
      </c>
      <c r="F657" s="146" t="e">
        <f>#REF!</f>
        <v>#REF!</v>
      </c>
    </row>
    <row r="658" spans="1:6" s="7" customFormat="1" ht="15.75" hidden="1" outlineLevel="6">
      <c r="A658" s="141" t="s">
        <v>26</v>
      </c>
      <c r="B658" s="144" t="s">
        <v>567</v>
      </c>
      <c r="C658" s="144" t="s">
        <v>155</v>
      </c>
      <c r="D658" s="139">
        <v>17005.7</v>
      </c>
      <c r="E658" s="145">
        <f t="shared" si="12"/>
        <v>17005.7</v>
      </c>
      <c r="F658" s="146" t="e">
        <f>#REF!</f>
        <v>#REF!</v>
      </c>
    </row>
    <row r="659" spans="1:6" s="7" customFormat="1" ht="15.75" hidden="1" outlineLevel="7">
      <c r="A659" s="141" t="s">
        <v>28</v>
      </c>
      <c r="B659" s="144" t="s">
        <v>567</v>
      </c>
      <c r="C659" s="147" t="s">
        <v>155</v>
      </c>
      <c r="D659" s="148">
        <v>1782.4</v>
      </c>
      <c r="E659" s="145">
        <f t="shared" si="12"/>
        <v>1782.4</v>
      </c>
      <c r="F659" s="146" t="e">
        <f>#REF!</f>
        <v>#REF!</v>
      </c>
    </row>
    <row r="660" spans="1:6" s="7" customFormat="1" ht="15.75" hidden="1" outlineLevel="7">
      <c r="A660" s="151" t="s">
        <v>30</v>
      </c>
      <c r="B660" s="144" t="s">
        <v>567</v>
      </c>
      <c r="C660" s="147" t="s">
        <v>155</v>
      </c>
      <c r="D660" s="148">
        <v>15223.3</v>
      </c>
      <c r="E660" s="145">
        <f t="shared" si="12"/>
        <v>15223.3</v>
      </c>
      <c r="F660" s="146" t="e">
        <f>#REF!</f>
        <v>#REF!</v>
      </c>
    </row>
    <row r="661" spans="1:6" s="7" customFormat="1" ht="15.75" hidden="1" outlineLevel="5">
      <c r="A661" s="151" t="s">
        <v>32</v>
      </c>
      <c r="B661" s="144" t="s">
        <v>567</v>
      </c>
      <c r="C661" s="144" t="s">
        <v>155</v>
      </c>
      <c r="D661" s="139">
        <v>51</v>
      </c>
      <c r="E661" s="145">
        <f t="shared" si="12"/>
        <v>51</v>
      </c>
      <c r="F661" s="146" t="e">
        <f>#REF!</f>
        <v>#REF!</v>
      </c>
    </row>
    <row r="662" spans="1:6" s="7" customFormat="1" ht="15.75" hidden="1" outlineLevel="6">
      <c r="A662" s="141" t="s">
        <v>45</v>
      </c>
      <c r="B662" s="144" t="s">
        <v>567</v>
      </c>
      <c r="C662" s="144" t="s">
        <v>155</v>
      </c>
      <c r="D662" s="139">
        <v>51</v>
      </c>
      <c r="E662" s="145">
        <f t="shared" si="12"/>
        <v>51</v>
      </c>
      <c r="F662" s="146" t="e">
        <f>#REF!</f>
        <v>#REF!</v>
      </c>
    </row>
    <row r="663" spans="1:6" s="7" customFormat="1" ht="15.75" hidden="1" outlineLevel="7">
      <c r="A663" s="141" t="s">
        <v>47</v>
      </c>
      <c r="B663" s="144" t="s">
        <v>567</v>
      </c>
      <c r="C663" s="147" t="s">
        <v>155</v>
      </c>
      <c r="D663" s="148">
        <v>51</v>
      </c>
      <c r="E663" s="145">
        <f t="shared" si="12"/>
        <v>51</v>
      </c>
      <c r="F663" s="146" t="e">
        <f>#REF!</f>
        <v>#REF!</v>
      </c>
    </row>
    <row r="664" spans="1:6" s="7" customFormat="1" ht="15.75" hidden="1" outlineLevel="2">
      <c r="A664" s="151" t="s">
        <v>49</v>
      </c>
      <c r="B664" s="144" t="s">
        <v>567</v>
      </c>
      <c r="C664" s="144" t="s">
        <v>155</v>
      </c>
      <c r="D664" s="139">
        <v>1475750</v>
      </c>
      <c r="E664" s="145">
        <f t="shared" si="12"/>
        <v>1475750</v>
      </c>
      <c r="F664" s="146" t="e">
        <f>#REF!</f>
        <v>#REF!</v>
      </c>
    </row>
    <row r="665" spans="1:6" s="7" customFormat="1" ht="15.75" hidden="1" outlineLevel="3">
      <c r="A665" s="141" t="s">
        <v>156</v>
      </c>
      <c r="B665" s="144" t="s">
        <v>567</v>
      </c>
      <c r="C665" s="144" t="s">
        <v>155</v>
      </c>
      <c r="D665" s="139">
        <v>240240</v>
      </c>
      <c r="E665" s="145">
        <f t="shared" si="12"/>
        <v>240240</v>
      </c>
      <c r="F665" s="146" t="e">
        <f>#REF!</f>
        <v>#REF!</v>
      </c>
    </row>
    <row r="666" spans="1:6" s="7" customFormat="1" ht="15.75" hidden="1" outlineLevel="5">
      <c r="A666" s="141" t="s">
        <v>157</v>
      </c>
      <c r="B666" s="144" t="s">
        <v>567</v>
      </c>
      <c r="C666" s="144" t="s">
        <v>155</v>
      </c>
      <c r="D666" s="139">
        <v>240240</v>
      </c>
      <c r="E666" s="145">
        <f t="shared" si="12"/>
        <v>240240</v>
      </c>
      <c r="F666" s="146" t="e">
        <f>#REF!</f>
        <v>#REF!</v>
      </c>
    </row>
    <row r="667" spans="1:6" s="7" customFormat="1" ht="15.75" hidden="1" outlineLevel="6">
      <c r="A667" s="141" t="s">
        <v>45</v>
      </c>
      <c r="B667" s="144" t="s">
        <v>567</v>
      </c>
      <c r="C667" s="144" t="s">
        <v>155</v>
      </c>
      <c r="D667" s="139">
        <v>240240</v>
      </c>
      <c r="E667" s="145">
        <f t="shared" si="12"/>
        <v>240240</v>
      </c>
      <c r="F667" s="146" t="e">
        <f>#REF!</f>
        <v>#REF!</v>
      </c>
    </row>
    <row r="668" spans="1:6" s="7" customFormat="1" ht="21" hidden="1" outlineLevel="7">
      <c r="A668" s="141" t="s">
        <v>149</v>
      </c>
      <c r="B668" s="144" t="s">
        <v>567</v>
      </c>
      <c r="C668" s="147" t="s">
        <v>155</v>
      </c>
      <c r="D668" s="148">
        <v>240240</v>
      </c>
      <c r="E668" s="145">
        <f t="shared" si="12"/>
        <v>240240</v>
      </c>
      <c r="F668" s="146" t="e">
        <f>#REF!</f>
        <v>#REF!</v>
      </c>
    </row>
    <row r="669" spans="1:6" s="7" customFormat="1" ht="22.5" hidden="1" outlineLevel="3">
      <c r="A669" s="151" t="s">
        <v>149</v>
      </c>
      <c r="B669" s="144" t="s">
        <v>567</v>
      </c>
      <c r="C669" s="144" t="s">
        <v>155</v>
      </c>
      <c r="D669" s="139">
        <v>192793</v>
      </c>
      <c r="E669" s="145">
        <f t="shared" si="12"/>
        <v>192793</v>
      </c>
      <c r="F669" s="146" t="e">
        <f>#REF!</f>
        <v>#REF!</v>
      </c>
    </row>
    <row r="670" spans="1:6" s="7" customFormat="1" ht="15.75" hidden="1" outlineLevel="5">
      <c r="A670" s="141" t="s">
        <v>158</v>
      </c>
      <c r="B670" s="144" t="s">
        <v>567</v>
      </c>
      <c r="C670" s="144" t="s">
        <v>155</v>
      </c>
      <c r="D670" s="139">
        <v>192793</v>
      </c>
      <c r="E670" s="145">
        <f t="shared" si="12"/>
        <v>192793</v>
      </c>
      <c r="F670" s="146" t="e">
        <f>#REF!</f>
        <v>#REF!</v>
      </c>
    </row>
    <row r="671" spans="1:6" s="7" customFormat="1" ht="15.75" hidden="1" outlineLevel="6">
      <c r="A671" s="141" t="s">
        <v>45</v>
      </c>
      <c r="B671" s="144" t="s">
        <v>567</v>
      </c>
      <c r="C671" s="144" t="s">
        <v>155</v>
      </c>
      <c r="D671" s="139">
        <v>192793</v>
      </c>
      <c r="E671" s="145">
        <f t="shared" si="12"/>
        <v>192793</v>
      </c>
      <c r="F671" s="146" t="e">
        <f>#REF!</f>
        <v>#REF!</v>
      </c>
    </row>
    <row r="672" spans="1:6" s="7" customFormat="1" ht="21" hidden="1" outlineLevel="7">
      <c r="A672" s="141" t="s">
        <v>149</v>
      </c>
      <c r="B672" s="144" t="s">
        <v>567</v>
      </c>
      <c r="C672" s="147" t="s">
        <v>155</v>
      </c>
      <c r="D672" s="148">
        <v>192793</v>
      </c>
      <c r="E672" s="145">
        <f t="shared" si="12"/>
        <v>192793</v>
      </c>
      <c r="F672" s="146" t="e">
        <f>#REF!</f>
        <v>#REF!</v>
      </c>
    </row>
    <row r="673" spans="1:6" s="7" customFormat="1" ht="22.5" hidden="1" outlineLevel="3">
      <c r="A673" s="151" t="s">
        <v>149</v>
      </c>
      <c r="B673" s="144" t="s">
        <v>567</v>
      </c>
      <c r="C673" s="144" t="s">
        <v>155</v>
      </c>
      <c r="D673" s="139">
        <v>102800</v>
      </c>
      <c r="E673" s="145">
        <f t="shared" si="12"/>
        <v>102800</v>
      </c>
      <c r="F673" s="146" t="e">
        <f>#REF!</f>
        <v>#REF!</v>
      </c>
    </row>
    <row r="674" spans="1:6" s="7" customFormat="1" ht="15.75" hidden="1" outlineLevel="5">
      <c r="A674" s="141" t="s">
        <v>159</v>
      </c>
      <c r="B674" s="144" t="s">
        <v>567</v>
      </c>
      <c r="C674" s="144" t="s">
        <v>155</v>
      </c>
      <c r="D674" s="139">
        <v>102800</v>
      </c>
      <c r="E674" s="145">
        <f t="shared" si="12"/>
        <v>102800</v>
      </c>
      <c r="F674" s="146" t="e">
        <f>#REF!</f>
        <v>#REF!</v>
      </c>
    </row>
    <row r="675" spans="1:6" s="7" customFormat="1" ht="15.75" hidden="1" outlineLevel="6">
      <c r="A675" s="141" t="s">
        <v>45</v>
      </c>
      <c r="B675" s="144" t="s">
        <v>567</v>
      </c>
      <c r="C675" s="144" t="s">
        <v>155</v>
      </c>
      <c r="D675" s="139">
        <v>102800</v>
      </c>
      <c r="E675" s="145">
        <f t="shared" si="12"/>
        <v>102800</v>
      </c>
      <c r="F675" s="146" t="e">
        <f>#REF!</f>
        <v>#REF!</v>
      </c>
    </row>
    <row r="676" spans="1:6" s="7" customFormat="1" ht="21" hidden="1" outlineLevel="7">
      <c r="A676" s="141" t="s">
        <v>149</v>
      </c>
      <c r="B676" s="144" t="s">
        <v>567</v>
      </c>
      <c r="C676" s="147" t="s">
        <v>155</v>
      </c>
      <c r="D676" s="148">
        <v>102800</v>
      </c>
      <c r="E676" s="145">
        <f t="shared" si="12"/>
        <v>102800</v>
      </c>
      <c r="F676" s="146" t="e">
        <f>#REF!</f>
        <v>#REF!</v>
      </c>
    </row>
    <row r="677" spans="1:6" s="7" customFormat="1" ht="22.5" hidden="1" outlineLevel="3">
      <c r="A677" s="151" t="s">
        <v>149</v>
      </c>
      <c r="B677" s="144" t="s">
        <v>567</v>
      </c>
      <c r="C677" s="144" t="s">
        <v>155</v>
      </c>
      <c r="D677" s="139">
        <v>90500</v>
      </c>
      <c r="E677" s="145">
        <f t="shared" si="12"/>
        <v>90500</v>
      </c>
      <c r="F677" s="146" t="e">
        <f>#REF!</f>
        <v>#REF!</v>
      </c>
    </row>
    <row r="678" spans="1:6" s="7" customFormat="1" ht="15.75" hidden="1" outlineLevel="5">
      <c r="A678" s="141" t="s">
        <v>160</v>
      </c>
      <c r="B678" s="144" t="s">
        <v>567</v>
      </c>
      <c r="C678" s="144" t="s">
        <v>155</v>
      </c>
      <c r="D678" s="139">
        <v>90500</v>
      </c>
      <c r="E678" s="145">
        <f t="shared" si="12"/>
        <v>90500</v>
      </c>
      <c r="F678" s="146" t="e">
        <f>#REF!</f>
        <v>#REF!</v>
      </c>
    </row>
    <row r="679" spans="1:6" s="7" customFormat="1" ht="15.75" hidden="1" outlineLevel="6">
      <c r="A679" s="141" t="s">
        <v>45</v>
      </c>
      <c r="B679" s="144" t="s">
        <v>567</v>
      </c>
      <c r="C679" s="144" t="s">
        <v>155</v>
      </c>
      <c r="D679" s="139">
        <v>90500</v>
      </c>
      <c r="E679" s="145">
        <f t="shared" si="12"/>
        <v>90500</v>
      </c>
      <c r="F679" s="146" t="e">
        <f>#REF!</f>
        <v>#REF!</v>
      </c>
    </row>
    <row r="680" spans="1:6" s="7" customFormat="1" ht="21" hidden="1" outlineLevel="7">
      <c r="A680" s="141" t="s">
        <v>149</v>
      </c>
      <c r="B680" s="144" t="s">
        <v>567</v>
      </c>
      <c r="C680" s="147" t="s">
        <v>155</v>
      </c>
      <c r="D680" s="148">
        <v>90500</v>
      </c>
      <c r="E680" s="145">
        <f t="shared" si="12"/>
        <v>90500</v>
      </c>
      <c r="F680" s="146" t="e">
        <f>#REF!</f>
        <v>#REF!</v>
      </c>
    </row>
    <row r="681" spans="1:6" s="7" customFormat="1" ht="22.5" hidden="1" outlineLevel="3">
      <c r="A681" s="151" t="s">
        <v>149</v>
      </c>
      <c r="B681" s="144" t="s">
        <v>567</v>
      </c>
      <c r="C681" s="144" t="s">
        <v>155</v>
      </c>
      <c r="D681" s="139">
        <v>614851</v>
      </c>
      <c r="E681" s="145">
        <f t="shared" si="12"/>
        <v>614851</v>
      </c>
      <c r="F681" s="146" t="e">
        <f>#REF!</f>
        <v>#REF!</v>
      </c>
    </row>
    <row r="682" spans="1:6" s="7" customFormat="1" ht="15.75" hidden="1" outlineLevel="5">
      <c r="A682" s="141" t="s">
        <v>161</v>
      </c>
      <c r="B682" s="144" t="s">
        <v>567</v>
      </c>
      <c r="C682" s="144" t="s">
        <v>155</v>
      </c>
      <c r="D682" s="139">
        <v>614851</v>
      </c>
      <c r="E682" s="145">
        <f t="shared" si="12"/>
        <v>614851</v>
      </c>
      <c r="F682" s="146" t="e">
        <f>#REF!</f>
        <v>#REF!</v>
      </c>
    </row>
    <row r="683" spans="1:6" s="7" customFormat="1" ht="15.75" hidden="1" outlineLevel="6">
      <c r="A683" s="141" t="s">
        <v>45</v>
      </c>
      <c r="B683" s="144" t="s">
        <v>567</v>
      </c>
      <c r="C683" s="144" t="s">
        <v>155</v>
      </c>
      <c r="D683" s="139">
        <v>614851</v>
      </c>
      <c r="E683" s="145">
        <f t="shared" si="12"/>
        <v>614851</v>
      </c>
      <c r="F683" s="146" t="e">
        <f>#REF!</f>
        <v>#REF!</v>
      </c>
    </row>
    <row r="684" spans="1:6" s="7" customFormat="1" ht="21" hidden="1" outlineLevel="7">
      <c r="A684" s="141" t="s">
        <v>149</v>
      </c>
      <c r="B684" s="144" t="s">
        <v>567</v>
      </c>
      <c r="C684" s="147" t="s">
        <v>155</v>
      </c>
      <c r="D684" s="148">
        <v>614851</v>
      </c>
      <c r="E684" s="145">
        <f t="shared" si="12"/>
        <v>614851</v>
      </c>
      <c r="F684" s="146" t="e">
        <f>#REF!</f>
        <v>#REF!</v>
      </c>
    </row>
    <row r="685" spans="1:6" s="7" customFormat="1" ht="22.5" hidden="1" outlineLevel="3">
      <c r="A685" s="151" t="s">
        <v>149</v>
      </c>
      <c r="B685" s="144" t="s">
        <v>567</v>
      </c>
      <c r="C685" s="144" t="s">
        <v>155</v>
      </c>
      <c r="D685" s="139">
        <v>60759</v>
      </c>
      <c r="E685" s="145">
        <f t="shared" si="12"/>
        <v>60759</v>
      </c>
      <c r="F685" s="146" t="e">
        <f>#REF!</f>
        <v>#REF!</v>
      </c>
    </row>
    <row r="686" spans="1:6" s="7" customFormat="1" ht="63" hidden="1" outlineLevel="5">
      <c r="A686" s="159" t="s">
        <v>162</v>
      </c>
      <c r="B686" s="144" t="s">
        <v>567</v>
      </c>
      <c r="C686" s="144" t="s">
        <v>155</v>
      </c>
      <c r="D686" s="139">
        <v>60759</v>
      </c>
      <c r="E686" s="145">
        <f t="shared" si="12"/>
        <v>60759</v>
      </c>
      <c r="F686" s="146" t="e">
        <f>#REF!</f>
        <v>#REF!</v>
      </c>
    </row>
    <row r="687" spans="1:6" s="7" customFormat="1" ht="15.75" hidden="1" outlineLevel="6">
      <c r="A687" s="141" t="s">
        <v>45</v>
      </c>
      <c r="B687" s="144" t="s">
        <v>567</v>
      </c>
      <c r="C687" s="144" t="s">
        <v>155</v>
      </c>
      <c r="D687" s="139">
        <v>60759</v>
      </c>
      <c r="E687" s="145">
        <f t="shared" si="12"/>
        <v>60759</v>
      </c>
      <c r="F687" s="146" t="e">
        <f>#REF!</f>
        <v>#REF!</v>
      </c>
    </row>
    <row r="688" spans="1:6" s="7" customFormat="1" ht="21" hidden="1" outlineLevel="7">
      <c r="A688" s="141" t="s">
        <v>149</v>
      </c>
      <c r="B688" s="144" t="s">
        <v>567</v>
      </c>
      <c r="C688" s="147" t="s">
        <v>155</v>
      </c>
      <c r="D688" s="148">
        <v>60759</v>
      </c>
      <c r="E688" s="145">
        <f t="shared" si="12"/>
        <v>60759</v>
      </c>
      <c r="F688" s="146" t="e">
        <f>#REF!</f>
        <v>#REF!</v>
      </c>
    </row>
    <row r="689" spans="1:6" s="7" customFormat="1" ht="22.5" hidden="1" outlineLevel="3">
      <c r="A689" s="151" t="s">
        <v>149</v>
      </c>
      <c r="B689" s="144" t="s">
        <v>567</v>
      </c>
      <c r="C689" s="144" t="s">
        <v>155</v>
      </c>
      <c r="D689" s="139">
        <v>35001</v>
      </c>
      <c r="E689" s="145">
        <f t="shared" si="12"/>
        <v>35001</v>
      </c>
      <c r="F689" s="146" t="e">
        <f>#REF!</f>
        <v>#REF!</v>
      </c>
    </row>
    <row r="690" spans="1:6" s="7" customFormat="1" ht="73.5" hidden="1" outlineLevel="5">
      <c r="A690" s="159" t="s">
        <v>163</v>
      </c>
      <c r="B690" s="144" t="s">
        <v>567</v>
      </c>
      <c r="C690" s="144" t="s">
        <v>155</v>
      </c>
      <c r="D690" s="139">
        <v>35001</v>
      </c>
      <c r="E690" s="145">
        <f t="shared" si="12"/>
        <v>35001</v>
      </c>
      <c r="F690" s="146" t="e">
        <f>#REF!</f>
        <v>#REF!</v>
      </c>
    </row>
    <row r="691" spans="1:6" s="7" customFormat="1" ht="15.75" hidden="1" outlineLevel="6">
      <c r="A691" s="141" t="s">
        <v>45</v>
      </c>
      <c r="B691" s="144" t="s">
        <v>567</v>
      </c>
      <c r="C691" s="144" t="s">
        <v>155</v>
      </c>
      <c r="D691" s="139">
        <v>35001</v>
      </c>
      <c r="E691" s="145">
        <f t="shared" si="12"/>
        <v>35001</v>
      </c>
      <c r="F691" s="146" t="e">
        <f>#REF!</f>
        <v>#REF!</v>
      </c>
    </row>
    <row r="692" spans="1:6" s="7" customFormat="1" ht="21" hidden="1" outlineLevel="7">
      <c r="A692" s="141" t="s">
        <v>149</v>
      </c>
      <c r="B692" s="144" t="s">
        <v>567</v>
      </c>
      <c r="C692" s="147" t="s">
        <v>155</v>
      </c>
      <c r="D692" s="148">
        <v>35001</v>
      </c>
      <c r="E692" s="145">
        <f t="shared" si="12"/>
        <v>35001</v>
      </c>
      <c r="F692" s="146" t="e">
        <f>#REF!</f>
        <v>#REF!</v>
      </c>
    </row>
    <row r="693" spans="1:6" s="7" customFormat="1" ht="22.5" hidden="1" outlineLevel="3">
      <c r="A693" s="151" t="s">
        <v>149</v>
      </c>
      <c r="B693" s="144" t="s">
        <v>567</v>
      </c>
      <c r="C693" s="144" t="s">
        <v>155</v>
      </c>
      <c r="D693" s="139">
        <v>5618</v>
      </c>
      <c r="E693" s="145">
        <f t="shared" si="12"/>
        <v>5618</v>
      </c>
      <c r="F693" s="146" t="e">
        <f>#REF!</f>
        <v>#REF!</v>
      </c>
    </row>
    <row r="694" spans="1:6" s="7" customFormat="1" ht="52.5" hidden="1" outlineLevel="5">
      <c r="A694" s="159" t="s">
        <v>164</v>
      </c>
      <c r="B694" s="144" t="s">
        <v>567</v>
      </c>
      <c r="C694" s="144" t="s">
        <v>155</v>
      </c>
      <c r="D694" s="139">
        <v>5618</v>
      </c>
      <c r="E694" s="145">
        <f t="shared" si="12"/>
        <v>5618</v>
      </c>
      <c r="F694" s="146" t="e">
        <f>#REF!</f>
        <v>#REF!</v>
      </c>
    </row>
    <row r="695" spans="1:6" s="7" customFormat="1" ht="15.75" hidden="1" outlineLevel="6">
      <c r="A695" s="141" t="s">
        <v>45</v>
      </c>
      <c r="B695" s="144" t="s">
        <v>567</v>
      </c>
      <c r="C695" s="144" t="s">
        <v>155</v>
      </c>
      <c r="D695" s="139">
        <v>5618</v>
      </c>
      <c r="E695" s="145">
        <f t="shared" si="12"/>
        <v>5618</v>
      </c>
      <c r="F695" s="146" t="e">
        <f>#REF!</f>
        <v>#REF!</v>
      </c>
    </row>
    <row r="696" spans="1:6" s="7" customFormat="1" ht="21" hidden="1" outlineLevel="7">
      <c r="A696" s="141" t="s">
        <v>149</v>
      </c>
      <c r="B696" s="144" t="s">
        <v>567</v>
      </c>
      <c r="C696" s="147" t="s">
        <v>155</v>
      </c>
      <c r="D696" s="148">
        <v>5618</v>
      </c>
      <c r="E696" s="145">
        <f t="shared" si="12"/>
        <v>5618</v>
      </c>
      <c r="F696" s="146" t="e">
        <f>#REF!</f>
        <v>#REF!</v>
      </c>
    </row>
    <row r="697" spans="1:6" s="7" customFormat="1" ht="22.5" hidden="1" outlineLevel="3">
      <c r="A697" s="151" t="s">
        <v>149</v>
      </c>
      <c r="B697" s="144" t="s">
        <v>567</v>
      </c>
      <c r="C697" s="144" t="s">
        <v>155</v>
      </c>
      <c r="D697" s="139">
        <v>68788</v>
      </c>
      <c r="E697" s="145">
        <f t="shared" si="12"/>
        <v>68788</v>
      </c>
      <c r="F697" s="146" t="e">
        <f>#REF!</f>
        <v>#REF!</v>
      </c>
    </row>
    <row r="698" spans="1:6" s="7" customFormat="1" ht="15.75" hidden="1" outlineLevel="5">
      <c r="A698" s="141" t="s">
        <v>165</v>
      </c>
      <c r="B698" s="144" t="s">
        <v>567</v>
      </c>
      <c r="C698" s="144" t="s">
        <v>155</v>
      </c>
      <c r="D698" s="139">
        <v>68788</v>
      </c>
      <c r="E698" s="145">
        <f t="shared" si="12"/>
        <v>68788</v>
      </c>
      <c r="F698" s="146" t="e">
        <f>#REF!</f>
        <v>#REF!</v>
      </c>
    </row>
    <row r="699" spans="1:6" s="7" customFormat="1" ht="15.75" hidden="1" outlineLevel="6">
      <c r="A699" s="141" t="s">
        <v>45</v>
      </c>
      <c r="B699" s="144" t="s">
        <v>567</v>
      </c>
      <c r="C699" s="144" t="s">
        <v>155</v>
      </c>
      <c r="D699" s="139">
        <v>68788</v>
      </c>
      <c r="E699" s="145">
        <f t="shared" si="12"/>
        <v>68788</v>
      </c>
      <c r="F699" s="146" t="e">
        <f>#REF!</f>
        <v>#REF!</v>
      </c>
    </row>
    <row r="700" spans="1:6" s="7" customFormat="1" ht="21" hidden="1" outlineLevel="7">
      <c r="A700" s="141" t="s">
        <v>149</v>
      </c>
      <c r="B700" s="144" t="s">
        <v>567</v>
      </c>
      <c r="C700" s="147" t="s">
        <v>155</v>
      </c>
      <c r="D700" s="148">
        <v>68788</v>
      </c>
      <c r="E700" s="145">
        <f t="shared" si="12"/>
        <v>68788</v>
      </c>
      <c r="F700" s="146" t="e">
        <f>#REF!</f>
        <v>#REF!</v>
      </c>
    </row>
    <row r="701" spans="1:6" s="7" customFormat="1" ht="22.5" hidden="1" outlineLevel="3">
      <c r="A701" s="151" t="s">
        <v>149</v>
      </c>
      <c r="B701" s="144" t="s">
        <v>567</v>
      </c>
      <c r="C701" s="144" t="s">
        <v>155</v>
      </c>
      <c r="D701" s="139">
        <v>64400</v>
      </c>
      <c r="E701" s="145">
        <f t="shared" si="12"/>
        <v>64400</v>
      </c>
      <c r="F701" s="146" t="e">
        <f>#REF!</f>
        <v>#REF!</v>
      </c>
    </row>
    <row r="702" spans="1:6" s="7" customFormat="1" ht="15.75" hidden="1" outlineLevel="5">
      <c r="A702" s="141" t="s">
        <v>166</v>
      </c>
      <c r="B702" s="144" t="s">
        <v>567</v>
      </c>
      <c r="C702" s="144" t="s">
        <v>155</v>
      </c>
      <c r="D702" s="139">
        <v>64400</v>
      </c>
      <c r="E702" s="145">
        <f t="shared" si="12"/>
        <v>64400</v>
      </c>
      <c r="F702" s="146" t="e">
        <f>#REF!</f>
        <v>#REF!</v>
      </c>
    </row>
    <row r="703" spans="1:6" s="7" customFormat="1" ht="15.75" hidden="1" outlineLevel="6">
      <c r="A703" s="141" t="s">
        <v>45</v>
      </c>
      <c r="B703" s="144" t="s">
        <v>567</v>
      </c>
      <c r="C703" s="144" t="s">
        <v>155</v>
      </c>
      <c r="D703" s="139">
        <v>64400</v>
      </c>
      <c r="E703" s="145">
        <f t="shared" si="12"/>
        <v>64400</v>
      </c>
      <c r="F703" s="146" t="e">
        <f>#REF!</f>
        <v>#REF!</v>
      </c>
    </row>
    <row r="704" spans="1:6" s="7" customFormat="1" ht="21" hidden="1" outlineLevel="7">
      <c r="A704" s="141" t="s">
        <v>149</v>
      </c>
      <c r="B704" s="144" t="s">
        <v>567</v>
      </c>
      <c r="C704" s="147" t="s">
        <v>155</v>
      </c>
      <c r="D704" s="148">
        <v>64400</v>
      </c>
      <c r="E704" s="145">
        <f t="shared" si="12"/>
        <v>64400</v>
      </c>
      <c r="F704" s="146" t="e">
        <f>#REF!</f>
        <v>#REF!</v>
      </c>
    </row>
    <row r="705" spans="1:6" s="7" customFormat="1" ht="22.5" hidden="1" outlineLevel="2">
      <c r="A705" s="151" t="s">
        <v>149</v>
      </c>
      <c r="B705" s="144" t="s">
        <v>567</v>
      </c>
      <c r="C705" s="144" t="s">
        <v>155</v>
      </c>
      <c r="D705" s="139">
        <v>245915.9</v>
      </c>
      <c r="E705" s="145">
        <f t="shared" si="12"/>
        <v>245915.9</v>
      </c>
      <c r="F705" s="146" t="e">
        <f>#REF!</f>
        <v>#REF!</v>
      </c>
    </row>
    <row r="706" spans="1:6" s="7" customFormat="1" ht="21" hidden="1" outlineLevel="3">
      <c r="A706" s="141" t="s">
        <v>167</v>
      </c>
      <c r="B706" s="144" t="s">
        <v>567</v>
      </c>
      <c r="C706" s="144" t="s">
        <v>155</v>
      </c>
      <c r="D706" s="139">
        <v>245915.9</v>
      </c>
      <c r="E706" s="145">
        <f t="shared" si="12"/>
        <v>245915.9</v>
      </c>
      <c r="F706" s="146" t="e">
        <f>#REF!</f>
        <v>#REF!</v>
      </c>
    </row>
    <row r="707" spans="1:6" s="7" customFormat="1" ht="15.75" hidden="1" outlineLevel="5">
      <c r="A707" s="141" t="s">
        <v>77</v>
      </c>
      <c r="B707" s="144" t="s">
        <v>567</v>
      </c>
      <c r="C707" s="144" t="s">
        <v>155</v>
      </c>
      <c r="D707" s="139">
        <v>245915.9</v>
      </c>
      <c r="E707" s="145">
        <f t="shared" si="12"/>
        <v>245915.9</v>
      </c>
      <c r="F707" s="146" t="e">
        <f>#REF!</f>
        <v>#REF!</v>
      </c>
    </row>
    <row r="708" spans="1:6" s="7" customFormat="1" ht="21" hidden="1" outlineLevel="6">
      <c r="A708" s="141" t="s">
        <v>103</v>
      </c>
      <c r="B708" s="144" t="s">
        <v>567</v>
      </c>
      <c r="C708" s="144" t="s">
        <v>155</v>
      </c>
      <c r="D708" s="139">
        <v>245915.9</v>
      </c>
      <c r="E708" s="145">
        <f t="shared" si="12"/>
        <v>245915.9</v>
      </c>
      <c r="F708" s="146" t="e">
        <f>#REF!</f>
        <v>#REF!</v>
      </c>
    </row>
    <row r="709" spans="1:6" s="7" customFormat="1" ht="15.75" hidden="1" outlineLevel="7">
      <c r="A709" s="141" t="s">
        <v>133</v>
      </c>
      <c r="B709" s="144" t="s">
        <v>567</v>
      </c>
      <c r="C709" s="147" t="s">
        <v>155</v>
      </c>
      <c r="D709" s="148">
        <v>238915.9</v>
      </c>
      <c r="E709" s="145">
        <f t="shared" si="12"/>
        <v>238915.9</v>
      </c>
      <c r="F709" s="146" t="e">
        <f>#REF!</f>
        <v>#REF!</v>
      </c>
    </row>
    <row r="710" spans="1:6" s="7" customFormat="1" ht="22.5" hidden="1" outlineLevel="7">
      <c r="A710" s="151" t="s">
        <v>134</v>
      </c>
      <c r="B710" s="144" t="s">
        <v>567</v>
      </c>
      <c r="C710" s="147" t="s">
        <v>155</v>
      </c>
      <c r="D710" s="148">
        <v>7000</v>
      </c>
      <c r="E710" s="145">
        <f t="shared" si="12"/>
        <v>7000</v>
      </c>
      <c r="F710" s="146" t="e">
        <f>#REF!</f>
        <v>#REF!</v>
      </c>
    </row>
    <row r="711" spans="1:6" s="7" customFormat="1" ht="15.75" hidden="1" outlineLevel="2">
      <c r="A711" s="151" t="s">
        <v>135</v>
      </c>
      <c r="B711" s="144" t="s">
        <v>567</v>
      </c>
      <c r="C711" s="144" t="s">
        <v>155</v>
      </c>
      <c r="D711" s="139">
        <v>7941.4</v>
      </c>
      <c r="E711" s="145">
        <f t="shared" si="12"/>
        <v>7941.4</v>
      </c>
      <c r="F711" s="146" t="e">
        <f>#REF!</f>
        <v>#REF!</v>
      </c>
    </row>
    <row r="712" spans="1:6" s="7" customFormat="1" ht="15.75" hidden="1" outlineLevel="3">
      <c r="A712" s="141" t="s">
        <v>168</v>
      </c>
      <c r="B712" s="144" t="s">
        <v>567</v>
      </c>
      <c r="C712" s="144" t="s">
        <v>155</v>
      </c>
      <c r="D712" s="139">
        <v>7941.4</v>
      </c>
      <c r="E712" s="145">
        <f t="shared" si="12"/>
        <v>7941.4</v>
      </c>
      <c r="F712" s="146" t="e">
        <f>#REF!</f>
        <v>#REF!</v>
      </c>
    </row>
    <row r="713" spans="1:6" s="7" customFormat="1" ht="15.75" hidden="1" outlineLevel="5">
      <c r="A713" s="141" t="s">
        <v>169</v>
      </c>
      <c r="B713" s="144" t="s">
        <v>567</v>
      </c>
      <c r="C713" s="144" t="s">
        <v>155</v>
      </c>
      <c r="D713" s="139">
        <v>7941.4</v>
      </c>
      <c r="E713" s="145">
        <f t="shared" si="12"/>
        <v>7941.4</v>
      </c>
      <c r="F713" s="146" t="e">
        <f>#REF!</f>
        <v>#REF!</v>
      </c>
    </row>
    <row r="714" spans="1:6" s="7" customFormat="1" ht="15.75" hidden="1" outlineLevel="6">
      <c r="A714" s="141" t="s">
        <v>26</v>
      </c>
      <c r="B714" s="144" t="s">
        <v>567</v>
      </c>
      <c r="C714" s="144" t="s">
        <v>155</v>
      </c>
      <c r="D714" s="139">
        <v>7941.4</v>
      </c>
      <c r="E714" s="145">
        <f t="shared" si="12"/>
        <v>7941.4</v>
      </c>
      <c r="F714" s="146" t="e">
        <f>#REF!</f>
        <v>#REF!</v>
      </c>
    </row>
    <row r="715" spans="1:6" s="7" customFormat="1" ht="15.75" hidden="1" outlineLevel="7">
      <c r="A715" s="141" t="s">
        <v>28</v>
      </c>
      <c r="B715" s="144" t="s">
        <v>567</v>
      </c>
      <c r="C715" s="147" t="s">
        <v>155</v>
      </c>
      <c r="D715" s="148">
        <v>7941.4</v>
      </c>
      <c r="E715" s="145">
        <f t="shared" si="12"/>
        <v>7941.4</v>
      </c>
      <c r="F715" s="146" t="e">
        <f>#REF!</f>
        <v>#REF!</v>
      </c>
    </row>
    <row r="716" spans="1:6" s="7" customFormat="1" ht="15.75" hidden="1" outlineLevel="2">
      <c r="A716" s="151" t="s">
        <v>32</v>
      </c>
      <c r="B716" s="144" t="s">
        <v>567</v>
      </c>
      <c r="C716" s="144" t="s">
        <v>155</v>
      </c>
      <c r="D716" s="139">
        <v>2098.6999999999998</v>
      </c>
      <c r="E716" s="145">
        <f t="shared" si="12"/>
        <v>2098.6999999999998</v>
      </c>
      <c r="F716" s="146" t="e">
        <f>#REF!</f>
        <v>#REF!</v>
      </c>
    </row>
    <row r="717" spans="1:6" s="7" customFormat="1" ht="15.75" hidden="1" outlineLevel="3">
      <c r="A717" s="141" t="s">
        <v>170</v>
      </c>
      <c r="B717" s="144" t="s">
        <v>567</v>
      </c>
      <c r="C717" s="144" t="s">
        <v>155</v>
      </c>
      <c r="D717" s="139">
        <v>2098.6999999999998</v>
      </c>
      <c r="E717" s="145">
        <f t="shared" ref="E717:E780" si="13">D717</f>
        <v>2098.6999999999998</v>
      </c>
      <c r="F717" s="146" t="e">
        <f>#REF!</f>
        <v>#REF!</v>
      </c>
    </row>
    <row r="718" spans="1:6" s="7" customFormat="1" ht="15.75" hidden="1" outlineLevel="5">
      <c r="A718" s="141" t="s">
        <v>171</v>
      </c>
      <c r="B718" s="144" t="s">
        <v>567</v>
      </c>
      <c r="C718" s="144" t="s">
        <v>155</v>
      </c>
      <c r="D718" s="139">
        <v>2098.6999999999998</v>
      </c>
      <c r="E718" s="145">
        <f t="shared" si="13"/>
        <v>2098.6999999999998</v>
      </c>
      <c r="F718" s="146" t="e">
        <f>#REF!</f>
        <v>#REF!</v>
      </c>
    </row>
    <row r="719" spans="1:6" s="7" customFormat="1" ht="15.75" hidden="1" outlineLevel="6">
      <c r="A719" s="141" t="s">
        <v>26</v>
      </c>
      <c r="B719" s="144" t="s">
        <v>567</v>
      </c>
      <c r="C719" s="144" t="s">
        <v>155</v>
      </c>
      <c r="D719" s="139">
        <v>2098.6999999999998</v>
      </c>
      <c r="E719" s="145">
        <f t="shared" si="13"/>
        <v>2098.6999999999998</v>
      </c>
      <c r="F719" s="146" t="e">
        <f>#REF!</f>
        <v>#REF!</v>
      </c>
    </row>
    <row r="720" spans="1:6" s="7" customFormat="1" ht="15.75" hidden="1" outlineLevel="7">
      <c r="A720" s="141" t="s">
        <v>28</v>
      </c>
      <c r="B720" s="144" t="s">
        <v>567</v>
      </c>
      <c r="C720" s="147" t="s">
        <v>155</v>
      </c>
      <c r="D720" s="148">
        <v>2098.6999999999998</v>
      </c>
      <c r="E720" s="145">
        <f t="shared" si="13"/>
        <v>2098.6999999999998</v>
      </c>
      <c r="F720" s="146" t="e">
        <f>#REF!</f>
        <v>#REF!</v>
      </c>
    </row>
    <row r="721" spans="1:6" s="7" customFormat="1" ht="15.75" hidden="1" outlineLevel="1">
      <c r="A721" s="151" t="s">
        <v>32</v>
      </c>
      <c r="B721" s="144" t="s">
        <v>567</v>
      </c>
      <c r="C721" s="144" t="s">
        <v>173</v>
      </c>
      <c r="D721" s="139">
        <v>114453</v>
      </c>
      <c r="E721" s="145">
        <f t="shared" si="13"/>
        <v>114453</v>
      </c>
      <c r="F721" s="146" t="e">
        <f>#REF!</f>
        <v>#REF!</v>
      </c>
    </row>
    <row r="722" spans="1:6" s="7" customFormat="1" ht="15.75" hidden="1" outlineLevel="2">
      <c r="A722" s="141" t="s">
        <v>172</v>
      </c>
      <c r="B722" s="144" t="s">
        <v>567</v>
      </c>
      <c r="C722" s="144" t="s">
        <v>173</v>
      </c>
      <c r="D722" s="139">
        <v>41507.199999999997</v>
      </c>
      <c r="E722" s="145">
        <f t="shared" si="13"/>
        <v>41507.199999999997</v>
      </c>
      <c r="F722" s="146" t="e">
        <f>#REF!</f>
        <v>#REF!</v>
      </c>
    </row>
    <row r="723" spans="1:6" s="7" customFormat="1" ht="15.75" hidden="1" outlineLevel="3">
      <c r="A723" s="141" t="s">
        <v>174</v>
      </c>
      <c r="B723" s="144" t="s">
        <v>567</v>
      </c>
      <c r="C723" s="144" t="s">
        <v>173</v>
      </c>
      <c r="D723" s="139">
        <v>41507.199999999997</v>
      </c>
      <c r="E723" s="145">
        <f t="shared" si="13"/>
        <v>41507.199999999997</v>
      </c>
      <c r="F723" s="146" t="e">
        <f>#REF!</f>
        <v>#REF!</v>
      </c>
    </row>
    <row r="724" spans="1:6" s="7" customFormat="1" ht="15.75" hidden="1" outlineLevel="5">
      <c r="A724" s="141" t="s">
        <v>175</v>
      </c>
      <c r="B724" s="144" t="s">
        <v>567</v>
      </c>
      <c r="C724" s="144" t="s">
        <v>173</v>
      </c>
      <c r="D724" s="139">
        <v>41507.199999999997</v>
      </c>
      <c r="E724" s="145">
        <f t="shared" si="13"/>
        <v>41507.199999999997</v>
      </c>
      <c r="F724" s="146" t="e">
        <f>#REF!</f>
        <v>#REF!</v>
      </c>
    </row>
    <row r="725" spans="1:6" s="7" customFormat="1" ht="15.75" hidden="1" outlineLevel="6">
      <c r="A725" s="141" t="s">
        <v>26</v>
      </c>
      <c r="B725" s="144" t="s">
        <v>567</v>
      </c>
      <c r="C725" s="144" t="s">
        <v>173</v>
      </c>
      <c r="D725" s="139">
        <v>41507.199999999997</v>
      </c>
      <c r="E725" s="145">
        <f t="shared" si="13"/>
        <v>41507.199999999997</v>
      </c>
      <c r="F725" s="146" t="e">
        <f>#REF!</f>
        <v>#REF!</v>
      </c>
    </row>
    <row r="726" spans="1:6" s="7" customFormat="1" ht="15.75" hidden="1" outlineLevel="7">
      <c r="A726" s="141" t="s">
        <v>28</v>
      </c>
      <c r="B726" s="144" t="s">
        <v>567</v>
      </c>
      <c r="C726" s="147" t="s">
        <v>173</v>
      </c>
      <c r="D726" s="148">
        <v>41507.199999999997</v>
      </c>
      <c r="E726" s="145">
        <f t="shared" si="13"/>
        <v>41507.199999999997</v>
      </c>
      <c r="F726" s="146" t="e">
        <f>#REF!</f>
        <v>#REF!</v>
      </c>
    </row>
    <row r="727" spans="1:6" s="7" customFormat="1" ht="15.75" hidden="1" outlineLevel="2">
      <c r="A727" s="151" t="s">
        <v>32</v>
      </c>
      <c r="B727" s="144" t="s">
        <v>567</v>
      </c>
      <c r="C727" s="144" t="s">
        <v>173</v>
      </c>
      <c r="D727" s="139">
        <v>72945.8</v>
      </c>
      <c r="E727" s="145">
        <f t="shared" si="13"/>
        <v>72945.8</v>
      </c>
      <c r="F727" s="146" t="e">
        <f>#REF!</f>
        <v>#REF!</v>
      </c>
    </row>
    <row r="728" spans="1:6" s="7" customFormat="1" ht="15.75" hidden="1" outlineLevel="3">
      <c r="A728" s="141" t="s">
        <v>116</v>
      </c>
      <c r="B728" s="144" t="s">
        <v>567</v>
      </c>
      <c r="C728" s="144" t="s">
        <v>173</v>
      </c>
      <c r="D728" s="139">
        <v>47319.8</v>
      </c>
      <c r="E728" s="145">
        <f t="shared" si="13"/>
        <v>47319.8</v>
      </c>
      <c r="F728" s="146" t="e">
        <f>#REF!</f>
        <v>#REF!</v>
      </c>
    </row>
    <row r="729" spans="1:6" s="7" customFormat="1" ht="21" hidden="1" outlineLevel="4">
      <c r="A729" s="141" t="s">
        <v>176</v>
      </c>
      <c r="B729" s="144" t="s">
        <v>567</v>
      </c>
      <c r="C729" s="144" t="s">
        <v>173</v>
      </c>
      <c r="D729" s="139">
        <v>2000</v>
      </c>
      <c r="E729" s="145">
        <f t="shared" si="13"/>
        <v>2000</v>
      </c>
      <c r="F729" s="146" t="e">
        <f>#REF!</f>
        <v>#REF!</v>
      </c>
    </row>
    <row r="730" spans="1:6" s="7" customFormat="1" ht="21" hidden="1" outlineLevel="5">
      <c r="A730" s="141" t="s">
        <v>177</v>
      </c>
      <c r="B730" s="144" t="s">
        <v>567</v>
      </c>
      <c r="C730" s="144" t="s">
        <v>173</v>
      </c>
      <c r="D730" s="139">
        <v>2000</v>
      </c>
      <c r="E730" s="145">
        <f t="shared" si="13"/>
        <v>2000</v>
      </c>
      <c r="F730" s="146" t="e">
        <f>#REF!</f>
        <v>#REF!</v>
      </c>
    </row>
    <row r="731" spans="1:6" s="7" customFormat="1" ht="15.75" hidden="1" outlineLevel="6">
      <c r="A731" s="141" t="s">
        <v>98</v>
      </c>
      <c r="B731" s="144" t="s">
        <v>567</v>
      </c>
      <c r="C731" s="144" t="s">
        <v>173</v>
      </c>
      <c r="D731" s="139">
        <v>2000</v>
      </c>
      <c r="E731" s="145">
        <f t="shared" si="13"/>
        <v>2000</v>
      </c>
      <c r="F731" s="146" t="e">
        <f>#REF!</f>
        <v>#REF!</v>
      </c>
    </row>
    <row r="732" spans="1:6" s="7" customFormat="1" ht="15.75" hidden="1" outlineLevel="7">
      <c r="A732" s="141" t="s">
        <v>178</v>
      </c>
      <c r="B732" s="144" t="s">
        <v>567</v>
      </c>
      <c r="C732" s="147" t="s">
        <v>173</v>
      </c>
      <c r="D732" s="148">
        <v>2000</v>
      </c>
      <c r="E732" s="145">
        <f t="shared" si="13"/>
        <v>2000</v>
      </c>
      <c r="F732" s="146" t="e">
        <f>#REF!</f>
        <v>#REF!</v>
      </c>
    </row>
    <row r="733" spans="1:6" s="7" customFormat="1" ht="22.5" hidden="1" outlineLevel="4">
      <c r="A733" s="151" t="s">
        <v>179</v>
      </c>
      <c r="B733" s="144" t="s">
        <v>567</v>
      </c>
      <c r="C733" s="144" t="s">
        <v>173</v>
      </c>
      <c r="D733" s="139">
        <v>45319.8</v>
      </c>
      <c r="E733" s="145">
        <f t="shared" si="13"/>
        <v>45319.8</v>
      </c>
      <c r="F733" s="146" t="e">
        <f>#REF!</f>
        <v>#REF!</v>
      </c>
    </row>
    <row r="734" spans="1:6" s="7" customFormat="1" ht="21" hidden="1" outlineLevel="5">
      <c r="A734" s="141" t="s">
        <v>180</v>
      </c>
      <c r="B734" s="144" t="s">
        <v>567</v>
      </c>
      <c r="C734" s="144" t="s">
        <v>173</v>
      </c>
      <c r="D734" s="139">
        <v>45319.8</v>
      </c>
      <c r="E734" s="145">
        <f t="shared" si="13"/>
        <v>45319.8</v>
      </c>
      <c r="F734" s="146" t="e">
        <f>#REF!</f>
        <v>#REF!</v>
      </c>
    </row>
    <row r="735" spans="1:6" s="7" customFormat="1" ht="15.75" hidden="1" outlineLevel="6">
      <c r="A735" s="141" t="s">
        <v>98</v>
      </c>
      <c r="B735" s="144" t="s">
        <v>567</v>
      </c>
      <c r="C735" s="144" t="s">
        <v>173</v>
      </c>
      <c r="D735" s="139">
        <v>45319.8</v>
      </c>
      <c r="E735" s="145">
        <f t="shared" si="13"/>
        <v>45319.8</v>
      </c>
      <c r="F735" s="146" t="e">
        <f>#REF!</f>
        <v>#REF!</v>
      </c>
    </row>
    <row r="736" spans="1:6" s="7" customFormat="1" ht="15.75" hidden="1" outlineLevel="7">
      <c r="A736" s="141" t="s">
        <v>178</v>
      </c>
      <c r="B736" s="144" t="s">
        <v>567</v>
      </c>
      <c r="C736" s="147" t="s">
        <v>173</v>
      </c>
      <c r="D736" s="148">
        <v>45319.8</v>
      </c>
      <c r="E736" s="145">
        <f t="shared" si="13"/>
        <v>45319.8</v>
      </c>
      <c r="F736" s="146" t="e">
        <f>#REF!</f>
        <v>#REF!</v>
      </c>
    </row>
    <row r="737" spans="1:6" s="7" customFormat="1" ht="22.5" hidden="1" outlineLevel="3">
      <c r="A737" s="151" t="s">
        <v>179</v>
      </c>
      <c r="B737" s="144" t="s">
        <v>567</v>
      </c>
      <c r="C737" s="144" t="s">
        <v>173</v>
      </c>
      <c r="D737" s="139">
        <v>25626</v>
      </c>
      <c r="E737" s="145">
        <f t="shared" si="13"/>
        <v>25626</v>
      </c>
      <c r="F737" s="146" t="e">
        <f>#REF!</f>
        <v>#REF!</v>
      </c>
    </row>
    <row r="738" spans="1:6" s="7" customFormat="1" ht="21" hidden="1" outlineLevel="5">
      <c r="A738" s="141" t="s">
        <v>181</v>
      </c>
      <c r="B738" s="144" t="s">
        <v>567</v>
      </c>
      <c r="C738" s="144" t="s">
        <v>173</v>
      </c>
      <c r="D738" s="139">
        <v>20000</v>
      </c>
      <c r="E738" s="145">
        <f t="shared" si="13"/>
        <v>20000</v>
      </c>
      <c r="F738" s="146" t="e">
        <f>#REF!</f>
        <v>#REF!</v>
      </c>
    </row>
    <row r="739" spans="1:6" s="7" customFormat="1" ht="15.75" hidden="1" outlineLevel="6">
      <c r="A739" s="141" t="s">
        <v>182</v>
      </c>
      <c r="B739" s="144" t="s">
        <v>567</v>
      </c>
      <c r="C739" s="144" t="s">
        <v>173</v>
      </c>
      <c r="D739" s="139">
        <v>20000</v>
      </c>
      <c r="E739" s="145">
        <f t="shared" si="13"/>
        <v>20000</v>
      </c>
      <c r="F739" s="146" t="e">
        <f>#REF!</f>
        <v>#REF!</v>
      </c>
    </row>
    <row r="740" spans="1:6" s="7" customFormat="1" ht="21" hidden="1" outlineLevel="7">
      <c r="A740" s="141" t="s">
        <v>183</v>
      </c>
      <c r="B740" s="144" t="s">
        <v>567</v>
      </c>
      <c r="C740" s="147" t="s">
        <v>173</v>
      </c>
      <c r="D740" s="148">
        <v>20000</v>
      </c>
      <c r="E740" s="145">
        <f t="shared" si="13"/>
        <v>20000</v>
      </c>
      <c r="F740" s="146" t="e">
        <f>#REF!</f>
        <v>#REF!</v>
      </c>
    </row>
    <row r="741" spans="1:6" s="7" customFormat="1" ht="22.5" hidden="1" outlineLevel="5">
      <c r="A741" s="151" t="s">
        <v>184</v>
      </c>
      <c r="B741" s="144" t="s">
        <v>567</v>
      </c>
      <c r="C741" s="144" t="s">
        <v>173</v>
      </c>
      <c r="D741" s="139">
        <v>5626</v>
      </c>
      <c r="E741" s="145">
        <f t="shared" si="13"/>
        <v>5626</v>
      </c>
      <c r="F741" s="146" t="e">
        <f>#REF!</f>
        <v>#REF!</v>
      </c>
    </row>
    <row r="742" spans="1:6" s="7" customFormat="1" ht="15.75" hidden="1" outlineLevel="6">
      <c r="A742" s="141" t="s">
        <v>98</v>
      </c>
      <c r="B742" s="144" t="s">
        <v>567</v>
      </c>
      <c r="C742" s="144" t="s">
        <v>173</v>
      </c>
      <c r="D742" s="139">
        <v>5626</v>
      </c>
      <c r="E742" s="145">
        <f t="shared" si="13"/>
        <v>5626</v>
      </c>
      <c r="F742" s="146" t="e">
        <f>#REF!</f>
        <v>#REF!</v>
      </c>
    </row>
    <row r="743" spans="1:6" s="7" customFormat="1" ht="15.75" hidden="1" outlineLevel="7">
      <c r="A743" s="141" t="s">
        <v>178</v>
      </c>
      <c r="B743" s="144" t="s">
        <v>567</v>
      </c>
      <c r="C743" s="147" t="s">
        <v>173</v>
      </c>
      <c r="D743" s="148">
        <v>5626</v>
      </c>
      <c r="E743" s="145">
        <f t="shared" si="13"/>
        <v>5626</v>
      </c>
      <c r="F743" s="146" t="e">
        <f>#REF!</f>
        <v>#REF!</v>
      </c>
    </row>
    <row r="744" spans="1:6" s="7" customFormat="1" ht="22.5" hidden="1" outlineLevel="1">
      <c r="A744" s="151" t="s">
        <v>179</v>
      </c>
      <c r="B744" s="144" t="s">
        <v>567</v>
      </c>
      <c r="C744" s="144" t="s">
        <v>186</v>
      </c>
      <c r="D744" s="139">
        <v>1164864.2</v>
      </c>
      <c r="E744" s="145">
        <f t="shared" si="13"/>
        <v>1164864.2</v>
      </c>
      <c r="F744" s="146" t="e">
        <f>#REF!</f>
        <v>#REF!</v>
      </c>
    </row>
    <row r="745" spans="1:6" s="7" customFormat="1" ht="15.75" hidden="1" outlineLevel="2">
      <c r="A745" s="141" t="s">
        <v>185</v>
      </c>
      <c r="B745" s="144" t="s">
        <v>567</v>
      </c>
      <c r="C745" s="144" t="s">
        <v>186</v>
      </c>
      <c r="D745" s="139">
        <v>30049.200000000001</v>
      </c>
      <c r="E745" s="145">
        <f t="shared" si="13"/>
        <v>30049.200000000001</v>
      </c>
      <c r="F745" s="146" t="e">
        <f>#REF!</f>
        <v>#REF!</v>
      </c>
    </row>
    <row r="746" spans="1:6" s="7" customFormat="1" ht="21" hidden="1" outlineLevel="3">
      <c r="A746" s="141" t="s">
        <v>12</v>
      </c>
      <c r="B746" s="144" t="s">
        <v>567</v>
      </c>
      <c r="C746" s="144" t="s">
        <v>186</v>
      </c>
      <c r="D746" s="139">
        <v>3698.1</v>
      </c>
      <c r="E746" s="145">
        <f t="shared" si="13"/>
        <v>3698.1</v>
      </c>
      <c r="F746" s="146" t="e">
        <f>#REF!</f>
        <v>#REF!</v>
      </c>
    </row>
    <row r="747" spans="1:6" s="7" customFormat="1" ht="21" hidden="1" outlineLevel="5">
      <c r="A747" s="141" t="s">
        <v>53</v>
      </c>
      <c r="B747" s="144" t="s">
        <v>567</v>
      </c>
      <c r="C747" s="144" t="s">
        <v>186</v>
      </c>
      <c r="D747" s="139">
        <v>3698.1</v>
      </c>
      <c r="E747" s="145">
        <f t="shared" si="13"/>
        <v>3698.1</v>
      </c>
      <c r="F747" s="146" t="e">
        <f>#REF!</f>
        <v>#REF!</v>
      </c>
    </row>
    <row r="748" spans="1:6" s="7" customFormat="1" ht="31.5" hidden="1" outlineLevel="6">
      <c r="A748" s="141" t="s">
        <v>15</v>
      </c>
      <c r="B748" s="144" t="s">
        <v>567</v>
      </c>
      <c r="C748" s="144" t="s">
        <v>186</v>
      </c>
      <c r="D748" s="139">
        <v>3698.1</v>
      </c>
      <c r="E748" s="145">
        <f t="shared" si="13"/>
        <v>3698.1</v>
      </c>
      <c r="F748" s="146" t="e">
        <f>#REF!</f>
        <v>#REF!</v>
      </c>
    </row>
    <row r="749" spans="1:6" s="7" customFormat="1" ht="15.75" hidden="1" outlineLevel="7">
      <c r="A749" s="141" t="s">
        <v>17</v>
      </c>
      <c r="B749" s="144" t="s">
        <v>567</v>
      </c>
      <c r="C749" s="147" t="s">
        <v>186</v>
      </c>
      <c r="D749" s="148">
        <v>3698.1</v>
      </c>
      <c r="E749" s="145">
        <f t="shared" si="13"/>
        <v>3698.1</v>
      </c>
      <c r="F749" s="146" t="e">
        <f>#REF!</f>
        <v>#REF!</v>
      </c>
    </row>
    <row r="750" spans="1:6" s="7" customFormat="1" ht="15.75" hidden="1" outlineLevel="3">
      <c r="A750" s="151" t="s">
        <v>19</v>
      </c>
      <c r="B750" s="144" t="s">
        <v>567</v>
      </c>
      <c r="C750" s="144" t="s">
        <v>186</v>
      </c>
      <c r="D750" s="139">
        <v>26351.1</v>
      </c>
      <c r="E750" s="145">
        <f t="shared" si="13"/>
        <v>26351.1</v>
      </c>
      <c r="F750" s="146" t="e">
        <f>#REF!</f>
        <v>#REF!</v>
      </c>
    </row>
    <row r="751" spans="1:6" s="7" customFormat="1" ht="15.75" hidden="1" outlineLevel="5">
      <c r="A751" s="141" t="s">
        <v>23</v>
      </c>
      <c r="B751" s="144" t="s">
        <v>567</v>
      </c>
      <c r="C751" s="144" t="s">
        <v>186</v>
      </c>
      <c r="D751" s="139">
        <v>24748.799999999999</v>
      </c>
      <c r="E751" s="145">
        <f t="shared" si="13"/>
        <v>24748.799999999999</v>
      </c>
      <c r="F751" s="146" t="e">
        <f>#REF!</f>
        <v>#REF!</v>
      </c>
    </row>
    <row r="752" spans="1:6" s="7" customFormat="1" ht="31.5" hidden="1" outlineLevel="6">
      <c r="A752" s="141" t="s">
        <v>15</v>
      </c>
      <c r="B752" s="144" t="s">
        <v>567</v>
      </c>
      <c r="C752" s="144" t="s">
        <v>186</v>
      </c>
      <c r="D752" s="139">
        <v>24748.799999999999</v>
      </c>
      <c r="E752" s="145">
        <f t="shared" si="13"/>
        <v>24748.799999999999</v>
      </c>
      <c r="F752" s="146" t="e">
        <f>#REF!</f>
        <v>#REF!</v>
      </c>
    </row>
    <row r="753" spans="1:6" s="7" customFormat="1" ht="15.75" hidden="1" outlineLevel="7">
      <c r="A753" s="141" t="s">
        <v>17</v>
      </c>
      <c r="B753" s="144" t="s">
        <v>567</v>
      </c>
      <c r="C753" s="147" t="s">
        <v>186</v>
      </c>
      <c r="D753" s="148">
        <v>24739.200000000001</v>
      </c>
      <c r="E753" s="145">
        <f t="shared" si="13"/>
        <v>24739.200000000001</v>
      </c>
      <c r="F753" s="146" t="e">
        <f>#REF!</f>
        <v>#REF!</v>
      </c>
    </row>
    <row r="754" spans="1:6" s="7" customFormat="1" ht="15.75" hidden="1" outlineLevel="7">
      <c r="A754" s="151" t="s">
        <v>19</v>
      </c>
      <c r="B754" s="144" t="s">
        <v>567</v>
      </c>
      <c r="C754" s="147" t="s">
        <v>186</v>
      </c>
      <c r="D754" s="148">
        <v>9.6</v>
      </c>
      <c r="E754" s="145">
        <f t="shared" si="13"/>
        <v>9.6</v>
      </c>
      <c r="F754" s="146" t="e">
        <f>#REF!</f>
        <v>#REF!</v>
      </c>
    </row>
    <row r="755" spans="1:6" s="7" customFormat="1" ht="15.75" hidden="1" outlineLevel="5">
      <c r="A755" s="151" t="s">
        <v>24</v>
      </c>
      <c r="B755" s="144" t="s">
        <v>567</v>
      </c>
      <c r="C755" s="144" t="s">
        <v>186</v>
      </c>
      <c r="D755" s="139">
        <v>1599.4</v>
      </c>
      <c r="E755" s="145">
        <f t="shared" si="13"/>
        <v>1599.4</v>
      </c>
      <c r="F755" s="146" t="e">
        <f>#REF!</f>
        <v>#REF!</v>
      </c>
    </row>
    <row r="756" spans="1:6" s="7" customFormat="1" ht="15.75" hidden="1" outlineLevel="6">
      <c r="A756" s="141" t="s">
        <v>26</v>
      </c>
      <c r="B756" s="144" t="s">
        <v>567</v>
      </c>
      <c r="C756" s="144" t="s">
        <v>186</v>
      </c>
      <c r="D756" s="139">
        <v>1599.4</v>
      </c>
      <c r="E756" s="145">
        <f t="shared" si="13"/>
        <v>1599.4</v>
      </c>
      <c r="F756" s="146" t="e">
        <f>#REF!</f>
        <v>#REF!</v>
      </c>
    </row>
    <row r="757" spans="1:6" s="7" customFormat="1" ht="15.75" hidden="1" outlineLevel="7">
      <c r="A757" s="141" t="s">
        <v>28</v>
      </c>
      <c r="B757" s="144" t="s">
        <v>567</v>
      </c>
      <c r="C757" s="147" t="s">
        <v>186</v>
      </c>
      <c r="D757" s="148">
        <v>844.8</v>
      </c>
      <c r="E757" s="145">
        <f t="shared" si="13"/>
        <v>844.8</v>
      </c>
      <c r="F757" s="146" t="e">
        <f>#REF!</f>
        <v>#REF!</v>
      </c>
    </row>
    <row r="758" spans="1:6" s="7" customFormat="1" ht="15.75" hidden="1" outlineLevel="7">
      <c r="A758" s="151" t="s">
        <v>30</v>
      </c>
      <c r="B758" s="144" t="s">
        <v>567</v>
      </c>
      <c r="C758" s="147" t="s">
        <v>186</v>
      </c>
      <c r="D758" s="148">
        <v>754.6</v>
      </c>
      <c r="E758" s="145">
        <f t="shared" si="13"/>
        <v>754.6</v>
      </c>
      <c r="F758" s="146" t="e">
        <f>#REF!</f>
        <v>#REF!</v>
      </c>
    </row>
    <row r="759" spans="1:6" s="7" customFormat="1" ht="15.75" hidden="1" outlineLevel="5">
      <c r="A759" s="151" t="s">
        <v>32</v>
      </c>
      <c r="B759" s="144" t="s">
        <v>567</v>
      </c>
      <c r="C759" s="144" t="s">
        <v>186</v>
      </c>
      <c r="D759" s="139">
        <v>2.9</v>
      </c>
      <c r="E759" s="145">
        <f t="shared" si="13"/>
        <v>2.9</v>
      </c>
      <c r="F759" s="146" t="e">
        <f>#REF!</f>
        <v>#REF!</v>
      </c>
    </row>
    <row r="760" spans="1:6" s="7" customFormat="1" ht="15.75" hidden="1" outlineLevel="6">
      <c r="A760" s="141" t="s">
        <v>45</v>
      </c>
      <c r="B760" s="144" t="s">
        <v>567</v>
      </c>
      <c r="C760" s="144" t="s">
        <v>186</v>
      </c>
      <c r="D760" s="139">
        <v>2.9</v>
      </c>
      <c r="E760" s="145">
        <f t="shared" si="13"/>
        <v>2.9</v>
      </c>
      <c r="F760" s="146" t="e">
        <f>#REF!</f>
        <v>#REF!</v>
      </c>
    </row>
    <row r="761" spans="1:6" s="7" customFormat="1" ht="15.75" hidden="1" outlineLevel="7">
      <c r="A761" s="141" t="s">
        <v>47</v>
      </c>
      <c r="B761" s="144" t="s">
        <v>567</v>
      </c>
      <c r="C761" s="147" t="s">
        <v>186</v>
      </c>
      <c r="D761" s="148">
        <v>2.9</v>
      </c>
      <c r="E761" s="145">
        <f t="shared" si="13"/>
        <v>2.9</v>
      </c>
      <c r="F761" s="146" t="e">
        <f>#REF!</f>
        <v>#REF!</v>
      </c>
    </row>
    <row r="762" spans="1:6" s="7" customFormat="1" ht="15.75" hidden="1" outlineLevel="2">
      <c r="A762" s="151" t="s">
        <v>49</v>
      </c>
      <c r="B762" s="144" t="s">
        <v>567</v>
      </c>
      <c r="C762" s="144" t="s">
        <v>186</v>
      </c>
      <c r="D762" s="139">
        <v>800303.2</v>
      </c>
      <c r="E762" s="145">
        <f t="shared" si="13"/>
        <v>800303.2</v>
      </c>
      <c r="F762" s="146" t="e">
        <f>#REF!</f>
        <v>#REF!</v>
      </c>
    </row>
    <row r="763" spans="1:6" s="7" customFormat="1" ht="15.75" hidden="1" outlineLevel="3">
      <c r="A763" s="141" t="s">
        <v>187</v>
      </c>
      <c r="B763" s="144" t="s">
        <v>567</v>
      </c>
      <c r="C763" s="144" t="s">
        <v>186</v>
      </c>
      <c r="D763" s="139">
        <v>800303.2</v>
      </c>
      <c r="E763" s="145">
        <f t="shared" si="13"/>
        <v>800303.2</v>
      </c>
      <c r="F763" s="146" t="e">
        <f>#REF!</f>
        <v>#REF!</v>
      </c>
    </row>
    <row r="764" spans="1:6" s="7" customFormat="1" ht="15.75" hidden="1" outlineLevel="4">
      <c r="A764" s="141" t="s">
        <v>188</v>
      </c>
      <c r="B764" s="144" t="s">
        <v>567</v>
      </c>
      <c r="C764" s="144" t="s">
        <v>186</v>
      </c>
      <c r="D764" s="139">
        <v>759493.1</v>
      </c>
      <c r="E764" s="145">
        <f t="shared" si="13"/>
        <v>759493.1</v>
      </c>
      <c r="F764" s="146" t="e">
        <f>#REF!</f>
        <v>#REF!</v>
      </c>
    </row>
    <row r="765" spans="1:6" s="7" customFormat="1" ht="21" hidden="1" outlineLevel="5">
      <c r="A765" s="141" t="s">
        <v>189</v>
      </c>
      <c r="B765" s="144" t="s">
        <v>567</v>
      </c>
      <c r="C765" s="144" t="s">
        <v>186</v>
      </c>
      <c r="D765" s="139">
        <v>463005.3</v>
      </c>
      <c r="E765" s="145">
        <f t="shared" si="13"/>
        <v>463005.3</v>
      </c>
      <c r="F765" s="146" t="e">
        <f>#REF!</f>
        <v>#REF!</v>
      </c>
    </row>
    <row r="766" spans="1:6" s="7" customFormat="1" ht="31.5" hidden="1" outlineLevel="6">
      <c r="A766" s="141" t="s">
        <v>15</v>
      </c>
      <c r="B766" s="144" t="s">
        <v>567</v>
      </c>
      <c r="C766" s="144" t="s">
        <v>186</v>
      </c>
      <c r="D766" s="139">
        <v>463005.3</v>
      </c>
      <c r="E766" s="145">
        <f t="shared" si="13"/>
        <v>463005.3</v>
      </c>
      <c r="F766" s="146" t="e">
        <f>#REF!</f>
        <v>#REF!</v>
      </c>
    </row>
    <row r="767" spans="1:6" s="7" customFormat="1" ht="15.75" hidden="1" outlineLevel="7">
      <c r="A767" s="141" t="s">
        <v>17</v>
      </c>
      <c r="B767" s="144" t="s">
        <v>567</v>
      </c>
      <c r="C767" s="147" t="s">
        <v>186</v>
      </c>
      <c r="D767" s="148">
        <v>460444.3</v>
      </c>
      <c r="E767" s="145">
        <f t="shared" si="13"/>
        <v>460444.3</v>
      </c>
      <c r="F767" s="146" t="e">
        <f>#REF!</f>
        <v>#REF!</v>
      </c>
    </row>
    <row r="768" spans="1:6" s="7" customFormat="1" ht="15.75" hidden="1" outlineLevel="7">
      <c r="A768" s="151" t="s">
        <v>19</v>
      </c>
      <c r="B768" s="144" t="s">
        <v>567</v>
      </c>
      <c r="C768" s="147" t="s">
        <v>186</v>
      </c>
      <c r="D768" s="148">
        <v>2561</v>
      </c>
      <c r="E768" s="145">
        <f t="shared" si="13"/>
        <v>2561</v>
      </c>
      <c r="F768" s="146" t="e">
        <f>#REF!</f>
        <v>#REF!</v>
      </c>
    </row>
    <row r="769" spans="1:6" s="7" customFormat="1" ht="15.75" hidden="1" outlineLevel="5">
      <c r="A769" s="151" t="s">
        <v>24</v>
      </c>
      <c r="B769" s="144" t="s">
        <v>567</v>
      </c>
      <c r="C769" s="144" t="s">
        <v>186</v>
      </c>
      <c r="D769" s="139">
        <v>83949</v>
      </c>
      <c r="E769" s="145">
        <f t="shared" si="13"/>
        <v>83949</v>
      </c>
      <c r="F769" s="146" t="e">
        <f>#REF!</f>
        <v>#REF!</v>
      </c>
    </row>
    <row r="770" spans="1:6" s="7" customFormat="1" ht="15.75" hidden="1" outlineLevel="6">
      <c r="A770" s="141" t="s">
        <v>26</v>
      </c>
      <c r="B770" s="144" t="s">
        <v>567</v>
      </c>
      <c r="C770" s="144" t="s">
        <v>186</v>
      </c>
      <c r="D770" s="139">
        <v>83949</v>
      </c>
      <c r="E770" s="145">
        <f t="shared" si="13"/>
        <v>83949</v>
      </c>
      <c r="F770" s="146" t="e">
        <f>#REF!</f>
        <v>#REF!</v>
      </c>
    </row>
    <row r="771" spans="1:6" s="7" customFormat="1" ht="15.75" hidden="1" outlineLevel="7">
      <c r="A771" s="141" t="s">
        <v>28</v>
      </c>
      <c r="B771" s="144" t="s">
        <v>567</v>
      </c>
      <c r="C771" s="147" t="s">
        <v>186</v>
      </c>
      <c r="D771" s="148">
        <v>11251.3</v>
      </c>
      <c r="E771" s="145">
        <f t="shared" si="13"/>
        <v>11251.3</v>
      </c>
      <c r="F771" s="146" t="e">
        <f>#REF!</f>
        <v>#REF!</v>
      </c>
    </row>
    <row r="772" spans="1:6" s="7" customFormat="1" ht="15.75" hidden="1" outlineLevel="7">
      <c r="A772" s="151" t="s">
        <v>30</v>
      </c>
      <c r="B772" s="144" t="s">
        <v>567</v>
      </c>
      <c r="C772" s="147" t="s">
        <v>186</v>
      </c>
      <c r="D772" s="148">
        <v>72697.7</v>
      </c>
      <c r="E772" s="145">
        <f t="shared" si="13"/>
        <v>72697.7</v>
      </c>
      <c r="F772" s="146" t="e">
        <f>#REF!</f>
        <v>#REF!</v>
      </c>
    </row>
    <row r="773" spans="1:6" s="7" customFormat="1" ht="15.75" hidden="1" outlineLevel="5">
      <c r="A773" s="151" t="s">
        <v>32</v>
      </c>
      <c r="B773" s="144" t="s">
        <v>567</v>
      </c>
      <c r="C773" s="144" t="s">
        <v>186</v>
      </c>
      <c r="D773" s="139">
        <v>211861.6</v>
      </c>
      <c r="E773" s="145">
        <f t="shared" si="13"/>
        <v>211861.6</v>
      </c>
      <c r="F773" s="146" t="e">
        <f>#REF!</f>
        <v>#REF!</v>
      </c>
    </row>
    <row r="774" spans="1:6" s="7" customFormat="1" ht="21" hidden="1" outlineLevel="6">
      <c r="A774" s="141" t="s">
        <v>103</v>
      </c>
      <c r="B774" s="144" t="s">
        <v>567</v>
      </c>
      <c r="C774" s="144" t="s">
        <v>186</v>
      </c>
      <c r="D774" s="139">
        <v>154129.60000000001</v>
      </c>
      <c r="E774" s="145">
        <f t="shared" si="13"/>
        <v>154129.60000000001</v>
      </c>
      <c r="F774" s="146" t="e">
        <f>#REF!</f>
        <v>#REF!</v>
      </c>
    </row>
    <row r="775" spans="1:6" s="7" customFormat="1" ht="15.75" hidden="1" outlineLevel="7">
      <c r="A775" s="141" t="s">
        <v>133</v>
      </c>
      <c r="B775" s="144" t="s">
        <v>567</v>
      </c>
      <c r="C775" s="147" t="s">
        <v>186</v>
      </c>
      <c r="D775" s="148">
        <v>154129.60000000001</v>
      </c>
      <c r="E775" s="145">
        <f t="shared" si="13"/>
        <v>154129.60000000001</v>
      </c>
      <c r="F775" s="146" t="e">
        <f>#REF!</f>
        <v>#REF!</v>
      </c>
    </row>
    <row r="776" spans="1:6" s="7" customFormat="1" ht="22.5" hidden="1" outlineLevel="6">
      <c r="A776" s="151" t="s">
        <v>134</v>
      </c>
      <c r="B776" s="144" t="s">
        <v>567</v>
      </c>
      <c r="C776" s="144" t="s">
        <v>186</v>
      </c>
      <c r="D776" s="139">
        <v>57732</v>
      </c>
      <c r="E776" s="145">
        <f t="shared" si="13"/>
        <v>57732</v>
      </c>
      <c r="F776" s="146" t="e">
        <f>#REF!</f>
        <v>#REF!</v>
      </c>
    </row>
    <row r="777" spans="1:6" s="7" customFormat="1" ht="15.75" hidden="1" outlineLevel="7">
      <c r="A777" s="141" t="s">
        <v>104</v>
      </c>
      <c r="B777" s="144" t="s">
        <v>567</v>
      </c>
      <c r="C777" s="147" t="s">
        <v>186</v>
      </c>
      <c r="D777" s="148">
        <v>57732</v>
      </c>
      <c r="E777" s="145">
        <f t="shared" si="13"/>
        <v>57732</v>
      </c>
      <c r="F777" s="146" t="e">
        <f>#REF!</f>
        <v>#REF!</v>
      </c>
    </row>
    <row r="778" spans="1:6" s="7" customFormat="1" ht="22.5" hidden="1" outlineLevel="5">
      <c r="A778" s="151" t="s">
        <v>105</v>
      </c>
      <c r="B778" s="144" t="s">
        <v>567</v>
      </c>
      <c r="C778" s="144" t="s">
        <v>186</v>
      </c>
      <c r="D778" s="139">
        <v>677.2</v>
      </c>
      <c r="E778" s="145">
        <f t="shared" si="13"/>
        <v>677.2</v>
      </c>
      <c r="F778" s="146" t="e">
        <f>#REF!</f>
        <v>#REF!</v>
      </c>
    </row>
    <row r="779" spans="1:6" s="7" customFormat="1" ht="15.75" hidden="1" outlineLevel="6">
      <c r="A779" s="141" t="s">
        <v>45</v>
      </c>
      <c r="B779" s="144" t="s">
        <v>567</v>
      </c>
      <c r="C779" s="144" t="s">
        <v>186</v>
      </c>
      <c r="D779" s="139">
        <v>677.2</v>
      </c>
      <c r="E779" s="145">
        <f t="shared" si="13"/>
        <v>677.2</v>
      </c>
      <c r="F779" s="146" t="e">
        <f>#REF!</f>
        <v>#REF!</v>
      </c>
    </row>
    <row r="780" spans="1:6" s="7" customFormat="1" ht="15.75" hidden="1" outlineLevel="7">
      <c r="A780" s="141" t="s">
        <v>47</v>
      </c>
      <c r="B780" s="144" t="s">
        <v>567</v>
      </c>
      <c r="C780" s="147" t="s">
        <v>186</v>
      </c>
      <c r="D780" s="148">
        <v>677.2</v>
      </c>
      <c r="E780" s="145">
        <f t="shared" si="13"/>
        <v>677.2</v>
      </c>
      <c r="F780" s="146" t="e">
        <f>#REF!</f>
        <v>#REF!</v>
      </c>
    </row>
    <row r="781" spans="1:6" s="7" customFormat="1" ht="15.75" hidden="1" outlineLevel="4">
      <c r="A781" s="151" t="s">
        <v>49</v>
      </c>
      <c r="B781" s="144" t="s">
        <v>567</v>
      </c>
      <c r="C781" s="144" t="s">
        <v>186</v>
      </c>
      <c r="D781" s="139">
        <v>40810.1</v>
      </c>
      <c r="E781" s="145">
        <f t="shared" ref="E781:E844" si="14">D781</f>
        <v>40810.1</v>
      </c>
      <c r="F781" s="146" t="e">
        <f>#REF!</f>
        <v>#REF!</v>
      </c>
    </row>
    <row r="782" spans="1:6" s="7" customFormat="1" ht="21" hidden="1" outlineLevel="5">
      <c r="A782" s="141" t="s">
        <v>190</v>
      </c>
      <c r="B782" s="144" t="s">
        <v>567</v>
      </c>
      <c r="C782" s="144" t="s">
        <v>186</v>
      </c>
      <c r="D782" s="139">
        <v>40810.1</v>
      </c>
      <c r="E782" s="145">
        <f t="shared" si="14"/>
        <v>40810.1</v>
      </c>
      <c r="F782" s="146" t="e">
        <f>#REF!</f>
        <v>#REF!</v>
      </c>
    </row>
    <row r="783" spans="1:6" s="7" customFormat="1" ht="31.5" hidden="1" outlineLevel="6">
      <c r="A783" s="141" t="s">
        <v>15</v>
      </c>
      <c r="B783" s="144" t="s">
        <v>567</v>
      </c>
      <c r="C783" s="144" t="s">
        <v>186</v>
      </c>
      <c r="D783" s="139">
        <v>40810.1</v>
      </c>
      <c r="E783" s="145">
        <f t="shared" si="14"/>
        <v>40810.1</v>
      </c>
      <c r="F783" s="146" t="e">
        <f>#REF!</f>
        <v>#REF!</v>
      </c>
    </row>
    <row r="784" spans="1:6" s="7" customFormat="1" ht="15.75" hidden="1" outlineLevel="7">
      <c r="A784" s="141" t="s">
        <v>17</v>
      </c>
      <c r="B784" s="144" t="s">
        <v>567</v>
      </c>
      <c r="C784" s="147" t="s">
        <v>186</v>
      </c>
      <c r="D784" s="148">
        <v>40810.1</v>
      </c>
      <c r="E784" s="145">
        <f t="shared" si="14"/>
        <v>40810.1</v>
      </c>
      <c r="F784" s="146" t="e">
        <f>#REF!</f>
        <v>#REF!</v>
      </c>
    </row>
    <row r="785" spans="1:6" s="7" customFormat="1" ht="15.75" hidden="1" outlineLevel="2">
      <c r="A785" s="151" t="s">
        <v>19</v>
      </c>
      <c r="B785" s="144" t="s">
        <v>567</v>
      </c>
      <c r="C785" s="144" t="s">
        <v>186</v>
      </c>
      <c r="D785" s="139">
        <v>334511.8</v>
      </c>
      <c r="E785" s="145">
        <f t="shared" si="14"/>
        <v>334511.8</v>
      </c>
      <c r="F785" s="146" t="e">
        <f>#REF!</f>
        <v>#REF!</v>
      </c>
    </row>
    <row r="786" spans="1:6" s="7" customFormat="1" ht="15.75" hidden="1" outlineLevel="3">
      <c r="A786" s="141" t="s">
        <v>116</v>
      </c>
      <c r="B786" s="144" t="s">
        <v>567</v>
      </c>
      <c r="C786" s="144" t="s">
        <v>186</v>
      </c>
      <c r="D786" s="139">
        <v>334511.8</v>
      </c>
      <c r="E786" s="145">
        <f t="shared" si="14"/>
        <v>334511.8</v>
      </c>
      <c r="F786" s="146" t="e">
        <f>#REF!</f>
        <v>#REF!</v>
      </c>
    </row>
    <row r="787" spans="1:6" s="7" customFormat="1" ht="21" hidden="1" outlineLevel="5">
      <c r="A787" s="141" t="s">
        <v>191</v>
      </c>
      <c r="B787" s="144" t="s">
        <v>567</v>
      </c>
      <c r="C787" s="144" t="s">
        <v>186</v>
      </c>
      <c r="D787" s="139">
        <v>115382.8</v>
      </c>
      <c r="E787" s="145">
        <f t="shared" si="14"/>
        <v>115382.8</v>
      </c>
      <c r="F787" s="146" t="e">
        <f>#REF!</f>
        <v>#REF!</v>
      </c>
    </row>
    <row r="788" spans="1:6" s="7" customFormat="1" ht="15.75" hidden="1" outlineLevel="6">
      <c r="A788" s="141" t="s">
        <v>26</v>
      </c>
      <c r="B788" s="144" t="s">
        <v>567</v>
      </c>
      <c r="C788" s="144" t="s">
        <v>186</v>
      </c>
      <c r="D788" s="139">
        <v>115382.8</v>
      </c>
      <c r="E788" s="145">
        <f t="shared" si="14"/>
        <v>115382.8</v>
      </c>
      <c r="F788" s="146" t="e">
        <f>#REF!</f>
        <v>#REF!</v>
      </c>
    </row>
    <row r="789" spans="1:6" s="7" customFormat="1" ht="15.75" hidden="1" outlineLevel="7">
      <c r="A789" s="141" t="s">
        <v>28</v>
      </c>
      <c r="B789" s="144" t="s">
        <v>567</v>
      </c>
      <c r="C789" s="147" t="s">
        <v>186</v>
      </c>
      <c r="D789" s="148">
        <v>989</v>
      </c>
      <c r="E789" s="145">
        <f t="shared" si="14"/>
        <v>989</v>
      </c>
      <c r="F789" s="146" t="e">
        <f>#REF!</f>
        <v>#REF!</v>
      </c>
    </row>
    <row r="790" spans="1:6" s="7" customFormat="1" ht="15.75" hidden="1" outlineLevel="7">
      <c r="A790" s="151" t="s">
        <v>30</v>
      </c>
      <c r="B790" s="144" t="s">
        <v>567</v>
      </c>
      <c r="C790" s="147" t="s">
        <v>186</v>
      </c>
      <c r="D790" s="148">
        <v>114393.8</v>
      </c>
      <c r="E790" s="145">
        <f t="shared" si="14"/>
        <v>114393.8</v>
      </c>
      <c r="F790" s="146" t="e">
        <f>#REF!</f>
        <v>#REF!</v>
      </c>
    </row>
    <row r="791" spans="1:6" s="7" customFormat="1" ht="15.75" hidden="1" outlineLevel="5">
      <c r="A791" s="151" t="s">
        <v>32</v>
      </c>
      <c r="B791" s="144" t="s">
        <v>567</v>
      </c>
      <c r="C791" s="144" t="s">
        <v>186</v>
      </c>
      <c r="D791" s="139">
        <v>219129</v>
      </c>
      <c r="E791" s="145">
        <f t="shared" si="14"/>
        <v>219129</v>
      </c>
      <c r="F791" s="146" t="e">
        <f>#REF!</f>
        <v>#REF!</v>
      </c>
    </row>
    <row r="792" spans="1:6" s="7" customFormat="1" ht="21" hidden="1" outlineLevel="6">
      <c r="A792" s="141" t="s">
        <v>103</v>
      </c>
      <c r="B792" s="144" t="s">
        <v>567</v>
      </c>
      <c r="C792" s="144" t="s">
        <v>186</v>
      </c>
      <c r="D792" s="139">
        <v>154053</v>
      </c>
      <c r="E792" s="145">
        <f t="shared" si="14"/>
        <v>154053</v>
      </c>
      <c r="F792" s="146" t="e">
        <f>#REF!</f>
        <v>#REF!</v>
      </c>
    </row>
    <row r="793" spans="1:6" s="7" customFormat="1" ht="15.75" hidden="1" outlineLevel="7">
      <c r="A793" s="141" t="s">
        <v>133</v>
      </c>
      <c r="B793" s="144" t="s">
        <v>567</v>
      </c>
      <c r="C793" s="147" t="s">
        <v>186</v>
      </c>
      <c r="D793" s="148">
        <v>154053</v>
      </c>
      <c r="E793" s="145">
        <f t="shared" si="14"/>
        <v>154053</v>
      </c>
      <c r="F793" s="146" t="e">
        <f>#REF!</f>
        <v>#REF!</v>
      </c>
    </row>
    <row r="794" spans="1:6" s="7" customFormat="1" ht="22.5" hidden="1" outlineLevel="6">
      <c r="A794" s="151" t="s">
        <v>134</v>
      </c>
      <c r="B794" s="144" t="s">
        <v>567</v>
      </c>
      <c r="C794" s="144" t="s">
        <v>186</v>
      </c>
      <c r="D794" s="139">
        <v>65076</v>
      </c>
      <c r="E794" s="145">
        <f t="shared" si="14"/>
        <v>65076</v>
      </c>
      <c r="F794" s="146" t="e">
        <f>#REF!</f>
        <v>#REF!</v>
      </c>
    </row>
    <row r="795" spans="1:6" s="7" customFormat="1" ht="15.75" hidden="1" outlineLevel="7">
      <c r="A795" s="141" t="s">
        <v>104</v>
      </c>
      <c r="B795" s="144" t="s">
        <v>567</v>
      </c>
      <c r="C795" s="147" t="s">
        <v>186</v>
      </c>
      <c r="D795" s="148">
        <v>65076</v>
      </c>
      <c r="E795" s="145">
        <f t="shared" si="14"/>
        <v>65076</v>
      </c>
      <c r="F795" s="146" t="e">
        <f>#REF!</f>
        <v>#REF!</v>
      </c>
    </row>
    <row r="796" spans="1:6" s="7" customFormat="1" ht="15.75" hidden="1" outlineLevel="2">
      <c r="A796" s="141" t="s">
        <v>75</v>
      </c>
      <c r="B796" s="144" t="s">
        <v>567</v>
      </c>
      <c r="C796" s="144" t="s">
        <v>143</v>
      </c>
      <c r="D796" s="139">
        <v>335788</v>
      </c>
      <c r="E796" s="145">
        <f t="shared" si="14"/>
        <v>335788</v>
      </c>
      <c r="F796" s="146" t="e">
        <f>#REF!</f>
        <v>#REF!</v>
      </c>
    </row>
    <row r="797" spans="1:6" s="7" customFormat="1" ht="21" hidden="1" outlineLevel="3">
      <c r="A797" s="141" t="s">
        <v>12</v>
      </c>
      <c r="B797" s="144" t="s">
        <v>567</v>
      </c>
      <c r="C797" s="144" t="s">
        <v>143</v>
      </c>
      <c r="D797" s="139">
        <v>9112.9</v>
      </c>
      <c r="E797" s="145">
        <f t="shared" si="14"/>
        <v>9112.9</v>
      </c>
      <c r="F797" s="146" t="e">
        <f>#REF!</f>
        <v>#REF!</v>
      </c>
    </row>
    <row r="798" spans="1:6" s="7" customFormat="1" ht="15.75" hidden="1" outlineLevel="5">
      <c r="A798" s="141" t="s">
        <v>77</v>
      </c>
      <c r="B798" s="144" t="s">
        <v>567</v>
      </c>
      <c r="C798" s="144" t="s">
        <v>143</v>
      </c>
      <c r="D798" s="139">
        <v>9112.9</v>
      </c>
      <c r="E798" s="145">
        <f t="shared" si="14"/>
        <v>9112.9</v>
      </c>
      <c r="F798" s="146" t="e">
        <f>#REF!</f>
        <v>#REF!</v>
      </c>
    </row>
    <row r="799" spans="1:6" s="7" customFormat="1" ht="31.5" hidden="1" outlineLevel="6">
      <c r="A799" s="141" t="s">
        <v>15</v>
      </c>
      <c r="B799" s="144" t="s">
        <v>567</v>
      </c>
      <c r="C799" s="144" t="s">
        <v>143</v>
      </c>
      <c r="D799" s="139">
        <v>9112.9</v>
      </c>
      <c r="E799" s="145">
        <f t="shared" si="14"/>
        <v>9112.9</v>
      </c>
      <c r="F799" s="146" t="e">
        <f>#REF!</f>
        <v>#REF!</v>
      </c>
    </row>
    <row r="800" spans="1:6" s="7" customFormat="1" ht="15.75" hidden="1" outlineLevel="7">
      <c r="A800" s="141" t="s">
        <v>78</v>
      </c>
      <c r="B800" s="144" t="s">
        <v>567</v>
      </c>
      <c r="C800" s="147" t="s">
        <v>143</v>
      </c>
      <c r="D800" s="148">
        <v>9112.9</v>
      </c>
      <c r="E800" s="145">
        <f t="shared" si="14"/>
        <v>9112.9</v>
      </c>
      <c r="F800" s="146" t="e">
        <f>#REF!</f>
        <v>#REF!</v>
      </c>
    </row>
    <row r="801" spans="1:6" s="7" customFormat="1" ht="15.75" hidden="1" outlineLevel="3">
      <c r="A801" s="151" t="s">
        <v>19</v>
      </c>
      <c r="B801" s="144" t="s">
        <v>567</v>
      </c>
      <c r="C801" s="144" t="s">
        <v>143</v>
      </c>
      <c r="D801" s="139">
        <v>312885.40000000002</v>
      </c>
      <c r="E801" s="145">
        <f t="shared" si="14"/>
        <v>312885.40000000002</v>
      </c>
      <c r="F801" s="146" t="e">
        <f>#REF!</f>
        <v>#REF!</v>
      </c>
    </row>
    <row r="802" spans="1:6" s="7" customFormat="1" ht="15.75" hidden="1" outlineLevel="5">
      <c r="A802" s="151" t="s">
        <v>24</v>
      </c>
      <c r="B802" s="144" t="s">
        <v>567</v>
      </c>
      <c r="C802" s="144" t="s">
        <v>143</v>
      </c>
      <c r="D802" s="139">
        <v>287367.40000000002</v>
      </c>
      <c r="E802" s="145">
        <f t="shared" si="14"/>
        <v>287367.40000000002</v>
      </c>
      <c r="F802" s="146" t="e">
        <f>#REF!</f>
        <v>#REF!</v>
      </c>
    </row>
    <row r="803" spans="1:6" s="7" customFormat="1" ht="15.75" hidden="1" outlineLevel="6">
      <c r="A803" s="141" t="s">
        <v>26</v>
      </c>
      <c r="B803" s="144" t="s">
        <v>567</v>
      </c>
      <c r="C803" s="144" t="s">
        <v>143</v>
      </c>
      <c r="D803" s="139">
        <v>287367.40000000002</v>
      </c>
      <c r="E803" s="145">
        <f t="shared" si="14"/>
        <v>287367.40000000002</v>
      </c>
      <c r="F803" s="146" t="e">
        <f>#REF!</f>
        <v>#REF!</v>
      </c>
    </row>
    <row r="804" spans="1:6" s="7" customFormat="1" ht="15.75" hidden="1" outlineLevel="7">
      <c r="A804" s="141" t="s">
        <v>28</v>
      </c>
      <c r="B804" s="144" t="s">
        <v>567</v>
      </c>
      <c r="C804" s="147" t="s">
        <v>143</v>
      </c>
      <c r="D804" s="148">
        <v>287159.7</v>
      </c>
      <c r="E804" s="145">
        <f t="shared" si="14"/>
        <v>287159.7</v>
      </c>
      <c r="F804" s="146" t="e">
        <f>#REF!</f>
        <v>#REF!</v>
      </c>
    </row>
    <row r="805" spans="1:6" s="7" customFormat="1" ht="15.75" hidden="1" outlineLevel="7">
      <c r="A805" s="151" t="s">
        <v>30</v>
      </c>
      <c r="B805" s="144" t="s">
        <v>567</v>
      </c>
      <c r="C805" s="147" t="s">
        <v>143</v>
      </c>
      <c r="D805" s="148">
        <v>207.7</v>
      </c>
      <c r="E805" s="145">
        <f t="shared" si="14"/>
        <v>207.7</v>
      </c>
      <c r="F805" s="146" t="e">
        <f>#REF!</f>
        <v>#REF!</v>
      </c>
    </row>
    <row r="806" spans="1:6" s="7" customFormat="1" ht="15.75" hidden="1" outlineLevel="5">
      <c r="A806" s="151" t="s">
        <v>32</v>
      </c>
      <c r="B806" s="144" t="s">
        <v>567</v>
      </c>
      <c r="C806" s="144" t="s">
        <v>143</v>
      </c>
      <c r="D806" s="139">
        <v>25450.400000000001</v>
      </c>
      <c r="E806" s="145">
        <f t="shared" si="14"/>
        <v>25450.400000000001</v>
      </c>
      <c r="F806" s="146" t="e">
        <f>#REF!</f>
        <v>#REF!</v>
      </c>
    </row>
    <row r="807" spans="1:6" s="7" customFormat="1" ht="15.75" hidden="1" outlineLevel="6">
      <c r="A807" s="151" t="s">
        <v>620</v>
      </c>
      <c r="B807" s="144" t="s">
        <v>567</v>
      </c>
      <c r="C807" s="144" t="s">
        <v>143</v>
      </c>
      <c r="D807" s="139">
        <v>25450.400000000001</v>
      </c>
      <c r="E807" s="145">
        <f t="shared" si="14"/>
        <v>25450.400000000001</v>
      </c>
      <c r="F807" s="146" t="e">
        <f>#REF!</f>
        <v>#REF!</v>
      </c>
    </row>
    <row r="808" spans="1:6" s="7" customFormat="1" ht="22.5" hidden="1" outlineLevel="7">
      <c r="A808" s="151" t="s">
        <v>621</v>
      </c>
      <c r="B808" s="144" t="s">
        <v>567</v>
      </c>
      <c r="C808" s="147" t="s">
        <v>143</v>
      </c>
      <c r="D808" s="148">
        <v>6429.5</v>
      </c>
      <c r="E808" s="145">
        <f t="shared" si="14"/>
        <v>6429.5</v>
      </c>
      <c r="F808" s="146" t="e">
        <f>#REF!</f>
        <v>#REF!</v>
      </c>
    </row>
    <row r="809" spans="1:6" s="7" customFormat="1" ht="15.75" hidden="1" outlineLevel="7">
      <c r="A809" s="151" t="s">
        <v>30</v>
      </c>
      <c r="B809" s="144" t="s">
        <v>567</v>
      </c>
      <c r="C809" s="147" t="s">
        <v>143</v>
      </c>
      <c r="D809" s="148">
        <v>19020.900000000001</v>
      </c>
      <c r="E809" s="145">
        <f t="shared" si="14"/>
        <v>19020.900000000001</v>
      </c>
      <c r="F809" s="146" t="e">
        <f>#REF!</f>
        <v>#REF!</v>
      </c>
    </row>
    <row r="810" spans="1:6" s="7" customFormat="1" ht="15.75" hidden="1" outlineLevel="5">
      <c r="A810" s="151" t="s">
        <v>32</v>
      </c>
      <c r="B810" s="144" t="s">
        <v>567</v>
      </c>
      <c r="C810" s="144" t="s">
        <v>143</v>
      </c>
      <c r="D810" s="139">
        <v>67.599999999999994</v>
      </c>
      <c r="E810" s="145">
        <f t="shared" si="14"/>
        <v>67.599999999999994</v>
      </c>
      <c r="F810" s="146" t="e">
        <f>#REF!</f>
        <v>#REF!</v>
      </c>
    </row>
    <row r="811" spans="1:6" s="7" customFormat="1" ht="15.75" hidden="1" outlineLevel="6">
      <c r="A811" s="141" t="s">
        <v>45</v>
      </c>
      <c r="B811" s="144" t="s">
        <v>567</v>
      </c>
      <c r="C811" s="144" t="s">
        <v>143</v>
      </c>
      <c r="D811" s="139">
        <v>67.599999999999994</v>
      </c>
      <c r="E811" s="145">
        <f t="shared" si="14"/>
        <v>67.599999999999994</v>
      </c>
      <c r="F811" s="146" t="e">
        <f>#REF!</f>
        <v>#REF!</v>
      </c>
    </row>
    <row r="812" spans="1:6" s="7" customFormat="1" ht="15.75" hidden="1" outlineLevel="7">
      <c r="A812" s="141" t="s">
        <v>47</v>
      </c>
      <c r="B812" s="144" t="s">
        <v>567</v>
      </c>
      <c r="C812" s="147" t="s">
        <v>143</v>
      </c>
      <c r="D812" s="148">
        <v>31.4</v>
      </c>
      <c r="E812" s="145">
        <f t="shared" si="14"/>
        <v>31.4</v>
      </c>
      <c r="F812" s="146" t="e">
        <f>#REF!</f>
        <v>#REF!</v>
      </c>
    </row>
    <row r="813" spans="1:6" s="7" customFormat="1" ht="15.75" hidden="1" outlineLevel="7">
      <c r="A813" s="151" t="s">
        <v>54</v>
      </c>
      <c r="B813" s="144" t="s">
        <v>567</v>
      </c>
      <c r="C813" s="147" t="s">
        <v>143</v>
      </c>
      <c r="D813" s="148">
        <v>36.200000000000003</v>
      </c>
      <c r="E813" s="145">
        <f t="shared" si="14"/>
        <v>36.200000000000003</v>
      </c>
      <c r="F813" s="146" t="e">
        <f>#REF!</f>
        <v>#REF!</v>
      </c>
    </row>
    <row r="814" spans="1:6" s="7" customFormat="1" ht="15.75" hidden="1" outlineLevel="3" collapsed="1">
      <c r="A814" s="151" t="s">
        <v>49</v>
      </c>
      <c r="B814" s="144" t="s">
        <v>567</v>
      </c>
      <c r="C814" s="144" t="s">
        <v>143</v>
      </c>
      <c r="D814" s="139">
        <f>D815</f>
        <v>275.10000000000002</v>
      </c>
      <c r="E814" s="145">
        <f t="shared" si="14"/>
        <v>275.10000000000002</v>
      </c>
      <c r="F814" s="146" t="e">
        <f>#REF!</f>
        <v>#REF!</v>
      </c>
    </row>
    <row r="815" spans="1:6" s="7" customFormat="1" ht="21" hidden="1" outlineLevel="5">
      <c r="A815" s="141" t="s">
        <v>144</v>
      </c>
      <c r="B815" s="144" t="s">
        <v>567</v>
      </c>
      <c r="C815" s="144" t="s">
        <v>143</v>
      </c>
      <c r="D815" s="139">
        <f>D816</f>
        <v>275.10000000000002</v>
      </c>
      <c r="E815" s="145">
        <f t="shared" si="14"/>
        <v>275.10000000000002</v>
      </c>
      <c r="F815" s="146" t="e">
        <f>#REF!</f>
        <v>#REF!</v>
      </c>
    </row>
    <row r="816" spans="1:6" s="7" customFormat="1" ht="15.75" hidden="1" outlineLevel="6">
      <c r="A816" s="141" t="s">
        <v>98</v>
      </c>
      <c r="B816" s="144" t="s">
        <v>567</v>
      </c>
      <c r="C816" s="144" t="s">
        <v>143</v>
      </c>
      <c r="D816" s="139">
        <f>D817</f>
        <v>275.10000000000002</v>
      </c>
      <c r="E816" s="145">
        <f t="shared" si="14"/>
        <v>275.10000000000002</v>
      </c>
      <c r="F816" s="146" t="e">
        <f>#REF!</f>
        <v>#REF!</v>
      </c>
    </row>
    <row r="817" spans="1:6" s="7" customFormat="1" ht="15.75" hidden="1" outlineLevel="7">
      <c r="A817" s="141" t="s">
        <v>99</v>
      </c>
      <c r="B817" s="144" t="s">
        <v>567</v>
      </c>
      <c r="C817" s="147" t="s">
        <v>143</v>
      </c>
      <c r="D817" s="148">
        <v>275.10000000000002</v>
      </c>
      <c r="E817" s="145">
        <f t="shared" si="14"/>
        <v>275.10000000000002</v>
      </c>
      <c r="F817" s="146" t="e">
        <f>#REF!</f>
        <v>#REF!</v>
      </c>
    </row>
    <row r="818" spans="1:6" s="7" customFormat="1" ht="15.75" hidden="1" outlineLevel="3">
      <c r="A818" s="151" t="s">
        <v>99</v>
      </c>
      <c r="B818" s="144" t="s">
        <v>567</v>
      </c>
      <c r="C818" s="144" t="s">
        <v>143</v>
      </c>
      <c r="D818" s="139">
        <v>12932.1</v>
      </c>
      <c r="E818" s="145">
        <f t="shared" si="14"/>
        <v>12932.1</v>
      </c>
      <c r="F818" s="146" t="e">
        <f>#REF!</f>
        <v>#REF!</v>
      </c>
    </row>
    <row r="819" spans="1:6" s="7" customFormat="1" ht="21" hidden="1" outlineLevel="5">
      <c r="A819" s="141" t="s">
        <v>145</v>
      </c>
      <c r="B819" s="144" t="s">
        <v>567</v>
      </c>
      <c r="C819" s="144" t="s">
        <v>143</v>
      </c>
      <c r="D819" s="139">
        <v>12932.1</v>
      </c>
      <c r="E819" s="145">
        <f t="shared" si="14"/>
        <v>12932.1</v>
      </c>
      <c r="F819" s="146" t="e">
        <f>#REF!</f>
        <v>#REF!</v>
      </c>
    </row>
    <row r="820" spans="1:6" s="7" customFormat="1" ht="15.75" hidden="1" outlineLevel="6">
      <c r="A820" s="141" t="s">
        <v>98</v>
      </c>
      <c r="B820" s="144" t="s">
        <v>567</v>
      </c>
      <c r="C820" s="144" t="s">
        <v>143</v>
      </c>
      <c r="D820" s="139">
        <v>12932.1</v>
      </c>
      <c r="E820" s="145">
        <f t="shared" si="14"/>
        <v>12932.1</v>
      </c>
      <c r="F820" s="146" t="e">
        <f>#REF!</f>
        <v>#REF!</v>
      </c>
    </row>
    <row r="821" spans="1:6" s="7" customFormat="1" ht="15.75" hidden="1" outlineLevel="7">
      <c r="A821" s="141" t="s">
        <v>99</v>
      </c>
      <c r="B821" s="144" t="s">
        <v>567</v>
      </c>
      <c r="C821" s="147" t="s">
        <v>143</v>
      </c>
      <c r="D821" s="148">
        <v>12932.1</v>
      </c>
      <c r="E821" s="145">
        <f t="shared" si="14"/>
        <v>12932.1</v>
      </c>
      <c r="F821" s="146" t="e">
        <f>#REF!</f>
        <v>#REF!</v>
      </c>
    </row>
    <row r="822" spans="1:6" s="7" customFormat="1" ht="15.75" hidden="1" outlineLevel="2">
      <c r="A822" s="151" t="s">
        <v>99</v>
      </c>
      <c r="B822" s="144" t="s">
        <v>567</v>
      </c>
      <c r="C822" s="144" t="s">
        <v>143</v>
      </c>
      <c r="D822" s="139">
        <v>527377</v>
      </c>
      <c r="E822" s="145">
        <f t="shared" si="14"/>
        <v>527377</v>
      </c>
      <c r="F822" s="146" t="e">
        <f>#REF!</f>
        <v>#REF!</v>
      </c>
    </row>
    <row r="823" spans="1:6" s="7" customFormat="1" ht="15.75" hidden="1" outlineLevel="3">
      <c r="A823" s="141" t="s">
        <v>146</v>
      </c>
      <c r="B823" s="144" t="s">
        <v>567</v>
      </c>
      <c r="C823" s="144" t="s">
        <v>143</v>
      </c>
      <c r="D823" s="139">
        <v>5329</v>
      </c>
      <c r="E823" s="145">
        <f t="shared" si="14"/>
        <v>5329</v>
      </c>
      <c r="F823" s="146" t="e">
        <f>#REF!</f>
        <v>#REF!</v>
      </c>
    </row>
    <row r="824" spans="1:6" s="7" customFormat="1" ht="21" hidden="1" outlineLevel="4">
      <c r="A824" s="141" t="s">
        <v>147</v>
      </c>
      <c r="B824" s="144" t="s">
        <v>567</v>
      </c>
      <c r="C824" s="144" t="s">
        <v>143</v>
      </c>
      <c r="D824" s="139">
        <v>5329</v>
      </c>
      <c r="E824" s="145">
        <f t="shared" si="14"/>
        <v>5329</v>
      </c>
      <c r="F824" s="146" t="e">
        <f>#REF!</f>
        <v>#REF!</v>
      </c>
    </row>
    <row r="825" spans="1:6" s="7" customFormat="1" ht="21" hidden="1" outlineLevel="5">
      <c r="A825" s="141" t="s">
        <v>148</v>
      </c>
      <c r="B825" s="144" t="s">
        <v>567</v>
      </c>
      <c r="C825" s="144" t="s">
        <v>143</v>
      </c>
      <c r="D825" s="139">
        <v>29</v>
      </c>
      <c r="E825" s="145">
        <f t="shared" si="14"/>
        <v>29</v>
      </c>
      <c r="F825" s="146" t="e">
        <f>#REF!</f>
        <v>#REF!</v>
      </c>
    </row>
    <row r="826" spans="1:6" s="7" customFormat="1" ht="15.75" hidden="1" outlineLevel="6">
      <c r="A826" s="141" t="s">
        <v>26</v>
      </c>
      <c r="B826" s="144" t="s">
        <v>567</v>
      </c>
      <c r="C826" s="144" t="s">
        <v>143</v>
      </c>
      <c r="D826" s="139">
        <v>29</v>
      </c>
      <c r="E826" s="145">
        <f t="shared" si="14"/>
        <v>29</v>
      </c>
      <c r="F826" s="146" t="e">
        <f>#REF!</f>
        <v>#REF!</v>
      </c>
    </row>
    <row r="827" spans="1:6" s="7" customFormat="1" ht="15.75" hidden="1" outlineLevel="7">
      <c r="A827" s="141" t="s">
        <v>28</v>
      </c>
      <c r="B827" s="144" t="s">
        <v>567</v>
      </c>
      <c r="C827" s="147" t="s">
        <v>143</v>
      </c>
      <c r="D827" s="148">
        <v>29</v>
      </c>
      <c r="E827" s="145">
        <f t="shared" si="14"/>
        <v>29</v>
      </c>
      <c r="F827" s="146" t="e">
        <f>#REF!</f>
        <v>#REF!</v>
      </c>
    </row>
    <row r="828" spans="1:6" s="7" customFormat="1" ht="15.75" hidden="1" outlineLevel="5">
      <c r="A828" s="151" t="s">
        <v>32</v>
      </c>
      <c r="B828" s="144" t="s">
        <v>567</v>
      </c>
      <c r="C828" s="144" t="s">
        <v>143</v>
      </c>
      <c r="D828" s="139">
        <v>5300</v>
      </c>
      <c r="E828" s="145">
        <f t="shared" si="14"/>
        <v>5300</v>
      </c>
      <c r="F828" s="146" t="e">
        <f>#REF!</f>
        <v>#REF!</v>
      </c>
    </row>
    <row r="829" spans="1:6" s="7" customFormat="1" ht="15.75" hidden="1" outlineLevel="6">
      <c r="A829" s="141" t="s">
        <v>45</v>
      </c>
      <c r="B829" s="144" t="s">
        <v>567</v>
      </c>
      <c r="C829" s="144" t="s">
        <v>143</v>
      </c>
      <c r="D829" s="139">
        <v>5300</v>
      </c>
      <c r="E829" s="145">
        <f t="shared" si="14"/>
        <v>5300</v>
      </c>
      <c r="F829" s="146" t="e">
        <f>#REF!</f>
        <v>#REF!</v>
      </c>
    </row>
    <row r="830" spans="1:6" s="7" customFormat="1" ht="21" hidden="1" outlineLevel="7">
      <c r="A830" s="141" t="s">
        <v>149</v>
      </c>
      <c r="B830" s="144" t="s">
        <v>567</v>
      </c>
      <c r="C830" s="147" t="s">
        <v>143</v>
      </c>
      <c r="D830" s="148">
        <v>5300</v>
      </c>
      <c r="E830" s="145">
        <f t="shared" si="14"/>
        <v>5300</v>
      </c>
      <c r="F830" s="146" t="e">
        <f>#REF!</f>
        <v>#REF!</v>
      </c>
    </row>
    <row r="831" spans="1:6" s="7" customFormat="1" ht="22.5" hidden="1" outlineLevel="3">
      <c r="A831" s="151" t="s">
        <v>149</v>
      </c>
      <c r="B831" s="144" t="s">
        <v>567</v>
      </c>
      <c r="C831" s="144" t="s">
        <v>143</v>
      </c>
      <c r="D831" s="139">
        <v>155784.79999999999</v>
      </c>
      <c r="E831" s="145">
        <f t="shared" si="14"/>
        <v>155784.79999999999</v>
      </c>
      <c r="F831" s="146" t="e">
        <f>#REF!</f>
        <v>#REF!</v>
      </c>
    </row>
    <row r="832" spans="1:6" s="7" customFormat="1" ht="21" hidden="1" outlineLevel="5">
      <c r="A832" s="141" t="s">
        <v>150</v>
      </c>
      <c r="B832" s="144" t="s">
        <v>567</v>
      </c>
      <c r="C832" s="144" t="s">
        <v>143</v>
      </c>
      <c r="D832" s="139">
        <v>81427.5</v>
      </c>
      <c r="E832" s="145">
        <f t="shared" si="14"/>
        <v>81427.5</v>
      </c>
      <c r="F832" s="146" t="e">
        <f>#REF!</f>
        <v>#REF!</v>
      </c>
    </row>
    <row r="833" spans="1:6" s="7" customFormat="1" ht="15.75" hidden="1" outlineLevel="6">
      <c r="A833" s="141" t="s">
        <v>26</v>
      </c>
      <c r="B833" s="144" t="s">
        <v>567</v>
      </c>
      <c r="C833" s="144" t="s">
        <v>143</v>
      </c>
      <c r="D833" s="139">
        <v>81427.5</v>
      </c>
      <c r="E833" s="145">
        <f t="shared" si="14"/>
        <v>81427.5</v>
      </c>
      <c r="F833" s="146" t="e">
        <f>#REF!</f>
        <v>#REF!</v>
      </c>
    </row>
    <row r="834" spans="1:6" s="7" customFormat="1" ht="15.75" hidden="1" outlineLevel="7">
      <c r="A834" s="141" t="s">
        <v>28</v>
      </c>
      <c r="B834" s="144" t="s">
        <v>567</v>
      </c>
      <c r="C834" s="147" t="s">
        <v>143</v>
      </c>
      <c r="D834" s="148">
        <v>81427.5</v>
      </c>
      <c r="E834" s="145">
        <f t="shared" si="14"/>
        <v>81427.5</v>
      </c>
      <c r="F834" s="146" t="e">
        <f>#REF!</f>
        <v>#REF!</v>
      </c>
    </row>
    <row r="835" spans="1:6" s="7" customFormat="1" ht="15.75" hidden="1" outlineLevel="5">
      <c r="A835" s="151" t="s">
        <v>32</v>
      </c>
      <c r="B835" s="144" t="s">
        <v>567</v>
      </c>
      <c r="C835" s="144" t="s">
        <v>143</v>
      </c>
      <c r="D835" s="139">
        <v>34534.5</v>
      </c>
      <c r="E835" s="145">
        <f t="shared" si="14"/>
        <v>34534.5</v>
      </c>
      <c r="F835" s="146" t="e">
        <f>#REF!</f>
        <v>#REF!</v>
      </c>
    </row>
    <row r="836" spans="1:6" s="7" customFormat="1" ht="15.75" hidden="1" outlineLevel="6">
      <c r="A836" s="141" t="s">
        <v>34</v>
      </c>
      <c r="B836" s="144" t="s">
        <v>567</v>
      </c>
      <c r="C836" s="144" t="s">
        <v>143</v>
      </c>
      <c r="D836" s="139">
        <v>34534.5</v>
      </c>
      <c r="E836" s="145">
        <f t="shared" si="14"/>
        <v>34534.5</v>
      </c>
      <c r="F836" s="146" t="e">
        <f>#REF!</f>
        <v>#REF!</v>
      </c>
    </row>
    <row r="837" spans="1:6" s="7" customFormat="1" ht="15.75" hidden="1" outlineLevel="7">
      <c r="A837" s="141" t="s">
        <v>66</v>
      </c>
      <c r="B837" s="144" t="s">
        <v>567</v>
      </c>
      <c r="C837" s="147" t="s">
        <v>143</v>
      </c>
      <c r="D837" s="148">
        <v>34534.5</v>
      </c>
      <c r="E837" s="145">
        <f t="shared" si="14"/>
        <v>34534.5</v>
      </c>
      <c r="F837" s="146" t="e">
        <f>#REF!</f>
        <v>#REF!</v>
      </c>
    </row>
    <row r="838" spans="1:6" s="7" customFormat="1" ht="15.75" hidden="1" outlineLevel="5">
      <c r="A838" s="151" t="s">
        <v>66</v>
      </c>
      <c r="B838" s="144" t="s">
        <v>567</v>
      </c>
      <c r="C838" s="144" t="s">
        <v>143</v>
      </c>
      <c r="D838" s="139">
        <v>20160</v>
      </c>
      <c r="E838" s="145">
        <f t="shared" si="14"/>
        <v>20160</v>
      </c>
      <c r="F838" s="146" t="e">
        <f>#REF!</f>
        <v>#REF!</v>
      </c>
    </row>
    <row r="839" spans="1:6" s="7" customFormat="1" ht="21" hidden="1" outlineLevel="6">
      <c r="A839" s="141" t="s">
        <v>103</v>
      </c>
      <c r="B839" s="144" t="s">
        <v>567</v>
      </c>
      <c r="C839" s="144" t="s">
        <v>143</v>
      </c>
      <c r="D839" s="139">
        <v>20160</v>
      </c>
      <c r="E839" s="145">
        <f t="shared" si="14"/>
        <v>20160</v>
      </c>
      <c r="F839" s="146" t="e">
        <f>#REF!</f>
        <v>#REF!</v>
      </c>
    </row>
    <row r="840" spans="1:6" s="7" customFormat="1" ht="15.75" hidden="1" outlineLevel="7">
      <c r="A840" s="141" t="s">
        <v>104</v>
      </c>
      <c r="B840" s="144" t="s">
        <v>567</v>
      </c>
      <c r="C840" s="147" t="s">
        <v>143</v>
      </c>
      <c r="D840" s="148">
        <v>20160</v>
      </c>
      <c r="E840" s="145">
        <f t="shared" si="14"/>
        <v>20160</v>
      </c>
      <c r="F840" s="146" t="e">
        <f>#REF!</f>
        <v>#REF!</v>
      </c>
    </row>
    <row r="841" spans="1:6" s="7" customFormat="1" ht="22.5" hidden="1" outlineLevel="5">
      <c r="A841" s="151" t="s">
        <v>105</v>
      </c>
      <c r="B841" s="144" t="s">
        <v>567</v>
      </c>
      <c r="C841" s="144" t="s">
        <v>143</v>
      </c>
      <c r="D841" s="139">
        <v>19662.8</v>
      </c>
      <c r="E841" s="145">
        <f t="shared" si="14"/>
        <v>19662.8</v>
      </c>
      <c r="F841" s="146" t="e">
        <f>#REF!</f>
        <v>#REF!</v>
      </c>
    </row>
    <row r="842" spans="1:6" s="7" customFormat="1" ht="15.75" hidden="1" outlineLevel="6">
      <c r="A842" s="141" t="s">
        <v>45</v>
      </c>
      <c r="B842" s="144" t="s">
        <v>567</v>
      </c>
      <c r="C842" s="144" t="s">
        <v>143</v>
      </c>
      <c r="D842" s="139">
        <v>19662.8</v>
      </c>
      <c r="E842" s="145">
        <f t="shared" si="14"/>
        <v>19662.8</v>
      </c>
      <c r="F842" s="146" t="e">
        <f>#REF!</f>
        <v>#REF!</v>
      </c>
    </row>
    <row r="843" spans="1:6" s="7" customFormat="1" ht="21" hidden="1" outlineLevel="7">
      <c r="A843" s="141" t="s">
        <v>149</v>
      </c>
      <c r="B843" s="144" t="s">
        <v>567</v>
      </c>
      <c r="C843" s="147" t="s">
        <v>143</v>
      </c>
      <c r="D843" s="148">
        <v>19662.8</v>
      </c>
      <c r="E843" s="145">
        <f t="shared" si="14"/>
        <v>19662.8</v>
      </c>
      <c r="F843" s="146" t="e">
        <f>#REF!</f>
        <v>#REF!</v>
      </c>
    </row>
    <row r="844" spans="1:6" s="7" customFormat="1" ht="22.5" hidden="1" outlineLevel="3">
      <c r="A844" s="151" t="s">
        <v>149</v>
      </c>
      <c r="B844" s="144" t="s">
        <v>567</v>
      </c>
      <c r="C844" s="144" t="s">
        <v>143</v>
      </c>
      <c r="D844" s="139">
        <v>366263.2</v>
      </c>
      <c r="E844" s="145">
        <f t="shared" si="14"/>
        <v>366263.2</v>
      </c>
      <c r="F844" s="146" t="e">
        <f>#REF!</f>
        <v>#REF!</v>
      </c>
    </row>
    <row r="845" spans="1:6" s="7" customFormat="1" ht="15.75" hidden="1" outlineLevel="5">
      <c r="A845" s="141" t="s">
        <v>77</v>
      </c>
      <c r="B845" s="144" t="s">
        <v>567</v>
      </c>
      <c r="C845" s="144" t="s">
        <v>143</v>
      </c>
      <c r="D845" s="139">
        <v>307933.5</v>
      </c>
      <c r="E845" s="145">
        <f t="shared" ref="E845:E916" si="15">D845</f>
        <v>307933.5</v>
      </c>
      <c r="F845" s="146" t="e">
        <f>#REF!</f>
        <v>#REF!</v>
      </c>
    </row>
    <row r="846" spans="1:6" s="7" customFormat="1" ht="31.5" hidden="1" outlineLevel="6">
      <c r="A846" s="141" t="s">
        <v>15</v>
      </c>
      <c r="B846" s="144" t="s">
        <v>567</v>
      </c>
      <c r="C846" s="144" t="s">
        <v>143</v>
      </c>
      <c r="D846" s="139">
        <v>307933.5</v>
      </c>
      <c r="E846" s="145">
        <f t="shared" si="15"/>
        <v>307933.5</v>
      </c>
      <c r="F846" s="146" t="e">
        <f>#REF!</f>
        <v>#REF!</v>
      </c>
    </row>
    <row r="847" spans="1:6" s="7" customFormat="1" ht="15.75" hidden="1" outlineLevel="7">
      <c r="A847" s="141" t="s">
        <v>78</v>
      </c>
      <c r="B847" s="144" t="s">
        <v>567</v>
      </c>
      <c r="C847" s="147" t="s">
        <v>143</v>
      </c>
      <c r="D847" s="148">
        <v>305362.7</v>
      </c>
      <c r="E847" s="145">
        <f t="shared" si="15"/>
        <v>305362.7</v>
      </c>
      <c r="F847" s="146" t="e">
        <f>#REF!</f>
        <v>#REF!</v>
      </c>
    </row>
    <row r="848" spans="1:6" s="7" customFormat="1" ht="15.75" hidden="1" outlineLevel="7">
      <c r="A848" s="151" t="s">
        <v>19</v>
      </c>
      <c r="B848" s="144" t="s">
        <v>567</v>
      </c>
      <c r="C848" s="147" t="s">
        <v>143</v>
      </c>
      <c r="D848" s="148">
        <v>2570.8000000000002</v>
      </c>
      <c r="E848" s="145">
        <f t="shared" si="15"/>
        <v>2570.8000000000002</v>
      </c>
      <c r="F848" s="146" t="e">
        <f>#REF!</f>
        <v>#REF!</v>
      </c>
    </row>
    <row r="849" spans="1:6" s="7" customFormat="1" ht="15.75" hidden="1" outlineLevel="5">
      <c r="A849" s="151" t="s">
        <v>24</v>
      </c>
      <c r="B849" s="144" t="s">
        <v>567</v>
      </c>
      <c r="C849" s="144" t="s">
        <v>143</v>
      </c>
      <c r="D849" s="139">
        <v>57534.1</v>
      </c>
      <c r="E849" s="145">
        <f t="shared" si="15"/>
        <v>57534.1</v>
      </c>
      <c r="F849" s="146" t="e">
        <f>#REF!</f>
        <v>#REF!</v>
      </c>
    </row>
    <row r="850" spans="1:6" s="7" customFormat="1" ht="15.75" hidden="1" outlineLevel="6">
      <c r="A850" s="141" t="s">
        <v>26</v>
      </c>
      <c r="B850" s="144" t="s">
        <v>567</v>
      </c>
      <c r="C850" s="144" t="s">
        <v>143</v>
      </c>
      <c r="D850" s="139">
        <v>57534.1</v>
      </c>
      <c r="E850" s="145">
        <f t="shared" si="15"/>
        <v>57534.1</v>
      </c>
      <c r="F850" s="146" t="e">
        <f>#REF!</f>
        <v>#REF!</v>
      </c>
    </row>
    <row r="851" spans="1:6" s="7" customFormat="1" ht="15.75" hidden="1" outlineLevel="7">
      <c r="A851" s="141" t="s">
        <v>28</v>
      </c>
      <c r="B851" s="144" t="s">
        <v>567</v>
      </c>
      <c r="C851" s="147" t="s">
        <v>143</v>
      </c>
      <c r="D851" s="148">
        <v>13970.6</v>
      </c>
      <c r="E851" s="145">
        <f t="shared" si="15"/>
        <v>13970.6</v>
      </c>
      <c r="F851" s="146" t="e">
        <f>#REF!</f>
        <v>#REF!</v>
      </c>
    </row>
    <row r="852" spans="1:6" s="7" customFormat="1" ht="15.75" hidden="1" outlineLevel="7">
      <c r="A852" s="151" t="s">
        <v>30</v>
      </c>
      <c r="B852" s="144" t="s">
        <v>567</v>
      </c>
      <c r="C852" s="147" t="s">
        <v>143</v>
      </c>
      <c r="D852" s="148">
        <v>43563.5</v>
      </c>
      <c r="E852" s="145">
        <f t="shared" si="15"/>
        <v>43563.5</v>
      </c>
      <c r="F852" s="146" t="e">
        <f>#REF!</f>
        <v>#REF!</v>
      </c>
    </row>
    <row r="853" spans="1:6" s="7" customFormat="1" ht="15.75" hidden="1" outlineLevel="5">
      <c r="A853" s="151" t="s">
        <v>32</v>
      </c>
      <c r="B853" s="144" t="s">
        <v>567</v>
      </c>
      <c r="C853" s="144" t="s">
        <v>143</v>
      </c>
      <c r="D853" s="139">
        <v>795.6</v>
      </c>
      <c r="E853" s="145">
        <f t="shared" si="15"/>
        <v>795.6</v>
      </c>
      <c r="F853" s="146" t="e">
        <f>#REF!</f>
        <v>#REF!</v>
      </c>
    </row>
    <row r="854" spans="1:6" s="7" customFormat="1" ht="15.75" hidden="1" outlineLevel="6">
      <c r="A854" s="141" t="s">
        <v>45</v>
      </c>
      <c r="B854" s="144" t="s">
        <v>567</v>
      </c>
      <c r="C854" s="144" t="s">
        <v>143</v>
      </c>
      <c r="D854" s="139">
        <v>795.6</v>
      </c>
      <c r="E854" s="145">
        <f t="shared" si="15"/>
        <v>795.6</v>
      </c>
      <c r="F854" s="146" t="e">
        <f>#REF!</f>
        <v>#REF!</v>
      </c>
    </row>
    <row r="855" spans="1:6" s="7" customFormat="1" ht="15.75" hidden="1" outlineLevel="7">
      <c r="A855" s="141" t="s">
        <v>47</v>
      </c>
      <c r="B855" s="144" t="s">
        <v>567</v>
      </c>
      <c r="C855" s="147" t="s">
        <v>143</v>
      </c>
      <c r="D855" s="148">
        <v>563.6</v>
      </c>
      <c r="E855" s="145">
        <f t="shared" si="15"/>
        <v>563.6</v>
      </c>
      <c r="F855" s="146" t="e">
        <f>#REF!</f>
        <v>#REF!</v>
      </c>
    </row>
    <row r="856" spans="1:6" s="7" customFormat="1" ht="15.75" hidden="1" outlineLevel="7">
      <c r="A856" s="151" t="s">
        <v>54</v>
      </c>
      <c r="B856" s="144" t="s">
        <v>567</v>
      </c>
      <c r="C856" s="147" t="s">
        <v>143</v>
      </c>
      <c r="D856" s="148">
        <v>232</v>
      </c>
      <c r="E856" s="145">
        <f t="shared" si="15"/>
        <v>232</v>
      </c>
      <c r="F856" s="146" t="e">
        <f>#REF!</f>
        <v>#REF!</v>
      </c>
    </row>
    <row r="857" spans="1:6" s="7" customFormat="1" ht="15.75" hidden="1" outlineLevel="1">
      <c r="A857" s="151" t="s">
        <v>49</v>
      </c>
      <c r="B857" s="144" t="s">
        <v>567</v>
      </c>
      <c r="C857" s="144" t="s">
        <v>152</v>
      </c>
      <c r="D857" s="139">
        <v>7000</v>
      </c>
      <c r="E857" s="145">
        <f t="shared" si="15"/>
        <v>7000</v>
      </c>
      <c r="F857" s="146" t="e">
        <f>#REF!</f>
        <v>#REF!</v>
      </c>
    </row>
    <row r="858" spans="1:6" s="7" customFormat="1" ht="15.75" hidden="1" outlineLevel="2">
      <c r="A858" s="141" t="s">
        <v>151</v>
      </c>
      <c r="B858" s="144" t="s">
        <v>567</v>
      </c>
      <c r="C858" s="144" t="s">
        <v>152</v>
      </c>
      <c r="D858" s="139">
        <v>7000</v>
      </c>
      <c r="E858" s="145">
        <f t="shared" si="15"/>
        <v>7000</v>
      </c>
      <c r="F858" s="146" t="e">
        <f>#REF!</f>
        <v>#REF!</v>
      </c>
    </row>
    <row r="859" spans="1:6" s="7" customFormat="1" ht="15.75" hidden="1" outlineLevel="5">
      <c r="A859" s="141" t="s">
        <v>153</v>
      </c>
      <c r="B859" s="144" t="s">
        <v>567</v>
      </c>
      <c r="C859" s="144" t="s">
        <v>152</v>
      </c>
      <c r="D859" s="139">
        <v>7000</v>
      </c>
      <c r="E859" s="145">
        <f t="shared" si="15"/>
        <v>7000</v>
      </c>
      <c r="F859" s="146" t="e">
        <f>#REF!</f>
        <v>#REF!</v>
      </c>
    </row>
    <row r="860" spans="1:6" s="7" customFormat="1" ht="15.75" hidden="1" outlineLevel="6">
      <c r="A860" s="141" t="s">
        <v>26</v>
      </c>
      <c r="B860" s="144" t="s">
        <v>567</v>
      </c>
      <c r="C860" s="144" t="s">
        <v>152</v>
      </c>
      <c r="D860" s="139">
        <v>7000</v>
      </c>
      <c r="E860" s="145">
        <f t="shared" si="15"/>
        <v>7000</v>
      </c>
      <c r="F860" s="146" t="e">
        <f>#REF!</f>
        <v>#REF!</v>
      </c>
    </row>
    <row r="861" spans="1:6" s="7" customFormat="1" ht="15.75" hidden="1" outlineLevel="7">
      <c r="A861" s="141" t="s">
        <v>28</v>
      </c>
      <c r="B861" s="144" t="s">
        <v>567</v>
      </c>
      <c r="C861" s="147" t="s">
        <v>152</v>
      </c>
      <c r="D861" s="148">
        <v>7000</v>
      </c>
      <c r="E861" s="145">
        <f t="shared" si="15"/>
        <v>7000</v>
      </c>
      <c r="F861" s="146" t="e">
        <f>#REF!</f>
        <v>#REF!</v>
      </c>
    </row>
    <row r="862" spans="1:6" s="7" customFormat="1" ht="15.75" hidden="1" outlineLevel="1">
      <c r="A862" s="151" t="s">
        <v>32</v>
      </c>
      <c r="B862" s="144" t="s">
        <v>567</v>
      </c>
      <c r="C862" s="144" t="s">
        <v>155</v>
      </c>
      <c r="D862" s="139">
        <v>1902182.3</v>
      </c>
      <c r="E862" s="145">
        <f t="shared" si="15"/>
        <v>1902182.3</v>
      </c>
      <c r="F862" s="146" t="e">
        <f>#REF!</f>
        <v>#REF!</v>
      </c>
    </row>
    <row r="863" spans="1:6" s="7" customFormat="1" ht="15.75" hidden="1" outlineLevel="2">
      <c r="A863" s="141" t="s">
        <v>154</v>
      </c>
      <c r="B863" s="144" t="s">
        <v>567</v>
      </c>
      <c r="C863" s="144" t="s">
        <v>155</v>
      </c>
      <c r="D863" s="139">
        <v>170476.3</v>
      </c>
      <c r="E863" s="145">
        <f t="shared" si="15"/>
        <v>170476.3</v>
      </c>
      <c r="F863" s="146" t="e">
        <f>#REF!</f>
        <v>#REF!</v>
      </c>
    </row>
    <row r="864" spans="1:6" s="7" customFormat="1" ht="21" hidden="1" outlineLevel="3">
      <c r="A864" s="141" t="s">
        <v>12</v>
      </c>
      <c r="B864" s="144" t="s">
        <v>567</v>
      </c>
      <c r="C864" s="144" t="s">
        <v>155</v>
      </c>
      <c r="D864" s="139">
        <v>3487.8</v>
      </c>
      <c r="E864" s="145">
        <f t="shared" si="15"/>
        <v>3487.8</v>
      </c>
      <c r="F864" s="146" t="e">
        <f>#REF!</f>
        <v>#REF!</v>
      </c>
    </row>
    <row r="865" spans="1:6" s="7" customFormat="1" ht="21" hidden="1" outlineLevel="5">
      <c r="A865" s="141" t="s">
        <v>53</v>
      </c>
      <c r="B865" s="144" t="s">
        <v>567</v>
      </c>
      <c r="C865" s="144" t="s">
        <v>155</v>
      </c>
      <c r="D865" s="139">
        <v>3487.8</v>
      </c>
      <c r="E865" s="145">
        <f t="shared" si="15"/>
        <v>3487.8</v>
      </c>
      <c r="F865" s="146" t="e">
        <f>#REF!</f>
        <v>#REF!</v>
      </c>
    </row>
    <row r="866" spans="1:6" s="7" customFormat="1" ht="31.5" hidden="1" outlineLevel="6">
      <c r="A866" s="141" t="s">
        <v>15</v>
      </c>
      <c r="B866" s="144" t="s">
        <v>567</v>
      </c>
      <c r="C866" s="144" t="s">
        <v>155</v>
      </c>
      <c r="D866" s="139">
        <v>3487.8</v>
      </c>
      <c r="E866" s="145">
        <f t="shared" si="15"/>
        <v>3487.8</v>
      </c>
      <c r="F866" s="146" t="e">
        <f>#REF!</f>
        <v>#REF!</v>
      </c>
    </row>
    <row r="867" spans="1:6" s="7" customFormat="1" ht="15.75" hidden="1" outlineLevel="7">
      <c r="A867" s="141" t="s">
        <v>17</v>
      </c>
      <c r="B867" s="144" t="s">
        <v>567</v>
      </c>
      <c r="C867" s="147" t="s">
        <v>155</v>
      </c>
      <c r="D867" s="148">
        <v>3487.8</v>
      </c>
      <c r="E867" s="145">
        <f t="shared" si="15"/>
        <v>3487.8</v>
      </c>
      <c r="F867" s="146" t="e">
        <f>#REF!</f>
        <v>#REF!</v>
      </c>
    </row>
    <row r="868" spans="1:6" s="7" customFormat="1" ht="15.75" hidden="1" outlineLevel="3">
      <c r="A868" s="151" t="s">
        <v>19</v>
      </c>
      <c r="B868" s="144" t="s">
        <v>567</v>
      </c>
      <c r="C868" s="144" t="s">
        <v>155</v>
      </c>
      <c r="D868" s="139">
        <v>166988.5</v>
      </c>
      <c r="E868" s="145">
        <f t="shared" si="15"/>
        <v>166988.5</v>
      </c>
      <c r="F868" s="146" t="e">
        <f>#REF!</f>
        <v>#REF!</v>
      </c>
    </row>
    <row r="869" spans="1:6" s="7" customFormat="1" ht="15.75" hidden="1" outlineLevel="5">
      <c r="A869" s="141" t="s">
        <v>23</v>
      </c>
      <c r="B869" s="144" t="s">
        <v>567</v>
      </c>
      <c r="C869" s="144" t="s">
        <v>155</v>
      </c>
      <c r="D869" s="139">
        <v>149931.79999999999</v>
      </c>
      <c r="E869" s="145">
        <f t="shared" si="15"/>
        <v>149931.79999999999</v>
      </c>
      <c r="F869" s="146" t="e">
        <f>#REF!</f>
        <v>#REF!</v>
      </c>
    </row>
    <row r="870" spans="1:6" s="7" customFormat="1" ht="31.5" hidden="1" outlineLevel="6">
      <c r="A870" s="141" t="s">
        <v>15</v>
      </c>
      <c r="B870" s="144" t="s">
        <v>567</v>
      </c>
      <c r="C870" s="144" t="s">
        <v>155</v>
      </c>
      <c r="D870" s="139">
        <v>149931.79999999999</v>
      </c>
      <c r="E870" s="145">
        <f t="shared" si="15"/>
        <v>149931.79999999999</v>
      </c>
      <c r="F870" s="146" t="e">
        <f>#REF!</f>
        <v>#REF!</v>
      </c>
    </row>
    <row r="871" spans="1:6" s="7" customFormat="1" ht="15.75" hidden="1" outlineLevel="7">
      <c r="A871" s="141" t="s">
        <v>17</v>
      </c>
      <c r="B871" s="144" t="s">
        <v>567</v>
      </c>
      <c r="C871" s="147" t="s">
        <v>155</v>
      </c>
      <c r="D871" s="148">
        <v>149758</v>
      </c>
      <c r="E871" s="145">
        <f t="shared" si="15"/>
        <v>149758</v>
      </c>
      <c r="F871" s="146" t="e">
        <f>#REF!</f>
        <v>#REF!</v>
      </c>
    </row>
    <row r="872" spans="1:6" s="7" customFormat="1" ht="15.75" hidden="1" outlineLevel="7">
      <c r="A872" s="151" t="s">
        <v>19</v>
      </c>
      <c r="B872" s="144" t="s">
        <v>567</v>
      </c>
      <c r="C872" s="147" t="s">
        <v>155</v>
      </c>
      <c r="D872" s="148">
        <v>173.8</v>
      </c>
      <c r="E872" s="145">
        <f t="shared" si="15"/>
        <v>173.8</v>
      </c>
      <c r="F872" s="146" t="e">
        <f>#REF!</f>
        <v>#REF!</v>
      </c>
    </row>
    <row r="873" spans="1:6" s="7" customFormat="1" ht="15.75" hidden="1" outlineLevel="5">
      <c r="A873" s="151" t="s">
        <v>24</v>
      </c>
      <c r="B873" s="144" t="s">
        <v>567</v>
      </c>
      <c r="C873" s="144" t="s">
        <v>155</v>
      </c>
      <c r="D873" s="139">
        <v>17005.7</v>
      </c>
      <c r="E873" s="145">
        <f t="shared" si="15"/>
        <v>17005.7</v>
      </c>
      <c r="F873" s="146" t="e">
        <f>#REF!</f>
        <v>#REF!</v>
      </c>
    </row>
    <row r="874" spans="1:6" s="7" customFormat="1" ht="15.75" hidden="1" outlineLevel="6">
      <c r="A874" s="141" t="s">
        <v>26</v>
      </c>
      <c r="B874" s="144" t="s">
        <v>567</v>
      </c>
      <c r="C874" s="144" t="s">
        <v>155</v>
      </c>
      <c r="D874" s="139">
        <v>17005.7</v>
      </c>
      <c r="E874" s="145">
        <f t="shared" si="15"/>
        <v>17005.7</v>
      </c>
      <c r="F874" s="146" t="e">
        <f>#REF!</f>
        <v>#REF!</v>
      </c>
    </row>
    <row r="875" spans="1:6" s="7" customFormat="1" ht="15.75" hidden="1" outlineLevel="7">
      <c r="A875" s="141" t="s">
        <v>28</v>
      </c>
      <c r="B875" s="144" t="s">
        <v>567</v>
      </c>
      <c r="C875" s="147" t="s">
        <v>155</v>
      </c>
      <c r="D875" s="148">
        <v>1782.4</v>
      </c>
      <c r="E875" s="145">
        <f t="shared" si="15"/>
        <v>1782.4</v>
      </c>
      <c r="F875" s="146" t="e">
        <f>#REF!</f>
        <v>#REF!</v>
      </c>
    </row>
    <row r="876" spans="1:6" s="7" customFormat="1" ht="15.75" hidden="1" outlineLevel="7">
      <c r="A876" s="151" t="s">
        <v>30</v>
      </c>
      <c r="B876" s="144" t="s">
        <v>567</v>
      </c>
      <c r="C876" s="147" t="s">
        <v>155</v>
      </c>
      <c r="D876" s="148">
        <v>15223.3</v>
      </c>
      <c r="E876" s="145">
        <f t="shared" si="15"/>
        <v>15223.3</v>
      </c>
      <c r="F876" s="146" t="e">
        <f>#REF!</f>
        <v>#REF!</v>
      </c>
    </row>
    <row r="877" spans="1:6" s="7" customFormat="1" ht="15.75" hidden="1" outlineLevel="5">
      <c r="A877" s="151" t="s">
        <v>32</v>
      </c>
      <c r="B877" s="144" t="s">
        <v>567</v>
      </c>
      <c r="C877" s="144" t="s">
        <v>155</v>
      </c>
      <c r="D877" s="139">
        <v>51</v>
      </c>
      <c r="E877" s="145">
        <f t="shared" si="15"/>
        <v>51</v>
      </c>
      <c r="F877" s="146" t="e">
        <f>#REF!</f>
        <v>#REF!</v>
      </c>
    </row>
    <row r="878" spans="1:6" s="7" customFormat="1" ht="15.75" hidden="1" outlineLevel="6">
      <c r="A878" s="141" t="s">
        <v>45</v>
      </c>
      <c r="B878" s="144" t="s">
        <v>567</v>
      </c>
      <c r="C878" s="144" t="s">
        <v>155</v>
      </c>
      <c r="D878" s="139">
        <v>51</v>
      </c>
      <c r="E878" s="145">
        <f t="shared" si="15"/>
        <v>51</v>
      </c>
      <c r="F878" s="146" t="e">
        <f>#REF!</f>
        <v>#REF!</v>
      </c>
    </row>
    <row r="879" spans="1:6" s="7" customFormat="1" ht="15.75" hidden="1" outlineLevel="7">
      <c r="A879" s="141" t="s">
        <v>47</v>
      </c>
      <c r="B879" s="144" t="s">
        <v>567</v>
      </c>
      <c r="C879" s="147" t="s">
        <v>155</v>
      </c>
      <c r="D879" s="148">
        <v>51</v>
      </c>
      <c r="E879" s="145">
        <f t="shared" si="15"/>
        <v>51</v>
      </c>
      <c r="F879" s="146" t="e">
        <f>#REF!</f>
        <v>#REF!</v>
      </c>
    </row>
    <row r="880" spans="1:6" s="7" customFormat="1" ht="15.75" hidden="1" outlineLevel="2">
      <c r="A880" s="151" t="s">
        <v>49</v>
      </c>
      <c r="B880" s="144" t="s">
        <v>567</v>
      </c>
      <c r="C880" s="144" t="s">
        <v>155</v>
      </c>
      <c r="D880" s="139">
        <v>1475750</v>
      </c>
      <c r="E880" s="145">
        <f t="shared" si="15"/>
        <v>1475750</v>
      </c>
      <c r="F880" s="146" t="e">
        <f>#REF!</f>
        <v>#REF!</v>
      </c>
    </row>
    <row r="881" spans="1:6" s="7" customFormat="1" ht="15.75" hidden="1" outlineLevel="3">
      <c r="A881" s="141" t="s">
        <v>156</v>
      </c>
      <c r="B881" s="144" t="s">
        <v>567</v>
      </c>
      <c r="C881" s="144" t="s">
        <v>155</v>
      </c>
      <c r="D881" s="139">
        <v>240240</v>
      </c>
      <c r="E881" s="145">
        <f t="shared" si="15"/>
        <v>240240</v>
      </c>
      <c r="F881" s="146" t="e">
        <f>#REF!</f>
        <v>#REF!</v>
      </c>
    </row>
    <row r="882" spans="1:6" s="7" customFormat="1" ht="15.75" hidden="1" outlineLevel="5">
      <c r="A882" s="141" t="s">
        <v>157</v>
      </c>
      <c r="B882" s="144" t="s">
        <v>567</v>
      </c>
      <c r="C882" s="144" t="s">
        <v>155</v>
      </c>
      <c r="D882" s="139">
        <v>240240</v>
      </c>
      <c r="E882" s="145">
        <f t="shared" si="15"/>
        <v>240240</v>
      </c>
      <c r="F882" s="146" t="e">
        <f>#REF!</f>
        <v>#REF!</v>
      </c>
    </row>
    <row r="883" spans="1:6" s="7" customFormat="1" ht="15.75" hidden="1" outlineLevel="6">
      <c r="A883" s="141" t="s">
        <v>45</v>
      </c>
      <c r="B883" s="144" t="s">
        <v>567</v>
      </c>
      <c r="C883" s="144" t="s">
        <v>155</v>
      </c>
      <c r="D883" s="139">
        <v>240240</v>
      </c>
      <c r="E883" s="145">
        <f t="shared" si="15"/>
        <v>240240</v>
      </c>
      <c r="F883" s="146" t="e">
        <f>#REF!</f>
        <v>#REF!</v>
      </c>
    </row>
    <row r="884" spans="1:6" s="7" customFormat="1" ht="21" hidden="1" outlineLevel="7">
      <c r="A884" s="141" t="s">
        <v>149</v>
      </c>
      <c r="B884" s="144" t="s">
        <v>567</v>
      </c>
      <c r="C884" s="147" t="s">
        <v>155</v>
      </c>
      <c r="D884" s="148">
        <v>240240</v>
      </c>
      <c r="E884" s="145">
        <f t="shared" si="15"/>
        <v>240240</v>
      </c>
      <c r="F884" s="146" t="e">
        <f>#REF!</f>
        <v>#REF!</v>
      </c>
    </row>
    <row r="885" spans="1:6" s="7" customFormat="1" ht="22.5" hidden="1" outlineLevel="3">
      <c r="A885" s="151" t="s">
        <v>149</v>
      </c>
      <c r="B885" s="144" t="s">
        <v>567</v>
      </c>
      <c r="C885" s="144" t="s">
        <v>155</v>
      </c>
      <c r="D885" s="139">
        <v>192793</v>
      </c>
      <c r="E885" s="145">
        <f t="shared" si="15"/>
        <v>192793</v>
      </c>
      <c r="F885" s="146" t="e">
        <f>#REF!</f>
        <v>#REF!</v>
      </c>
    </row>
    <row r="886" spans="1:6" s="7" customFormat="1" ht="15.75" hidden="1" outlineLevel="5">
      <c r="A886" s="141" t="s">
        <v>158</v>
      </c>
      <c r="B886" s="144" t="s">
        <v>567</v>
      </c>
      <c r="C886" s="144" t="s">
        <v>155</v>
      </c>
      <c r="D886" s="139">
        <v>192793</v>
      </c>
      <c r="E886" s="145">
        <f t="shared" si="15"/>
        <v>192793</v>
      </c>
      <c r="F886" s="146" t="e">
        <f>#REF!</f>
        <v>#REF!</v>
      </c>
    </row>
    <row r="887" spans="1:6" s="7" customFormat="1" ht="15.75" hidden="1" outlineLevel="6">
      <c r="A887" s="141" t="s">
        <v>45</v>
      </c>
      <c r="B887" s="144" t="s">
        <v>567</v>
      </c>
      <c r="C887" s="144" t="s">
        <v>155</v>
      </c>
      <c r="D887" s="139">
        <v>192793</v>
      </c>
      <c r="E887" s="145">
        <f t="shared" si="15"/>
        <v>192793</v>
      </c>
      <c r="F887" s="146" t="e">
        <f>#REF!</f>
        <v>#REF!</v>
      </c>
    </row>
    <row r="888" spans="1:6" s="7" customFormat="1" ht="21" hidden="1" outlineLevel="7">
      <c r="A888" s="141" t="s">
        <v>149</v>
      </c>
      <c r="B888" s="144" t="s">
        <v>567</v>
      </c>
      <c r="C888" s="147" t="s">
        <v>155</v>
      </c>
      <c r="D888" s="148">
        <v>192793</v>
      </c>
      <c r="E888" s="145">
        <f t="shared" si="15"/>
        <v>192793</v>
      </c>
      <c r="F888" s="146" t="e">
        <f>#REF!</f>
        <v>#REF!</v>
      </c>
    </row>
    <row r="889" spans="1:6" s="7" customFormat="1" ht="22.5" hidden="1" outlineLevel="3">
      <c r="A889" s="151" t="s">
        <v>149</v>
      </c>
      <c r="B889" s="144" t="s">
        <v>567</v>
      </c>
      <c r="C889" s="144" t="s">
        <v>155</v>
      </c>
      <c r="D889" s="139">
        <v>102800</v>
      </c>
      <c r="E889" s="145">
        <f t="shared" si="15"/>
        <v>102800</v>
      </c>
      <c r="F889" s="146" t="e">
        <f>#REF!</f>
        <v>#REF!</v>
      </c>
    </row>
    <row r="890" spans="1:6" s="7" customFormat="1" ht="15.75" hidden="1" outlineLevel="5">
      <c r="A890" s="141" t="s">
        <v>159</v>
      </c>
      <c r="B890" s="144" t="s">
        <v>567</v>
      </c>
      <c r="C890" s="144" t="s">
        <v>155</v>
      </c>
      <c r="D890" s="139">
        <v>102800</v>
      </c>
      <c r="E890" s="145">
        <f t="shared" si="15"/>
        <v>102800</v>
      </c>
      <c r="F890" s="146" t="e">
        <f>#REF!</f>
        <v>#REF!</v>
      </c>
    </row>
    <row r="891" spans="1:6" s="7" customFormat="1" ht="15.75" hidden="1" outlineLevel="6">
      <c r="A891" s="141" t="s">
        <v>45</v>
      </c>
      <c r="B891" s="144" t="s">
        <v>567</v>
      </c>
      <c r="C891" s="144" t="s">
        <v>155</v>
      </c>
      <c r="D891" s="139">
        <v>102800</v>
      </c>
      <c r="E891" s="145">
        <f t="shared" si="15"/>
        <v>102800</v>
      </c>
      <c r="F891" s="146" t="e">
        <f>#REF!</f>
        <v>#REF!</v>
      </c>
    </row>
    <row r="892" spans="1:6" s="7" customFormat="1" ht="21" hidden="1" outlineLevel="7">
      <c r="A892" s="141" t="s">
        <v>149</v>
      </c>
      <c r="B892" s="144" t="s">
        <v>567</v>
      </c>
      <c r="C892" s="147" t="s">
        <v>155</v>
      </c>
      <c r="D892" s="148">
        <v>102800</v>
      </c>
      <c r="E892" s="145">
        <f t="shared" si="15"/>
        <v>102800</v>
      </c>
      <c r="F892" s="146" t="e">
        <f>#REF!</f>
        <v>#REF!</v>
      </c>
    </row>
    <row r="893" spans="1:6" s="7" customFormat="1" ht="22.5" hidden="1" outlineLevel="3">
      <c r="A893" s="151" t="s">
        <v>149</v>
      </c>
      <c r="B893" s="144" t="s">
        <v>567</v>
      </c>
      <c r="C893" s="144" t="s">
        <v>155</v>
      </c>
      <c r="D893" s="139">
        <v>90500</v>
      </c>
      <c r="E893" s="145">
        <f t="shared" si="15"/>
        <v>90500</v>
      </c>
      <c r="F893" s="146" t="e">
        <f>#REF!</f>
        <v>#REF!</v>
      </c>
    </row>
    <row r="894" spans="1:6" s="7" customFormat="1" ht="15.75" hidden="1" outlineLevel="5">
      <c r="A894" s="141" t="s">
        <v>160</v>
      </c>
      <c r="B894" s="144" t="s">
        <v>567</v>
      </c>
      <c r="C894" s="144" t="s">
        <v>155</v>
      </c>
      <c r="D894" s="139">
        <v>90500</v>
      </c>
      <c r="E894" s="145">
        <f t="shared" si="15"/>
        <v>90500</v>
      </c>
      <c r="F894" s="146" t="e">
        <f>#REF!</f>
        <v>#REF!</v>
      </c>
    </row>
    <row r="895" spans="1:6" s="7" customFormat="1" ht="15.75" hidden="1" outlineLevel="6">
      <c r="A895" s="141" t="s">
        <v>45</v>
      </c>
      <c r="B895" s="144" t="s">
        <v>567</v>
      </c>
      <c r="C895" s="144" t="s">
        <v>155</v>
      </c>
      <c r="D895" s="139">
        <v>90500</v>
      </c>
      <c r="E895" s="145">
        <f t="shared" si="15"/>
        <v>90500</v>
      </c>
      <c r="F895" s="146" t="e">
        <f>#REF!</f>
        <v>#REF!</v>
      </c>
    </row>
    <row r="896" spans="1:6" s="7" customFormat="1" ht="21" hidden="1" outlineLevel="7">
      <c r="A896" s="141" t="s">
        <v>149</v>
      </c>
      <c r="B896" s="144" t="s">
        <v>567</v>
      </c>
      <c r="C896" s="147" t="s">
        <v>155</v>
      </c>
      <c r="D896" s="148">
        <v>90500</v>
      </c>
      <c r="E896" s="145">
        <f t="shared" si="15"/>
        <v>90500</v>
      </c>
      <c r="F896" s="146" t="e">
        <f>#REF!</f>
        <v>#REF!</v>
      </c>
    </row>
    <row r="897" spans="1:6" s="7" customFormat="1" ht="22.5" hidden="1" outlineLevel="3">
      <c r="A897" s="151" t="s">
        <v>149</v>
      </c>
      <c r="B897" s="144" t="s">
        <v>567</v>
      </c>
      <c r="C897" s="144" t="s">
        <v>155</v>
      </c>
      <c r="D897" s="139">
        <v>614851</v>
      </c>
      <c r="E897" s="145">
        <f t="shared" si="15"/>
        <v>614851</v>
      </c>
      <c r="F897" s="146" t="e">
        <f>#REF!</f>
        <v>#REF!</v>
      </c>
    </row>
    <row r="898" spans="1:6" s="7" customFormat="1" ht="15.75" hidden="1" outlineLevel="5">
      <c r="A898" s="141" t="s">
        <v>161</v>
      </c>
      <c r="B898" s="144" t="s">
        <v>567</v>
      </c>
      <c r="C898" s="144" t="s">
        <v>155</v>
      </c>
      <c r="D898" s="139">
        <v>614851</v>
      </c>
      <c r="E898" s="145">
        <f t="shared" si="15"/>
        <v>614851</v>
      </c>
      <c r="F898" s="146" t="e">
        <f>#REF!</f>
        <v>#REF!</v>
      </c>
    </row>
    <row r="899" spans="1:6" s="7" customFormat="1" ht="15.75" hidden="1" outlineLevel="6">
      <c r="A899" s="141" t="s">
        <v>45</v>
      </c>
      <c r="B899" s="144" t="s">
        <v>567</v>
      </c>
      <c r="C899" s="144" t="s">
        <v>155</v>
      </c>
      <c r="D899" s="139">
        <v>614851</v>
      </c>
      <c r="E899" s="145">
        <f t="shared" si="15"/>
        <v>614851</v>
      </c>
      <c r="F899" s="146" t="e">
        <f>#REF!</f>
        <v>#REF!</v>
      </c>
    </row>
    <row r="900" spans="1:6" s="7" customFormat="1" ht="21" hidden="1" outlineLevel="7">
      <c r="A900" s="141" t="s">
        <v>149</v>
      </c>
      <c r="B900" s="144" t="s">
        <v>567</v>
      </c>
      <c r="C900" s="147" t="s">
        <v>155</v>
      </c>
      <c r="D900" s="148">
        <v>614851</v>
      </c>
      <c r="E900" s="145">
        <f t="shared" si="15"/>
        <v>614851</v>
      </c>
      <c r="F900" s="146" t="e">
        <f>#REF!</f>
        <v>#REF!</v>
      </c>
    </row>
    <row r="901" spans="1:6" s="7" customFormat="1" ht="22.5" hidden="1" outlineLevel="3">
      <c r="A901" s="151" t="s">
        <v>149</v>
      </c>
      <c r="B901" s="144" t="s">
        <v>567</v>
      </c>
      <c r="C901" s="144" t="s">
        <v>155</v>
      </c>
      <c r="D901" s="139">
        <v>60759</v>
      </c>
      <c r="E901" s="145">
        <f t="shared" si="15"/>
        <v>60759</v>
      </c>
      <c r="F901" s="146" t="e">
        <f>#REF!</f>
        <v>#REF!</v>
      </c>
    </row>
    <row r="902" spans="1:6" s="7" customFormat="1" ht="63" hidden="1" outlineLevel="5">
      <c r="A902" s="159" t="s">
        <v>162</v>
      </c>
      <c r="B902" s="144" t="s">
        <v>567</v>
      </c>
      <c r="C902" s="144" t="s">
        <v>155</v>
      </c>
      <c r="D902" s="139">
        <v>60759</v>
      </c>
      <c r="E902" s="145">
        <f t="shared" si="15"/>
        <v>60759</v>
      </c>
      <c r="F902" s="146" t="e">
        <f>#REF!</f>
        <v>#REF!</v>
      </c>
    </row>
    <row r="903" spans="1:6" s="7" customFormat="1" ht="15.75" hidden="1" outlineLevel="6">
      <c r="A903" s="141" t="s">
        <v>45</v>
      </c>
      <c r="B903" s="144" t="s">
        <v>567</v>
      </c>
      <c r="C903" s="144" t="s">
        <v>155</v>
      </c>
      <c r="D903" s="139">
        <v>60759</v>
      </c>
      <c r="E903" s="145">
        <f t="shared" si="15"/>
        <v>60759</v>
      </c>
      <c r="F903" s="146" t="e">
        <f>#REF!</f>
        <v>#REF!</v>
      </c>
    </row>
    <row r="904" spans="1:6" s="7" customFormat="1" ht="21" hidden="1" outlineLevel="7">
      <c r="A904" s="141" t="s">
        <v>149</v>
      </c>
      <c r="B904" s="144" t="s">
        <v>567</v>
      </c>
      <c r="C904" s="147" t="s">
        <v>155</v>
      </c>
      <c r="D904" s="148">
        <v>60759</v>
      </c>
      <c r="E904" s="145">
        <f t="shared" si="15"/>
        <v>60759</v>
      </c>
      <c r="F904" s="146" t="e">
        <f>#REF!</f>
        <v>#REF!</v>
      </c>
    </row>
    <row r="905" spans="1:6" s="7" customFormat="1" ht="22.5" hidden="1" outlineLevel="3">
      <c r="A905" s="151" t="s">
        <v>149</v>
      </c>
      <c r="B905" s="144" t="s">
        <v>567</v>
      </c>
      <c r="C905" s="144" t="s">
        <v>155</v>
      </c>
      <c r="D905" s="139">
        <v>35001</v>
      </c>
      <c r="E905" s="145">
        <f t="shared" si="15"/>
        <v>35001</v>
      </c>
      <c r="F905" s="146" t="e">
        <f>#REF!</f>
        <v>#REF!</v>
      </c>
    </row>
    <row r="906" spans="1:6" s="7" customFormat="1" ht="73.5" hidden="1" outlineLevel="5">
      <c r="A906" s="159" t="s">
        <v>163</v>
      </c>
      <c r="B906" s="144" t="s">
        <v>567</v>
      </c>
      <c r="C906" s="144" t="s">
        <v>155</v>
      </c>
      <c r="D906" s="139">
        <v>35001</v>
      </c>
      <c r="E906" s="145">
        <f t="shared" si="15"/>
        <v>35001</v>
      </c>
      <c r="F906" s="146" t="e">
        <f>#REF!</f>
        <v>#REF!</v>
      </c>
    </row>
    <row r="907" spans="1:6" s="7" customFormat="1" ht="15.75" hidden="1" outlineLevel="6">
      <c r="A907" s="141" t="s">
        <v>45</v>
      </c>
      <c r="B907" s="144" t="s">
        <v>567</v>
      </c>
      <c r="C907" s="144" t="s">
        <v>155</v>
      </c>
      <c r="D907" s="139">
        <v>35001</v>
      </c>
      <c r="E907" s="145">
        <f t="shared" si="15"/>
        <v>35001</v>
      </c>
      <c r="F907" s="146" t="e">
        <f>#REF!</f>
        <v>#REF!</v>
      </c>
    </row>
    <row r="908" spans="1:6" s="7" customFormat="1" ht="21" hidden="1" outlineLevel="7">
      <c r="A908" s="141" t="s">
        <v>149</v>
      </c>
      <c r="B908" s="144" t="s">
        <v>567</v>
      </c>
      <c r="C908" s="147" t="s">
        <v>155</v>
      </c>
      <c r="D908" s="148">
        <v>35001</v>
      </c>
      <c r="E908" s="145">
        <f t="shared" si="15"/>
        <v>35001</v>
      </c>
      <c r="F908" s="146" t="e">
        <f>#REF!</f>
        <v>#REF!</v>
      </c>
    </row>
    <row r="909" spans="1:6" s="7" customFormat="1" ht="22.5" hidden="1" outlineLevel="3">
      <c r="A909" s="151" t="s">
        <v>149</v>
      </c>
      <c r="B909" s="144" t="s">
        <v>567</v>
      </c>
      <c r="C909" s="144" t="s">
        <v>155</v>
      </c>
      <c r="D909" s="139">
        <v>5618</v>
      </c>
      <c r="E909" s="145">
        <f t="shared" si="15"/>
        <v>5618</v>
      </c>
      <c r="F909" s="146" t="e">
        <f>#REF!</f>
        <v>#REF!</v>
      </c>
    </row>
    <row r="910" spans="1:6" s="7" customFormat="1" ht="52.5" hidden="1" outlineLevel="5">
      <c r="A910" s="159" t="s">
        <v>164</v>
      </c>
      <c r="B910" s="144" t="s">
        <v>567</v>
      </c>
      <c r="C910" s="144" t="s">
        <v>155</v>
      </c>
      <c r="D910" s="139">
        <v>5618</v>
      </c>
      <c r="E910" s="145">
        <f t="shared" si="15"/>
        <v>5618</v>
      </c>
      <c r="F910" s="146" t="e">
        <f>#REF!</f>
        <v>#REF!</v>
      </c>
    </row>
    <row r="911" spans="1:6" s="7" customFormat="1" ht="15.75" hidden="1" outlineLevel="6">
      <c r="A911" s="141" t="s">
        <v>45</v>
      </c>
      <c r="B911" s="144" t="s">
        <v>567</v>
      </c>
      <c r="C911" s="144" t="s">
        <v>155</v>
      </c>
      <c r="D911" s="139">
        <v>5618</v>
      </c>
      <c r="E911" s="145">
        <f t="shared" si="15"/>
        <v>5618</v>
      </c>
      <c r="F911" s="146" t="e">
        <f>#REF!</f>
        <v>#REF!</v>
      </c>
    </row>
    <row r="912" spans="1:6" s="7" customFormat="1" ht="21" hidden="1" outlineLevel="7">
      <c r="A912" s="141" t="s">
        <v>149</v>
      </c>
      <c r="B912" s="144" t="s">
        <v>567</v>
      </c>
      <c r="C912" s="147" t="s">
        <v>155</v>
      </c>
      <c r="D912" s="148">
        <v>5618</v>
      </c>
      <c r="E912" s="145">
        <f t="shared" si="15"/>
        <v>5618</v>
      </c>
      <c r="F912" s="146" t="e">
        <f>#REF!</f>
        <v>#REF!</v>
      </c>
    </row>
    <row r="913" spans="1:6" s="7" customFormat="1" ht="22.5" hidden="1" outlineLevel="3">
      <c r="A913" s="151" t="s">
        <v>149</v>
      </c>
      <c r="B913" s="144" t="s">
        <v>567</v>
      </c>
      <c r="C913" s="144" t="s">
        <v>155</v>
      </c>
      <c r="D913" s="139">
        <v>68788</v>
      </c>
      <c r="E913" s="145">
        <f t="shared" si="15"/>
        <v>68788</v>
      </c>
      <c r="F913" s="146" t="e">
        <f>#REF!</f>
        <v>#REF!</v>
      </c>
    </row>
    <row r="914" spans="1:6" s="7" customFormat="1" ht="15.75" hidden="1" outlineLevel="5">
      <c r="A914" s="141" t="s">
        <v>165</v>
      </c>
      <c r="B914" s="144" t="s">
        <v>567</v>
      </c>
      <c r="C914" s="144" t="s">
        <v>155</v>
      </c>
      <c r="D914" s="139">
        <v>68788</v>
      </c>
      <c r="E914" s="145">
        <f t="shared" si="15"/>
        <v>68788</v>
      </c>
      <c r="F914" s="146" t="e">
        <f>#REF!</f>
        <v>#REF!</v>
      </c>
    </row>
    <row r="915" spans="1:6" s="7" customFormat="1" ht="15.75" hidden="1" outlineLevel="6">
      <c r="A915" s="141" t="s">
        <v>45</v>
      </c>
      <c r="B915" s="144" t="s">
        <v>567</v>
      </c>
      <c r="C915" s="144" t="s">
        <v>155</v>
      </c>
      <c r="D915" s="139">
        <v>68788</v>
      </c>
      <c r="E915" s="145">
        <f t="shared" si="15"/>
        <v>68788</v>
      </c>
      <c r="F915" s="146" t="e">
        <f>#REF!</f>
        <v>#REF!</v>
      </c>
    </row>
    <row r="916" spans="1:6" s="7" customFormat="1" ht="21" hidden="1" outlineLevel="7">
      <c r="A916" s="141" t="s">
        <v>149</v>
      </c>
      <c r="B916" s="144" t="s">
        <v>567</v>
      </c>
      <c r="C916" s="147" t="s">
        <v>155</v>
      </c>
      <c r="D916" s="148">
        <v>68788</v>
      </c>
      <c r="E916" s="145">
        <f t="shared" si="15"/>
        <v>68788</v>
      </c>
      <c r="F916" s="146" t="e">
        <f>#REF!</f>
        <v>#REF!</v>
      </c>
    </row>
    <row r="917" spans="1:6" s="7" customFormat="1" ht="22.5" hidden="1" outlineLevel="3">
      <c r="A917" s="151" t="s">
        <v>149</v>
      </c>
      <c r="B917" s="144" t="s">
        <v>567</v>
      </c>
      <c r="C917" s="144" t="s">
        <v>155</v>
      </c>
      <c r="D917" s="139">
        <v>64400</v>
      </c>
      <c r="E917" s="145">
        <f t="shared" ref="E917:E980" si="16">D917</f>
        <v>64400</v>
      </c>
      <c r="F917" s="146" t="e">
        <f>#REF!</f>
        <v>#REF!</v>
      </c>
    </row>
    <row r="918" spans="1:6" s="7" customFormat="1" ht="15.75" hidden="1" outlineLevel="5">
      <c r="A918" s="141" t="s">
        <v>166</v>
      </c>
      <c r="B918" s="144" t="s">
        <v>567</v>
      </c>
      <c r="C918" s="144" t="s">
        <v>155</v>
      </c>
      <c r="D918" s="139">
        <v>64400</v>
      </c>
      <c r="E918" s="145">
        <f t="shared" si="16"/>
        <v>64400</v>
      </c>
      <c r="F918" s="146" t="e">
        <f>#REF!</f>
        <v>#REF!</v>
      </c>
    </row>
    <row r="919" spans="1:6" s="7" customFormat="1" ht="15.75" hidden="1" outlineLevel="6">
      <c r="A919" s="141" t="s">
        <v>45</v>
      </c>
      <c r="B919" s="144" t="s">
        <v>567</v>
      </c>
      <c r="C919" s="144" t="s">
        <v>155</v>
      </c>
      <c r="D919" s="139">
        <v>64400</v>
      </c>
      <c r="E919" s="145">
        <f t="shared" si="16"/>
        <v>64400</v>
      </c>
      <c r="F919" s="146" t="e">
        <f>#REF!</f>
        <v>#REF!</v>
      </c>
    </row>
    <row r="920" spans="1:6" s="7" customFormat="1" ht="21" hidden="1" outlineLevel="7">
      <c r="A920" s="141" t="s">
        <v>149</v>
      </c>
      <c r="B920" s="144" t="s">
        <v>567</v>
      </c>
      <c r="C920" s="147" t="s">
        <v>155</v>
      </c>
      <c r="D920" s="148">
        <v>64400</v>
      </c>
      <c r="E920" s="145">
        <f t="shared" si="16"/>
        <v>64400</v>
      </c>
      <c r="F920" s="146" t="e">
        <f>#REF!</f>
        <v>#REF!</v>
      </c>
    </row>
    <row r="921" spans="1:6" s="7" customFormat="1" ht="22.5" hidden="1" outlineLevel="2">
      <c r="A921" s="151" t="s">
        <v>149</v>
      </c>
      <c r="B921" s="144" t="s">
        <v>567</v>
      </c>
      <c r="C921" s="144" t="s">
        <v>155</v>
      </c>
      <c r="D921" s="139">
        <v>245915.9</v>
      </c>
      <c r="E921" s="145">
        <f t="shared" si="16"/>
        <v>245915.9</v>
      </c>
      <c r="F921" s="146" t="e">
        <f>#REF!</f>
        <v>#REF!</v>
      </c>
    </row>
    <row r="922" spans="1:6" s="7" customFormat="1" ht="21" hidden="1" outlineLevel="3">
      <c r="A922" s="141" t="s">
        <v>167</v>
      </c>
      <c r="B922" s="144" t="s">
        <v>567</v>
      </c>
      <c r="C922" s="144" t="s">
        <v>155</v>
      </c>
      <c r="D922" s="139">
        <v>245915.9</v>
      </c>
      <c r="E922" s="145">
        <f t="shared" si="16"/>
        <v>245915.9</v>
      </c>
      <c r="F922" s="146" t="e">
        <f>#REF!</f>
        <v>#REF!</v>
      </c>
    </row>
    <row r="923" spans="1:6" s="7" customFormat="1" ht="15.75" hidden="1" outlineLevel="5">
      <c r="A923" s="141" t="s">
        <v>77</v>
      </c>
      <c r="B923" s="144" t="s">
        <v>567</v>
      </c>
      <c r="C923" s="144" t="s">
        <v>155</v>
      </c>
      <c r="D923" s="139">
        <v>245915.9</v>
      </c>
      <c r="E923" s="145">
        <f t="shared" si="16"/>
        <v>245915.9</v>
      </c>
      <c r="F923" s="146" t="e">
        <f>#REF!</f>
        <v>#REF!</v>
      </c>
    </row>
    <row r="924" spans="1:6" s="7" customFormat="1" ht="21" hidden="1" outlineLevel="6">
      <c r="A924" s="141" t="s">
        <v>103</v>
      </c>
      <c r="B924" s="144" t="s">
        <v>567</v>
      </c>
      <c r="C924" s="144" t="s">
        <v>155</v>
      </c>
      <c r="D924" s="139">
        <v>245915.9</v>
      </c>
      <c r="E924" s="145">
        <f t="shared" si="16"/>
        <v>245915.9</v>
      </c>
      <c r="F924" s="146" t="e">
        <f>#REF!</f>
        <v>#REF!</v>
      </c>
    </row>
    <row r="925" spans="1:6" s="7" customFormat="1" ht="15.75" hidden="1" outlineLevel="7">
      <c r="A925" s="141" t="s">
        <v>133</v>
      </c>
      <c r="B925" s="144" t="s">
        <v>567</v>
      </c>
      <c r="C925" s="147" t="s">
        <v>155</v>
      </c>
      <c r="D925" s="148">
        <v>238915.9</v>
      </c>
      <c r="E925" s="145">
        <f t="shared" si="16"/>
        <v>238915.9</v>
      </c>
      <c r="F925" s="146" t="e">
        <f>#REF!</f>
        <v>#REF!</v>
      </c>
    </row>
    <row r="926" spans="1:6" s="7" customFormat="1" ht="22.5" hidden="1" outlineLevel="7">
      <c r="A926" s="151" t="s">
        <v>134</v>
      </c>
      <c r="B926" s="144" t="s">
        <v>567</v>
      </c>
      <c r="C926" s="147" t="s">
        <v>155</v>
      </c>
      <c r="D926" s="148">
        <v>7000</v>
      </c>
      <c r="E926" s="145">
        <f t="shared" si="16"/>
        <v>7000</v>
      </c>
      <c r="F926" s="146" t="e">
        <f>#REF!</f>
        <v>#REF!</v>
      </c>
    </row>
    <row r="927" spans="1:6" s="7" customFormat="1" ht="15.75" hidden="1" outlineLevel="2">
      <c r="A927" s="151" t="s">
        <v>135</v>
      </c>
      <c r="B927" s="144" t="s">
        <v>567</v>
      </c>
      <c r="C927" s="144" t="s">
        <v>155</v>
      </c>
      <c r="D927" s="139">
        <v>7941.4</v>
      </c>
      <c r="E927" s="145">
        <f t="shared" si="16"/>
        <v>7941.4</v>
      </c>
      <c r="F927" s="146" t="e">
        <f>#REF!</f>
        <v>#REF!</v>
      </c>
    </row>
    <row r="928" spans="1:6" s="7" customFormat="1" ht="15.75" hidden="1" outlineLevel="3">
      <c r="A928" s="141" t="s">
        <v>168</v>
      </c>
      <c r="B928" s="144" t="s">
        <v>567</v>
      </c>
      <c r="C928" s="144" t="s">
        <v>155</v>
      </c>
      <c r="D928" s="139">
        <v>7941.4</v>
      </c>
      <c r="E928" s="145">
        <f t="shared" si="16"/>
        <v>7941.4</v>
      </c>
      <c r="F928" s="146" t="e">
        <f>#REF!</f>
        <v>#REF!</v>
      </c>
    </row>
    <row r="929" spans="1:6" s="7" customFormat="1" ht="15.75" hidden="1" outlineLevel="5">
      <c r="A929" s="141" t="s">
        <v>169</v>
      </c>
      <c r="B929" s="144" t="s">
        <v>567</v>
      </c>
      <c r="C929" s="144" t="s">
        <v>155</v>
      </c>
      <c r="D929" s="139">
        <v>7941.4</v>
      </c>
      <c r="E929" s="145">
        <f t="shared" si="16"/>
        <v>7941.4</v>
      </c>
      <c r="F929" s="146" t="e">
        <f>#REF!</f>
        <v>#REF!</v>
      </c>
    </row>
    <row r="930" spans="1:6" s="7" customFormat="1" ht="15.75" hidden="1" outlineLevel="6">
      <c r="A930" s="141" t="s">
        <v>26</v>
      </c>
      <c r="B930" s="144" t="s">
        <v>567</v>
      </c>
      <c r="C930" s="144" t="s">
        <v>155</v>
      </c>
      <c r="D930" s="139">
        <v>7941.4</v>
      </c>
      <c r="E930" s="145">
        <f t="shared" si="16"/>
        <v>7941.4</v>
      </c>
      <c r="F930" s="146" t="e">
        <f>#REF!</f>
        <v>#REF!</v>
      </c>
    </row>
    <row r="931" spans="1:6" s="7" customFormat="1" ht="15.75" hidden="1" outlineLevel="7">
      <c r="A931" s="141" t="s">
        <v>28</v>
      </c>
      <c r="B931" s="144" t="s">
        <v>567</v>
      </c>
      <c r="C931" s="147" t="s">
        <v>155</v>
      </c>
      <c r="D931" s="148">
        <v>7941.4</v>
      </c>
      <c r="E931" s="145">
        <f t="shared" si="16"/>
        <v>7941.4</v>
      </c>
      <c r="F931" s="146" t="e">
        <f>#REF!</f>
        <v>#REF!</v>
      </c>
    </row>
    <row r="932" spans="1:6" s="7" customFormat="1" ht="15.75" hidden="1" outlineLevel="2">
      <c r="A932" s="151" t="s">
        <v>32</v>
      </c>
      <c r="B932" s="144" t="s">
        <v>567</v>
      </c>
      <c r="C932" s="144" t="s">
        <v>155</v>
      </c>
      <c r="D932" s="139">
        <v>2098.6999999999998</v>
      </c>
      <c r="E932" s="145">
        <f t="shared" si="16"/>
        <v>2098.6999999999998</v>
      </c>
      <c r="F932" s="146" t="e">
        <f>#REF!</f>
        <v>#REF!</v>
      </c>
    </row>
    <row r="933" spans="1:6" s="7" customFormat="1" ht="15.75" hidden="1" outlineLevel="3">
      <c r="A933" s="141" t="s">
        <v>170</v>
      </c>
      <c r="B933" s="144" t="s">
        <v>567</v>
      </c>
      <c r="C933" s="144" t="s">
        <v>155</v>
      </c>
      <c r="D933" s="139">
        <v>2098.6999999999998</v>
      </c>
      <c r="E933" s="145">
        <f t="shared" si="16"/>
        <v>2098.6999999999998</v>
      </c>
      <c r="F933" s="146" t="e">
        <f>#REF!</f>
        <v>#REF!</v>
      </c>
    </row>
    <row r="934" spans="1:6" s="7" customFormat="1" ht="15.75" hidden="1" outlineLevel="5">
      <c r="A934" s="141" t="s">
        <v>171</v>
      </c>
      <c r="B934" s="144" t="s">
        <v>567</v>
      </c>
      <c r="C934" s="144" t="s">
        <v>155</v>
      </c>
      <c r="D934" s="139">
        <v>2098.6999999999998</v>
      </c>
      <c r="E934" s="145">
        <f t="shared" si="16"/>
        <v>2098.6999999999998</v>
      </c>
      <c r="F934" s="146" t="e">
        <f>#REF!</f>
        <v>#REF!</v>
      </c>
    </row>
    <row r="935" spans="1:6" s="7" customFormat="1" ht="15.75" hidden="1" outlineLevel="6">
      <c r="A935" s="141" t="s">
        <v>26</v>
      </c>
      <c r="B935" s="144" t="s">
        <v>567</v>
      </c>
      <c r="C935" s="144" t="s">
        <v>155</v>
      </c>
      <c r="D935" s="139">
        <v>2098.6999999999998</v>
      </c>
      <c r="E935" s="145">
        <f t="shared" si="16"/>
        <v>2098.6999999999998</v>
      </c>
      <c r="F935" s="146" t="e">
        <f>#REF!</f>
        <v>#REF!</v>
      </c>
    </row>
    <row r="936" spans="1:6" s="7" customFormat="1" ht="15.75" hidden="1" outlineLevel="7">
      <c r="A936" s="141" t="s">
        <v>28</v>
      </c>
      <c r="B936" s="144" t="s">
        <v>567</v>
      </c>
      <c r="C936" s="147" t="s">
        <v>155</v>
      </c>
      <c r="D936" s="148">
        <v>2098.6999999999998</v>
      </c>
      <c r="E936" s="145">
        <f t="shared" si="16"/>
        <v>2098.6999999999998</v>
      </c>
      <c r="F936" s="146" t="e">
        <f>#REF!</f>
        <v>#REF!</v>
      </c>
    </row>
    <row r="937" spans="1:6" s="7" customFormat="1" ht="15.75" hidden="1" outlineLevel="1">
      <c r="A937" s="151" t="s">
        <v>32</v>
      </c>
      <c r="B937" s="144" t="s">
        <v>567</v>
      </c>
      <c r="C937" s="144" t="s">
        <v>173</v>
      </c>
      <c r="D937" s="139">
        <v>114453</v>
      </c>
      <c r="E937" s="145">
        <f t="shared" si="16"/>
        <v>114453</v>
      </c>
      <c r="F937" s="146" t="e">
        <f>#REF!</f>
        <v>#REF!</v>
      </c>
    </row>
    <row r="938" spans="1:6" s="7" customFormat="1" ht="15.75" hidden="1" outlineLevel="2">
      <c r="A938" s="141" t="s">
        <v>172</v>
      </c>
      <c r="B938" s="144" t="s">
        <v>567</v>
      </c>
      <c r="C938" s="144" t="s">
        <v>173</v>
      </c>
      <c r="D938" s="139">
        <v>41507.199999999997</v>
      </c>
      <c r="E938" s="145">
        <f t="shared" si="16"/>
        <v>41507.199999999997</v>
      </c>
      <c r="F938" s="146" t="e">
        <f>#REF!</f>
        <v>#REF!</v>
      </c>
    </row>
    <row r="939" spans="1:6" s="7" customFormat="1" ht="15.75" hidden="1" outlineLevel="3">
      <c r="A939" s="141" t="s">
        <v>174</v>
      </c>
      <c r="B939" s="144" t="s">
        <v>567</v>
      </c>
      <c r="C939" s="144" t="s">
        <v>173</v>
      </c>
      <c r="D939" s="139">
        <v>41507.199999999997</v>
      </c>
      <c r="E939" s="145">
        <f t="shared" si="16"/>
        <v>41507.199999999997</v>
      </c>
      <c r="F939" s="146" t="e">
        <f>#REF!</f>
        <v>#REF!</v>
      </c>
    </row>
    <row r="940" spans="1:6" s="7" customFormat="1" ht="15.75" hidden="1" outlineLevel="5">
      <c r="A940" s="141" t="s">
        <v>175</v>
      </c>
      <c r="B940" s="144" t="s">
        <v>567</v>
      </c>
      <c r="C940" s="144" t="s">
        <v>173</v>
      </c>
      <c r="D940" s="139">
        <v>41507.199999999997</v>
      </c>
      <c r="E940" s="145">
        <f t="shared" si="16"/>
        <v>41507.199999999997</v>
      </c>
      <c r="F940" s="146" t="e">
        <f>#REF!</f>
        <v>#REF!</v>
      </c>
    </row>
    <row r="941" spans="1:6" s="7" customFormat="1" ht="15.75" hidden="1" outlineLevel="6">
      <c r="A941" s="141" t="s">
        <v>26</v>
      </c>
      <c r="B941" s="144" t="s">
        <v>567</v>
      </c>
      <c r="C941" s="144" t="s">
        <v>173</v>
      </c>
      <c r="D941" s="139">
        <v>41507.199999999997</v>
      </c>
      <c r="E941" s="145">
        <f t="shared" si="16"/>
        <v>41507.199999999997</v>
      </c>
      <c r="F941" s="146" t="e">
        <f>#REF!</f>
        <v>#REF!</v>
      </c>
    </row>
    <row r="942" spans="1:6" s="7" customFormat="1" ht="15.75" hidden="1" outlineLevel="7">
      <c r="A942" s="141" t="s">
        <v>28</v>
      </c>
      <c r="B942" s="144" t="s">
        <v>567</v>
      </c>
      <c r="C942" s="147" t="s">
        <v>173</v>
      </c>
      <c r="D942" s="148">
        <v>41507.199999999997</v>
      </c>
      <c r="E942" s="145">
        <f t="shared" si="16"/>
        <v>41507.199999999997</v>
      </c>
      <c r="F942" s="146" t="e">
        <f>#REF!</f>
        <v>#REF!</v>
      </c>
    </row>
    <row r="943" spans="1:6" s="7" customFormat="1" ht="15.75" hidden="1" outlineLevel="2">
      <c r="A943" s="151" t="s">
        <v>32</v>
      </c>
      <c r="B943" s="144" t="s">
        <v>567</v>
      </c>
      <c r="C943" s="144" t="s">
        <v>173</v>
      </c>
      <c r="D943" s="139">
        <v>72945.8</v>
      </c>
      <c r="E943" s="145">
        <f t="shared" si="16"/>
        <v>72945.8</v>
      </c>
      <c r="F943" s="146" t="e">
        <f>#REF!</f>
        <v>#REF!</v>
      </c>
    </row>
    <row r="944" spans="1:6" s="7" customFormat="1" ht="15.75" hidden="1" outlineLevel="3">
      <c r="A944" s="141" t="s">
        <v>116</v>
      </c>
      <c r="B944" s="144" t="s">
        <v>567</v>
      </c>
      <c r="C944" s="144" t="s">
        <v>173</v>
      </c>
      <c r="D944" s="139">
        <v>47319.8</v>
      </c>
      <c r="E944" s="145">
        <f t="shared" si="16"/>
        <v>47319.8</v>
      </c>
      <c r="F944" s="146" t="e">
        <f>#REF!</f>
        <v>#REF!</v>
      </c>
    </row>
    <row r="945" spans="1:6" s="7" customFormat="1" ht="21" hidden="1" outlineLevel="4">
      <c r="A945" s="141" t="s">
        <v>176</v>
      </c>
      <c r="B945" s="144" t="s">
        <v>567</v>
      </c>
      <c r="C945" s="144" t="s">
        <v>173</v>
      </c>
      <c r="D945" s="139">
        <v>2000</v>
      </c>
      <c r="E945" s="145">
        <f t="shared" si="16"/>
        <v>2000</v>
      </c>
      <c r="F945" s="146" t="e">
        <f>#REF!</f>
        <v>#REF!</v>
      </c>
    </row>
    <row r="946" spans="1:6" s="7" customFormat="1" ht="21" hidden="1" outlineLevel="5">
      <c r="A946" s="141" t="s">
        <v>177</v>
      </c>
      <c r="B946" s="144" t="s">
        <v>567</v>
      </c>
      <c r="C946" s="144" t="s">
        <v>173</v>
      </c>
      <c r="D946" s="139">
        <v>2000</v>
      </c>
      <c r="E946" s="145">
        <f t="shared" si="16"/>
        <v>2000</v>
      </c>
      <c r="F946" s="146" t="e">
        <f>#REF!</f>
        <v>#REF!</v>
      </c>
    </row>
    <row r="947" spans="1:6" s="7" customFormat="1" ht="15.75" hidden="1" outlineLevel="6">
      <c r="A947" s="141" t="s">
        <v>98</v>
      </c>
      <c r="B947" s="144" t="s">
        <v>567</v>
      </c>
      <c r="C947" s="144" t="s">
        <v>173</v>
      </c>
      <c r="D947" s="139">
        <v>2000</v>
      </c>
      <c r="E947" s="145">
        <f t="shared" si="16"/>
        <v>2000</v>
      </c>
      <c r="F947" s="146" t="e">
        <f>#REF!</f>
        <v>#REF!</v>
      </c>
    </row>
    <row r="948" spans="1:6" s="7" customFormat="1" ht="15.75" hidden="1" outlineLevel="7">
      <c r="A948" s="141" t="s">
        <v>178</v>
      </c>
      <c r="B948" s="144" t="s">
        <v>567</v>
      </c>
      <c r="C948" s="147" t="s">
        <v>173</v>
      </c>
      <c r="D948" s="148">
        <v>2000</v>
      </c>
      <c r="E948" s="145">
        <f t="shared" si="16"/>
        <v>2000</v>
      </c>
      <c r="F948" s="146" t="e">
        <f>#REF!</f>
        <v>#REF!</v>
      </c>
    </row>
    <row r="949" spans="1:6" s="7" customFormat="1" ht="22.5" hidden="1" outlineLevel="4">
      <c r="A949" s="151" t="s">
        <v>179</v>
      </c>
      <c r="B949" s="144" t="s">
        <v>567</v>
      </c>
      <c r="C949" s="144" t="s">
        <v>173</v>
      </c>
      <c r="D949" s="139">
        <v>45319.8</v>
      </c>
      <c r="E949" s="145">
        <f t="shared" si="16"/>
        <v>45319.8</v>
      </c>
      <c r="F949" s="146" t="e">
        <f>#REF!</f>
        <v>#REF!</v>
      </c>
    </row>
    <row r="950" spans="1:6" s="7" customFormat="1" ht="21" hidden="1" outlineLevel="5">
      <c r="A950" s="141" t="s">
        <v>180</v>
      </c>
      <c r="B950" s="144" t="s">
        <v>567</v>
      </c>
      <c r="C950" s="144" t="s">
        <v>173</v>
      </c>
      <c r="D950" s="139">
        <v>45319.8</v>
      </c>
      <c r="E950" s="145">
        <f t="shared" si="16"/>
        <v>45319.8</v>
      </c>
      <c r="F950" s="146" t="e">
        <f>#REF!</f>
        <v>#REF!</v>
      </c>
    </row>
    <row r="951" spans="1:6" s="7" customFormat="1" ht="15.75" hidden="1" outlineLevel="6">
      <c r="A951" s="141" t="s">
        <v>98</v>
      </c>
      <c r="B951" s="144" t="s">
        <v>567</v>
      </c>
      <c r="C951" s="144" t="s">
        <v>173</v>
      </c>
      <c r="D951" s="139">
        <v>45319.8</v>
      </c>
      <c r="E951" s="145">
        <f t="shared" si="16"/>
        <v>45319.8</v>
      </c>
      <c r="F951" s="146" t="e">
        <f>#REF!</f>
        <v>#REF!</v>
      </c>
    </row>
    <row r="952" spans="1:6" s="7" customFormat="1" ht="15.75" hidden="1" outlineLevel="7">
      <c r="A952" s="141" t="s">
        <v>178</v>
      </c>
      <c r="B952" s="144" t="s">
        <v>567</v>
      </c>
      <c r="C952" s="147" t="s">
        <v>173</v>
      </c>
      <c r="D952" s="148">
        <v>45319.8</v>
      </c>
      <c r="E952" s="145">
        <f t="shared" si="16"/>
        <v>45319.8</v>
      </c>
      <c r="F952" s="146" t="e">
        <f>#REF!</f>
        <v>#REF!</v>
      </c>
    </row>
    <row r="953" spans="1:6" s="7" customFormat="1" ht="22.5" hidden="1" outlineLevel="3">
      <c r="A953" s="151" t="s">
        <v>179</v>
      </c>
      <c r="B953" s="144" t="s">
        <v>567</v>
      </c>
      <c r="C953" s="144" t="s">
        <v>173</v>
      </c>
      <c r="D953" s="139">
        <v>25626</v>
      </c>
      <c r="E953" s="145">
        <f t="shared" si="16"/>
        <v>25626</v>
      </c>
      <c r="F953" s="146" t="e">
        <f>#REF!</f>
        <v>#REF!</v>
      </c>
    </row>
    <row r="954" spans="1:6" s="7" customFormat="1" ht="21" hidden="1" outlineLevel="5">
      <c r="A954" s="141" t="s">
        <v>181</v>
      </c>
      <c r="B954" s="144" t="s">
        <v>567</v>
      </c>
      <c r="C954" s="144" t="s">
        <v>173</v>
      </c>
      <c r="D954" s="139">
        <v>20000</v>
      </c>
      <c r="E954" s="145">
        <f t="shared" si="16"/>
        <v>20000</v>
      </c>
      <c r="F954" s="146" t="e">
        <f>#REF!</f>
        <v>#REF!</v>
      </c>
    </row>
    <row r="955" spans="1:6" s="7" customFormat="1" ht="15.75" hidden="1" outlineLevel="6">
      <c r="A955" s="141" t="s">
        <v>182</v>
      </c>
      <c r="B955" s="144" t="s">
        <v>567</v>
      </c>
      <c r="C955" s="144" t="s">
        <v>173</v>
      </c>
      <c r="D955" s="139">
        <v>20000</v>
      </c>
      <c r="E955" s="145">
        <f t="shared" si="16"/>
        <v>20000</v>
      </c>
      <c r="F955" s="146" t="e">
        <f>#REF!</f>
        <v>#REF!</v>
      </c>
    </row>
    <row r="956" spans="1:6" s="7" customFormat="1" ht="21" hidden="1" outlineLevel="7">
      <c r="A956" s="141" t="s">
        <v>183</v>
      </c>
      <c r="B956" s="144" t="s">
        <v>567</v>
      </c>
      <c r="C956" s="147" t="s">
        <v>173</v>
      </c>
      <c r="D956" s="148">
        <v>20000</v>
      </c>
      <c r="E956" s="145">
        <f t="shared" si="16"/>
        <v>20000</v>
      </c>
      <c r="F956" s="146" t="e">
        <f>#REF!</f>
        <v>#REF!</v>
      </c>
    </row>
    <row r="957" spans="1:6" s="7" customFormat="1" ht="22.5" hidden="1" outlineLevel="5">
      <c r="A957" s="151" t="s">
        <v>184</v>
      </c>
      <c r="B957" s="144" t="s">
        <v>567</v>
      </c>
      <c r="C957" s="144" t="s">
        <v>173</v>
      </c>
      <c r="D957" s="139">
        <v>5626</v>
      </c>
      <c r="E957" s="145">
        <f t="shared" si="16"/>
        <v>5626</v>
      </c>
      <c r="F957" s="146" t="e">
        <f>#REF!</f>
        <v>#REF!</v>
      </c>
    </row>
    <row r="958" spans="1:6" s="7" customFormat="1" ht="15.75" hidden="1" outlineLevel="6">
      <c r="A958" s="141" t="s">
        <v>98</v>
      </c>
      <c r="B958" s="144" t="s">
        <v>567</v>
      </c>
      <c r="C958" s="144" t="s">
        <v>173</v>
      </c>
      <c r="D958" s="139">
        <v>5626</v>
      </c>
      <c r="E958" s="145">
        <f t="shared" si="16"/>
        <v>5626</v>
      </c>
      <c r="F958" s="146" t="e">
        <f>#REF!</f>
        <v>#REF!</v>
      </c>
    </row>
    <row r="959" spans="1:6" s="7" customFormat="1" ht="15.75" hidden="1" outlineLevel="7">
      <c r="A959" s="141" t="s">
        <v>178</v>
      </c>
      <c r="B959" s="144" t="s">
        <v>567</v>
      </c>
      <c r="C959" s="147" t="s">
        <v>173</v>
      </c>
      <c r="D959" s="148">
        <v>5626</v>
      </c>
      <c r="E959" s="145">
        <f t="shared" si="16"/>
        <v>5626</v>
      </c>
      <c r="F959" s="146" t="e">
        <f>#REF!</f>
        <v>#REF!</v>
      </c>
    </row>
    <row r="960" spans="1:6" s="7" customFormat="1" ht="22.5" hidden="1" outlineLevel="1">
      <c r="A960" s="151" t="s">
        <v>179</v>
      </c>
      <c r="B960" s="144" t="s">
        <v>567</v>
      </c>
      <c r="C960" s="144" t="s">
        <v>186</v>
      </c>
      <c r="D960" s="139">
        <v>1164864.2</v>
      </c>
      <c r="E960" s="145">
        <f t="shared" si="16"/>
        <v>1164864.2</v>
      </c>
      <c r="F960" s="146" t="e">
        <f>#REF!</f>
        <v>#REF!</v>
      </c>
    </row>
    <row r="961" spans="1:6" s="7" customFormat="1" ht="15.75" hidden="1" outlineLevel="2">
      <c r="A961" s="141" t="s">
        <v>185</v>
      </c>
      <c r="B961" s="144" t="s">
        <v>567</v>
      </c>
      <c r="C961" s="144" t="s">
        <v>186</v>
      </c>
      <c r="D961" s="139">
        <v>30049.200000000001</v>
      </c>
      <c r="E961" s="145">
        <f t="shared" si="16"/>
        <v>30049.200000000001</v>
      </c>
      <c r="F961" s="146" t="e">
        <f>#REF!</f>
        <v>#REF!</v>
      </c>
    </row>
    <row r="962" spans="1:6" s="7" customFormat="1" ht="21" hidden="1" outlineLevel="3">
      <c r="A962" s="141" t="s">
        <v>12</v>
      </c>
      <c r="B962" s="144" t="s">
        <v>567</v>
      </c>
      <c r="C962" s="144" t="s">
        <v>186</v>
      </c>
      <c r="D962" s="139">
        <v>3698.1</v>
      </c>
      <c r="E962" s="145">
        <f t="shared" si="16"/>
        <v>3698.1</v>
      </c>
      <c r="F962" s="146" t="e">
        <f>#REF!</f>
        <v>#REF!</v>
      </c>
    </row>
    <row r="963" spans="1:6" s="7" customFormat="1" ht="21" hidden="1" outlineLevel="5">
      <c r="A963" s="141" t="s">
        <v>53</v>
      </c>
      <c r="B963" s="144" t="s">
        <v>567</v>
      </c>
      <c r="C963" s="144" t="s">
        <v>186</v>
      </c>
      <c r="D963" s="139">
        <v>3698.1</v>
      </c>
      <c r="E963" s="145">
        <f t="shared" si="16"/>
        <v>3698.1</v>
      </c>
      <c r="F963" s="146" t="e">
        <f>#REF!</f>
        <v>#REF!</v>
      </c>
    </row>
    <row r="964" spans="1:6" s="7" customFormat="1" ht="31.5" hidden="1" outlineLevel="6">
      <c r="A964" s="141" t="s">
        <v>15</v>
      </c>
      <c r="B964" s="144" t="s">
        <v>567</v>
      </c>
      <c r="C964" s="144" t="s">
        <v>186</v>
      </c>
      <c r="D964" s="139">
        <v>3698.1</v>
      </c>
      <c r="E964" s="145">
        <f t="shared" si="16"/>
        <v>3698.1</v>
      </c>
      <c r="F964" s="146" t="e">
        <f>#REF!</f>
        <v>#REF!</v>
      </c>
    </row>
    <row r="965" spans="1:6" s="7" customFormat="1" ht="15.75" hidden="1" outlineLevel="7">
      <c r="A965" s="141" t="s">
        <v>17</v>
      </c>
      <c r="B965" s="144" t="s">
        <v>567</v>
      </c>
      <c r="C965" s="147" t="s">
        <v>186</v>
      </c>
      <c r="D965" s="148">
        <v>3698.1</v>
      </c>
      <c r="E965" s="145">
        <f t="shared" si="16"/>
        <v>3698.1</v>
      </c>
      <c r="F965" s="146" t="e">
        <f>#REF!</f>
        <v>#REF!</v>
      </c>
    </row>
    <row r="966" spans="1:6" s="7" customFormat="1" ht="15.75" hidden="1" outlineLevel="3">
      <c r="A966" s="151" t="s">
        <v>19</v>
      </c>
      <c r="B966" s="144" t="s">
        <v>567</v>
      </c>
      <c r="C966" s="144" t="s">
        <v>186</v>
      </c>
      <c r="D966" s="139">
        <v>26351.1</v>
      </c>
      <c r="E966" s="145">
        <f t="shared" si="16"/>
        <v>26351.1</v>
      </c>
      <c r="F966" s="146" t="e">
        <f>#REF!</f>
        <v>#REF!</v>
      </c>
    </row>
    <row r="967" spans="1:6" s="7" customFormat="1" ht="15.75" hidden="1" outlineLevel="5">
      <c r="A967" s="141" t="s">
        <v>23</v>
      </c>
      <c r="B967" s="144" t="s">
        <v>567</v>
      </c>
      <c r="C967" s="144" t="s">
        <v>186</v>
      </c>
      <c r="D967" s="139">
        <v>24748.799999999999</v>
      </c>
      <c r="E967" s="145">
        <f t="shared" si="16"/>
        <v>24748.799999999999</v>
      </c>
      <c r="F967" s="146" t="e">
        <f>#REF!</f>
        <v>#REF!</v>
      </c>
    </row>
    <row r="968" spans="1:6" s="7" customFormat="1" ht="31.5" hidden="1" outlineLevel="6">
      <c r="A968" s="141" t="s">
        <v>15</v>
      </c>
      <c r="B968" s="144" t="s">
        <v>567</v>
      </c>
      <c r="C968" s="144" t="s">
        <v>186</v>
      </c>
      <c r="D968" s="139">
        <v>24748.799999999999</v>
      </c>
      <c r="E968" s="145">
        <f t="shared" si="16"/>
        <v>24748.799999999999</v>
      </c>
      <c r="F968" s="146" t="e">
        <f>#REF!</f>
        <v>#REF!</v>
      </c>
    </row>
    <row r="969" spans="1:6" s="7" customFormat="1" ht="15.75" hidden="1" outlineLevel="7">
      <c r="A969" s="141" t="s">
        <v>17</v>
      </c>
      <c r="B969" s="144" t="s">
        <v>567</v>
      </c>
      <c r="C969" s="147" t="s">
        <v>186</v>
      </c>
      <c r="D969" s="148">
        <v>24739.200000000001</v>
      </c>
      <c r="E969" s="145">
        <f t="shared" si="16"/>
        <v>24739.200000000001</v>
      </c>
      <c r="F969" s="146" t="e">
        <f>#REF!</f>
        <v>#REF!</v>
      </c>
    </row>
    <row r="970" spans="1:6" s="7" customFormat="1" ht="15.75" hidden="1" outlineLevel="7">
      <c r="A970" s="151" t="s">
        <v>19</v>
      </c>
      <c r="B970" s="144" t="s">
        <v>567</v>
      </c>
      <c r="C970" s="147" t="s">
        <v>186</v>
      </c>
      <c r="D970" s="148">
        <v>9.6</v>
      </c>
      <c r="E970" s="145">
        <f t="shared" si="16"/>
        <v>9.6</v>
      </c>
      <c r="F970" s="146" t="e">
        <f>#REF!</f>
        <v>#REF!</v>
      </c>
    </row>
    <row r="971" spans="1:6" s="7" customFormat="1" ht="15.75" hidden="1" outlineLevel="5">
      <c r="A971" s="151" t="s">
        <v>24</v>
      </c>
      <c r="B971" s="144" t="s">
        <v>567</v>
      </c>
      <c r="C971" s="144" t="s">
        <v>186</v>
      </c>
      <c r="D971" s="139">
        <v>1599.4</v>
      </c>
      <c r="E971" s="145">
        <f t="shared" si="16"/>
        <v>1599.4</v>
      </c>
      <c r="F971" s="146" t="e">
        <f>#REF!</f>
        <v>#REF!</v>
      </c>
    </row>
    <row r="972" spans="1:6" s="7" customFormat="1" ht="15.75" hidden="1" outlineLevel="6">
      <c r="A972" s="141" t="s">
        <v>26</v>
      </c>
      <c r="B972" s="144" t="s">
        <v>567</v>
      </c>
      <c r="C972" s="144" t="s">
        <v>186</v>
      </c>
      <c r="D972" s="139">
        <v>1599.4</v>
      </c>
      <c r="E972" s="145">
        <f t="shared" si="16"/>
        <v>1599.4</v>
      </c>
      <c r="F972" s="146" t="e">
        <f>#REF!</f>
        <v>#REF!</v>
      </c>
    </row>
    <row r="973" spans="1:6" s="7" customFormat="1" ht="15.75" hidden="1" outlineLevel="7">
      <c r="A973" s="141" t="s">
        <v>28</v>
      </c>
      <c r="B973" s="144" t="s">
        <v>567</v>
      </c>
      <c r="C973" s="147" t="s">
        <v>186</v>
      </c>
      <c r="D973" s="148">
        <v>844.8</v>
      </c>
      <c r="E973" s="145">
        <f t="shared" si="16"/>
        <v>844.8</v>
      </c>
      <c r="F973" s="146" t="e">
        <f>#REF!</f>
        <v>#REF!</v>
      </c>
    </row>
    <row r="974" spans="1:6" s="7" customFormat="1" ht="15.75" hidden="1" outlineLevel="7">
      <c r="A974" s="151" t="s">
        <v>30</v>
      </c>
      <c r="B974" s="144" t="s">
        <v>567</v>
      </c>
      <c r="C974" s="147" t="s">
        <v>186</v>
      </c>
      <c r="D974" s="148">
        <v>754.6</v>
      </c>
      <c r="E974" s="145">
        <f t="shared" si="16"/>
        <v>754.6</v>
      </c>
      <c r="F974" s="146" t="e">
        <f>#REF!</f>
        <v>#REF!</v>
      </c>
    </row>
    <row r="975" spans="1:6" s="7" customFormat="1" ht="15.75" hidden="1" outlineLevel="5">
      <c r="A975" s="151" t="s">
        <v>32</v>
      </c>
      <c r="B975" s="144" t="s">
        <v>567</v>
      </c>
      <c r="C975" s="144" t="s">
        <v>186</v>
      </c>
      <c r="D975" s="139">
        <v>2.9</v>
      </c>
      <c r="E975" s="145">
        <f t="shared" si="16"/>
        <v>2.9</v>
      </c>
      <c r="F975" s="146" t="e">
        <f>#REF!</f>
        <v>#REF!</v>
      </c>
    </row>
    <row r="976" spans="1:6" s="7" customFormat="1" ht="15.75" hidden="1" outlineLevel="6">
      <c r="A976" s="141" t="s">
        <v>45</v>
      </c>
      <c r="B976" s="144" t="s">
        <v>567</v>
      </c>
      <c r="C976" s="144" t="s">
        <v>186</v>
      </c>
      <c r="D976" s="139">
        <v>2.9</v>
      </c>
      <c r="E976" s="145">
        <f t="shared" si="16"/>
        <v>2.9</v>
      </c>
      <c r="F976" s="146" t="e">
        <f>#REF!</f>
        <v>#REF!</v>
      </c>
    </row>
    <row r="977" spans="1:6" s="7" customFormat="1" ht="15.75" hidden="1" outlineLevel="7">
      <c r="A977" s="141" t="s">
        <v>47</v>
      </c>
      <c r="B977" s="144" t="s">
        <v>567</v>
      </c>
      <c r="C977" s="147" t="s">
        <v>186</v>
      </c>
      <c r="D977" s="148">
        <v>2.9</v>
      </c>
      <c r="E977" s="145">
        <f t="shared" si="16"/>
        <v>2.9</v>
      </c>
      <c r="F977" s="146" t="e">
        <f>#REF!</f>
        <v>#REF!</v>
      </c>
    </row>
    <row r="978" spans="1:6" s="7" customFormat="1" ht="15.75" hidden="1" outlineLevel="2">
      <c r="A978" s="151" t="s">
        <v>49</v>
      </c>
      <c r="B978" s="144" t="s">
        <v>567</v>
      </c>
      <c r="C978" s="144" t="s">
        <v>186</v>
      </c>
      <c r="D978" s="139">
        <v>800303.2</v>
      </c>
      <c r="E978" s="145">
        <f t="shared" si="16"/>
        <v>800303.2</v>
      </c>
      <c r="F978" s="146" t="e">
        <f>#REF!</f>
        <v>#REF!</v>
      </c>
    </row>
    <row r="979" spans="1:6" s="7" customFormat="1" ht="15.75" hidden="1" outlineLevel="3">
      <c r="A979" s="141" t="s">
        <v>187</v>
      </c>
      <c r="B979" s="144" t="s">
        <v>567</v>
      </c>
      <c r="C979" s="144" t="s">
        <v>186</v>
      </c>
      <c r="D979" s="139">
        <v>800303.2</v>
      </c>
      <c r="E979" s="145">
        <f t="shared" si="16"/>
        <v>800303.2</v>
      </c>
      <c r="F979" s="146" t="e">
        <f>#REF!</f>
        <v>#REF!</v>
      </c>
    </row>
    <row r="980" spans="1:6" s="7" customFormat="1" ht="15.75" hidden="1" outlineLevel="4">
      <c r="A980" s="141" t="s">
        <v>188</v>
      </c>
      <c r="B980" s="144" t="s">
        <v>567</v>
      </c>
      <c r="C980" s="144" t="s">
        <v>186</v>
      </c>
      <c r="D980" s="139">
        <v>759493.1</v>
      </c>
      <c r="E980" s="145">
        <f t="shared" si="16"/>
        <v>759493.1</v>
      </c>
      <c r="F980" s="146" t="e">
        <f>#REF!</f>
        <v>#REF!</v>
      </c>
    </row>
    <row r="981" spans="1:6" s="7" customFormat="1" ht="21" hidden="1" outlineLevel="5">
      <c r="A981" s="141" t="s">
        <v>189</v>
      </c>
      <c r="B981" s="144" t="s">
        <v>567</v>
      </c>
      <c r="C981" s="144" t="s">
        <v>186</v>
      </c>
      <c r="D981" s="139">
        <v>463005.3</v>
      </c>
      <c r="E981" s="145">
        <f t="shared" ref="E981:E1011" si="17">D981</f>
        <v>463005.3</v>
      </c>
      <c r="F981" s="146" t="e">
        <f>#REF!</f>
        <v>#REF!</v>
      </c>
    </row>
    <row r="982" spans="1:6" s="7" customFormat="1" ht="31.5" hidden="1" outlineLevel="6">
      <c r="A982" s="141" t="s">
        <v>15</v>
      </c>
      <c r="B982" s="144" t="s">
        <v>567</v>
      </c>
      <c r="C982" s="144" t="s">
        <v>186</v>
      </c>
      <c r="D982" s="139">
        <v>463005.3</v>
      </c>
      <c r="E982" s="145">
        <f t="shared" si="17"/>
        <v>463005.3</v>
      </c>
      <c r="F982" s="146" t="e">
        <f>#REF!</f>
        <v>#REF!</v>
      </c>
    </row>
    <row r="983" spans="1:6" s="7" customFormat="1" ht="15.75" hidden="1" outlineLevel="7">
      <c r="A983" s="141" t="s">
        <v>17</v>
      </c>
      <c r="B983" s="144" t="s">
        <v>567</v>
      </c>
      <c r="C983" s="147" t="s">
        <v>186</v>
      </c>
      <c r="D983" s="148">
        <v>460444.3</v>
      </c>
      <c r="E983" s="145">
        <f t="shared" si="17"/>
        <v>460444.3</v>
      </c>
      <c r="F983" s="146" t="e">
        <f>#REF!</f>
        <v>#REF!</v>
      </c>
    </row>
    <row r="984" spans="1:6" s="7" customFormat="1" ht="15.75" hidden="1" outlineLevel="7">
      <c r="A984" s="151" t="s">
        <v>19</v>
      </c>
      <c r="B984" s="144" t="s">
        <v>567</v>
      </c>
      <c r="C984" s="147" t="s">
        <v>186</v>
      </c>
      <c r="D984" s="148">
        <v>2561</v>
      </c>
      <c r="E984" s="145">
        <f t="shared" si="17"/>
        <v>2561</v>
      </c>
      <c r="F984" s="146" t="e">
        <f>#REF!</f>
        <v>#REF!</v>
      </c>
    </row>
    <row r="985" spans="1:6" s="7" customFormat="1" ht="15.75" hidden="1" outlineLevel="5">
      <c r="A985" s="151" t="s">
        <v>24</v>
      </c>
      <c r="B985" s="144" t="s">
        <v>567</v>
      </c>
      <c r="C985" s="144" t="s">
        <v>186</v>
      </c>
      <c r="D985" s="139">
        <v>83949</v>
      </c>
      <c r="E985" s="145">
        <f t="shared" si="17"/>
        <v>83949</v>
      </c>
      <c r="F985" s="146" t="e">
        <f>#REF!</f>
        <v>#REF!</v>
      </c>
    </row>
    <row r="986" spans="1:6" s="7" customFormat="1" ht="15.75" hidden="1" outlineLevel="6">
      <c r="A986" s="141" t="s">
        <v>26</v>
      </c>
      <c r="B986" s="144" t="s">
        <v>567</v>
      </c>
      <c r="C986" s="144" t="s">
        <v>186</v>
      </c>
      <c r="D986" s="139">
        <v>83949</v>
      </c>
      <c r="E986" s="145">
        <f t="shared" si="17"/>
        <v>83949</v>
      </c>
      <c r="F986" s="146" t="e">
        <f>#REF!</f>
        <v>#REF!</v>
      </c>
    </row>
    <row r="987" spans="1:6" s="7" customFormat="1" ht="15.75" hidden="1" outlineLevel="7">
      <c r="A987" s="141" t="s">
        <v>28</v>
      </c>
      <c r="B987" s="144" t="s">
        <v>567</v>
      </c>
      <c r="C987" s="147" t="s">
        <v>186</v>
      </c>
      <c r="D987" s="148">
        <v>11251.3</v>
      </c>
      <c r="E987" s="145">
        <f t="shared" si="17"/>
        <v>11251.3</v>
      </c>
      <c r="F987" s="146" t="e">
        <f>#REF!</f>
        <v>#REF!</v>
      </c>
    </row>
    <row r="988" spans="1:6" s="7" customFormat="1" ht="15.75" hidden="1" outlineLevel="7">
      <c r="A988" s="151" t="s">
        <v>30</v>
      </c>
      <c r="B988" s="144" t="s">
        <v>567</v>
      </c>
      <c r="C988" s="147" t="s">
        <v>186</v>
      </c>
      <c r="D988" s="148">
        <v>72697.7</v>
      </c>
      <c r="E988" s="145">
        <f t="shared" si="17"/>
        <v>72697.7</v>
      </c>
      <c r="F988" s="146" t="e">
        <f>#REF!</f>
        <v>#REF!</v>
      </c>
    </row>
    <row r="989" spans="1:6" s="7" customFormat="1" ht="15.75" hidden="1" outlineLevel="5">
      <c r="A989" s="151" t="s">
        <v>32</v>
      </c>
      <c r="B989" s="144" t="s">
        <v>567</v>
      </c>
      <c r="C989" s="144" t="s">
        <v>186</v>
      </c>
      <c r="D989" s="139">
        <v>211861.6</v>
      </c>
      <c r="E989" s="145">
        <f t="shared" si="17"/>
        <v>211861.6</v>
      </c>
      <c r="F989" s="146" t="e">
        <f>#REF!</f>
        <v>#REF!</v>
      </c>
    </row>
    <row r="990" spans="1:6" s="7" customFormat="1" ht="21" hidden="1" outlineLevel="6">
      <c r="A990" s="141" t="s">
        <v>103</v>
      </c>
      <c r="B990" s="144" t="s">
        <v>567</v>
      </c>
      <c r="C990" s="144" t="s">
        <v>186</v>
      </c>
      <c r="D990" s="139">
        <v>154129.60000000001</v>
      </c>
      <c r="E990" s="145">
        <f t="shared" si="17"/>
        <v>154129.60000000001</v>
      </c>
      <c r="F990" s="146" t="e">
        <f>#REF!</f>
        <v>#REF!</v>
      </c>
    </row>
    <row r="991" spans="1:6" s="7" customFormat="1" ht="15.75" hidden="1" outlineLevel="7">
      <c r="A991" s="141" t="s">
        <v>133</v>
      </c>
      <c r="B991" s="144" t="s">
        <v>567</v>
      </c>
      <c r="C991" s="147" t="s">
        <v>186</v>
      </c>
      <c r="D991" s="148">
        <v>154129.60000000001</v>
      </c>
      <c r="E991" s="145">
        <f t="shared" si="17"/>
        <v>154129.60000000001</v>
      </c>
      <c r="F991" s="146" t="e">
        <f>#REF!</f>
        <v>#REF!</v>
      </c>
    </row>
    <row r="992" spans="1:6" s="7" customFormat="1" ht="22.5" hidden="1" outlineLevel="6">
      <c r="A992" s="151" t="s">
        <v>134</v>
      </c>
      <c r="B992" s="144" t="s">
        <v>567</v>
      </c>
      <c r="C992" s="144" t="s">
        <v>186</v>
      </c>
      <c r="D992" s="139">
        <v>57732</v>
      </c>
      <c r="E992" s="145">
        <f t="shared" si="17"/>
        <v>57732</v>
      </c>
      <c r="F992" s="146" t="e">
        <f>#REF!</f>
        <v>#REF!</v>
      </c>
    </row>
    <row r="993" spans="1:6" s="7" customFormat="1" ht="15.75" hidden="1" outlineLevel="7">
      <c r="A993" s="141" t="s">
        <v>104</v>
      </c>
      <c r="B993" s="144" t="s">
        <v>567</v>
      </c>
      <c r="C993" s="147" t="s">
        <v>186</v>
      </c>
      <c r="D993" s="148">
        <v>57732</v>
      </c>
      <c r="E993" s="145">
        <f t="shared" si="17"/>
        <v>57732</v>
      </c>
      <c r="F993" s="146" t="e">
        <f>#REF!</f>
        <v>#REF!</v>
      </c>
    </row>
    <row r="994" spans="1:6" s="7" customFormat="1" ht="22.5" hidden="1" outlineLevel="5">
      <c r="A994" s="151" t="s">
        <v>105</v>
      </c>
      <c r="B994" s="144" t="s">
        <v>567</v>
      </c>
      <c r="C994" s="144" t="s">
        <v>186</v>
      </c>
      <c r="D994" s="139">
        <v>677.2</v>
      </c>
      <c r="E994" s="145">
        <f t="shared" si="17"/>
        <v>677.2</v>
      </c>
      <c r="F994" s="146" t="e">
        <f>#REF!</f>
        <v>#REF!</v>
      </c>
    </row>
    <row r="995" spans="1:6" s="7" customFormat="1" ht="15.75" hidden="1" outlineLevel="6">
      <c r="A995" s="141" t="s">
        <v>45</v>
      </c>
      <c r="B995" s="144" t="s">
        <v>567</v>
      </c>
      <c r="C995" s="144" t="s">
        <v>186</v>
      </c>
      <c r="D995" s="139">
        <v>677.2</v>
      </c>
      <c r="E995" s="145">
        <f t="shared" si="17"/>
        <v>677.2</v>
      </c>
      <c r="F995" s="146" t="e">
        <f>#REF!</f>
        <v>#REF!</v>
      </c>
    </row>
    <row r="996" spans="1:6" s="7" customFormat="1" ht="15.75" hidden="1" outlineLevel="7">
      <c r="A996" s="141" t="s">
        <v>47</v>
      </c>
      <c r="B996" s="144" t="s">
        <v>567</v>
      </c>
      <c r="C996" s="147" t="s">
        <v>186</v>
      </c>
      <c r="D996" s="148">
        <v>677.2</v>
      </c>
      <c r="E996" s="145">
        <f t="shared" si="17"/>
        <v>677.2</v>
      </c>
      <c r="F996" s="146" t="e">
        <f>#REF!</f>
        <v>#REF!</v>
      </c>
    </row>
    <row r="997" spans="1:6" s="7" customFormat="1" ht="15.75" hidden="1" outlineLevel="4">
      <c r="A997" s="151" t="s">
        <v>49</v>
      </c>
      <c r="B997" s="144" t="s">
        <v>567</v>
      </c>
      <c r="C997" s="144" t="s">
        <v>186</v>
      </c>
      <c r="D997" s="139">
        <v>40810.1</v>
      </c>
      <c r="E997" s="145">
        <f t="shared" si="17"/>
        <v>40810.1</v>
      </c>
      <c r="F997" s="146" t="e">
        <f>#REF!</f>
        <v>#REF!</v>
      </c>
    </row>
    <row r="998" spans="1:6" s="7" customFormat="1" ht="21" hidden="1" outlineLevel="5">
      <c r="A998" s="141" t="s">
        <v>190</v>
      </c>
      <c r="B998" s="144" t="s">
        <v>567</v>
      </c>
      <c r="C998" s="144" t="s">
        <v>186</v>
      </c>
      <c r="D998" s="139">
        <v>40810.1</v>
      </c>
      <c r="E998" s="145">
        <f t="shared" si="17"/>
        <v>40810.1</v>
      </c>
      <c r="F998" s="146" t="e">
        <f>#REF!</f>
        <v>#REF!</v>
      </c>
    </row>
    <row r="999" spans="1:6" s="7" customFormat="1" ht="31.5" hidden="1" outlineLevel="6">
      <c r="A999" s="141" t="s">
        <v>15</v>
      </c>
      <c r="B999" s="144" t="s">
        <v>567</v>
      </c>
      <c r="C999" s="144" t="s">
        <v>186</v>
      </c>
      <c r="D999" s="139">
        <v>40810.1</v>
      </c>
      <c r="E999" s="145">
        <f t="shared" si="17"/>
        <v>40810.1</v>
      </c>
      <c r="F999" s="146" t="e">
        <f>#REF!</f>
        <v>#REF!</v>
      </c>
    </row>
    <row r="1000" spans="1:6" s="7" customFormat="1" ht="15.75" hidden="1" outlineLevel="7">
      <c r="A1000" s="141" t="s">
        <v>17</v>
      </c>
      <c r="B1000" s="144" t="s">
        <v>567</v>
      </c>
      <c r="C1000" s="147" t="s">
        <v>186</v>
      </c>
      <c r="D1000" s="148">
        <v>40810.1</v>
      </c>
      <c r="E1000" s="145">
        <f t="shared" si="17"/>
        <v>40810.1</v>
      </c>
      <c r="F1000" s="146" t="e">
        <f>#REF!</f>
        <v>#REF!</v>
      </c>
    </row>
    <row r="1001" spans="1:6" s="7" customFormat="1" ht="15.75" hidden="1" outlineLevel="2">
      <c r="A1001" s="151" t="s">
        <v>19</v>
      </c>
      <c r="B1001" s="144" t="s">
        <v>567</v>
      </c>
      <c r="C1001" s="144" t="s">
        <v>186</v>
      </c>
      <c r="D1001" s="139">
        <v>334511.8</v>
      </c>
      <c r="E1001" s="145">
        <f t="shared" si="17"/>
        <v>334511.8</v>
      </c>
      <c r="F1001" s="146" t="e">
        <f>#REF!</f>
        <v>#REF!</v>
      </c>
    </row>
    <row r="1002" spans="1:6" s="7" customFormat="1" ht="15.75" hidden="1" outlineLevel="3">
      <c r="A1002" s="141" t="s">
        <v>116</v>
      </c>
      <c r="B1002" s="144" t="s">
        <v>567</v>
      </c>
      <c r="C1002" s="144" t="s">
        <v>186</v>
      </c>
      <c r="D1002" s="139">
        <v>334511.8</v>
      </c>
      <c r="E1002" s="145">
        <f t="shared" si="17"/>
        <v>334511.8</v>
      </c>
      <c r="F1002" s="146" t="e">
        <f>#REF!</f>
        <v>#REF!</v>
      </c>
    </row>
    <row r="1003" spans="1:6" s="7" customFormat="1" ht="21" hidden="1" outlineLevel="5">
      <c r="A1003" s="141" t="s">
        <v>191</v>
      </c>
      <c r="B1003" s="144" t="s">
        <v>567</v>
      </c>
      <c r="C1003" s="144" t="s">
        <v>186</v>
      </c>
      <c r="D1003" s="139">
        <v>115382.8</v>
      </c>
      <c r="E1003" s="145">
        <f t="shared" si="17"/>
        <v>115382.8</v>
      </c>
      <c r="F1003" s="146" t="e">
        <f>#REF!</f>
        <v>#REF!</v>
      </c>
    </row>
    <row r="1004" spans="1:6" s="7" customFormat="1" ht="15.75" hidden="1" outlineLevel="6">
      <c r="A1004" s="141" t="s">
        <v>26</v>
      </c>
      <c r="B1004" s="144" t="s">
        <v>567</v>
      </c>
      <c r="C1004" s="144" t="s">
        <v>186</v>
      </c>
      <c r="D1004" s="139">
        <v>115382.8</v>
      </c>
      <c r="E1004" s="145">
        <f t="shared" si="17"/>
        <v>115382.8</v>
      </c>
      <c r="F1004" s="146" t="e">
        <f>#REF!</f>
        <v>#REF!</v>
      </c>
    </row>
    <row r="1005" spans="1:6" s="7" customFormat="1" ht="15.75" hidden="1" outlineLevel="7">
      <c r="A1005" s="141" t="s">
        <v>28</v>
      </c>
      <c r="B1005" s="144" t="s">
        <v>567</v>
      </c>
      <c r="C1005" s="147" t="s">
        <v>186</v>
      </c>
      <c r="D1005" s="148">
        <v>989</v>
      </c>
      <c r="E1005" s="145">
        <f t="shared" si="17"/>
        <v>989</v>
      </c>
      <c r="F1005" s="146" t="e">
        <f>#REF!</f>
        <v>#REF!</v>
      </c>
    </row>
    <row r="1006" spans="1:6" s="7" customFormat="1" ht="15.75" hidden="1" outlineLevel="7">
      <c r="A1006" s="151" t="s">
        <v>30</v>
      </c>
      <c r="B1006" s="144" t="s">
        <v>567</v>
      </c>
      <c r="C1006" s="147" t="s">
        <v>186</v>
      </c>
      <c r="D1006" s="148">
        <v>114393.8</v>
      </c>
      <c r="E1006" s="145">
        <f t="shared" si="17"/>
        <v>114393.8</v>
      </c>
      <c r="F1006" s="146" t="e">
        <f>#REF!</f>
        <v>#REF!</v>
      </c>
    </row>
    <row r="1007" spans="1:6" s="7" customFormat="1" ht="15.75" hidden="1" outlineLevel="5">
      <c r="A1007" s="151" t="s">
        <v>32</v>
      </c>
      <c r="B1007" s="144" t="s">
        <v>567</v>
      </c>
      <c r="C1007" s="144" t="s">
        <v>186</v>
      </c>
      <c r="D1007" s="139">
        <v>219129</v>
      </c>
      <c r="E1007" s="145">
        <f t="shared" si="17"/>
        <v>219129</v>
      </c>
      <c r="F1007" s="146" t="e">
        <f>#REF!</f>
        <v>#REF!</v>
      </c>
    </row>
    <row r="1008" spans="1:6" s="7" customFormat="1" ht="21" hidden="1" outlineLevel="6">
      <c r="A1008" s="141" t="s">
        <v>103</v>
      </c>
      <c r="B1008" s="144" t="s">
        <v>567</v>
      </c>
      <c r="C1008" s="144" t="s">
        <v>186</v>
      </c>
      <c r="D1008" s="139">
        <v>154053</v>
      </c>
      <c r="E1008" s="145">
        <f t="shared" si="17"/>
        <v>154053</v>
      </c>
      <c r="F1008" s="146" t="e">
        <f>#REF!</f>
        <v>#REF!</v>
      </c>
    </row>
    <row r="1009" spans="1:6" s="7" customFormat="1" ht="15.75" hidden="1" outlineLevel="7">
      <c r="A1009" s="141" t="s">
        <v>133</v>
      </c>
      <c r="B1009" s="144" t="s">
        <v>567</v>
      </c>
      <c r="C1009" s="147" t="s">
        <v>186</v>
      </c>
      <c r="D1009" s="148">
        <v>154053</v>
      </c>
      <c r="E1009" s="145">
        <f t="shared" si="17"/>
        <v>154053</v>
      </c>
      <c r="F1009" s="146" t="e">
        <f>#REF!</f>
        <v>#REF!</v>
      </c>
    </row>
    <row r="1010" spans="1:6" s="7" customFormat="1" ht="22.5" hidden="1" outlineLevel="6">
      <c r="A1010" s="151" t="s">
        <v>134</v>
      </c>
      <c r="B1010" s="144" t="s">
        <v>567</v>
      </c>
      <c r="C1010" s="144" t="s">
        <v>186</v>
      </c>
      <c r="D1010" s="139">
        <v>65076</v>
      </c>
      <c r="E1010" s="145">
        <f t="shared" si="17"/>
        <v>65076</v>
      </c>
      <c r="F1010" s="146" t="e">
        <f>#REF!</f>
        <v>#REF!</v>
      </c>
    </row>
    <row r="1011" spans="1:6" s="7" customFormat="1" ht="15.75" hidden="1" customHeight="1" outlineLevel="7">
      <c r="A1011" s="141" t="s">
        <v>104</v>
      </c>
      <c r="B1011" s="144" t="s">
        <v>567</v>
      </c>
      <c r="C1011" s="147" t="s">
        <v>186</v>
      </c>
      <c r="D1011" s="148">
        <v>65076</v>
      </c>
      <c r="E1011" s="145">
        <f t="shared" si="17"/>
        <v>65076</v>
      </c>
      <c r="F1011" s="146" t="e">
        <f>#REF!</f>
        <v>#REF!</v>
      </c>
    </row>
    <row r="1012" spans="1:6" s="7" customFormat="1" ht="23.25" outlineLevel="7">
      <c r="A1012" s="153" t="s">
        <v>1087</v>
      </c>
      <c r="B1012" s="147" t="s">
        <v>567</v>
      </c>
      <c r="C1012" s="147" t="s">
        <v>143</v>
      </c>
      <c r="D1012" s="152" t="s">
        <v>619</v>
      </c>
      <c r="E1012" s="149"/>
      <c r="F1012" s="150">
        <f>F1014+F1018</f>
        <v>320.5</v>
      </c>
    </row>
    <row r="1013" spans="1:6" s="7" customFormat="1" ht="23.25" outlineLevel="7">
      <c r="A1013" s="165" t="s">
        <v>864</v>
      </c>
      <c r="B1013" s="147" t="s">
        <v>567</v>
      </c>
      <c r="C1013" s="147" t="s">
        <v>143</v>
      </c>
      <c r="D1013" s="152" t="s">
        <v>865</v>
      </c>
      <c r="E1013" s="149"/>
      <c r="F1013" s="150">
        <f>F1014+F1018</f>
        <v>320.5</v>
      </c>
    </row>
    <row r="1014" spans="1:6" s="7" customFormat="1" ht="33.75" outlineLevel="7">
      <c r="A1014" s="151" t="s">
        <v>847</v>
      </c>
      <c r="B1014" s="147" t="s">
        <v>567</v>
      </c>
      <c r="C1014" s="147" t="s">
        <v>143</v>
      </c>
      <c r="D1014" s="152" t="s">
        <v>865</v>
      </c>
      <c r="E1014" s="158">
        <v>100</v>
      </c>
      <c r="F1014" s="150">
        <f>F1015</f>
        <v>305.3</v>
      </c>
    </row>
    <row r="1015" spans="1:6" s="7" customFormat="1" ht="15.75" outlineLevel="7">
      <c r="A1015" s="151" t="s">
        <v>848</v>
      </c>
      <c r="B1015" s="147" t="s">
        <v>567</v>
      </c>
      <c r="C1015" s="147" t="s">
        <v>143</v>
      </c>
      <c r="D1015" s="152" t="s">
        <v>865</v>
      </c>
      <c r="E1015" s="158" t="s">
        <v>18</v>
      </c>
      <c r="F1015" s="150">
        <f>F1016+F1017</f>
        <v>305.3</v>
      </c>
    </row>
    <row r="1016" spans="1:6" s="7" customFormat="1" ht="15.75" outlineLevel="7">
      <c r="A1016" s="151" t="s">
        <v>620</v>
      </c>
      <c r="B1016" s="147" t="s">
        <v>567</v>
      </c>
      <c r="C1016" s="147" t="s">
        <v>143</v>
      </c>
      <c r="D1016" s="152" t="s">
        <v>865</v>
      </c>
      <c r="E1016" s="158" t="s">
        <v>20</v>
      </c>
      <c r="F1016" s="150">
        <v>234.5</v>
      </c>
    </row>
    <row r="1017" spans="1:6" s="7" customFormat="1" ht="22.5" outlineLevel="7">
      <c r="A1017" s="151" t="s">
        <v>621</v>
      </c>
      <c r="B1017" s="147" t="s">
        <v>567</v>
      </c>
      <c r="C1017" s="147" t="s">
        <v>143</v>
      </c>
      <c r="D1017" s="152" t="s">
        <v>865</v>
      </c>
      <c r="E1017" s="158" t="s">
        <v>624</v>
      </c>
      <c r="F1017" s="150">
        <v>70.8</v>
      </c>
    </row>
    <row r="1018" spans="1:6" s="7" customFormat="1" ht="24.75" customHeight="1" outlineLevel="7">
      <c r="A1018" s="151" t="s">
        <v>643</v>
      </c>
      <c r="B1018" s="147" t="s">
        <v>567</v>
      </c>
      <c r="C1018" s="147" t="s">
        <v>143</v>
      </c>
      <c r="D1018" s="152" t="s">
        <v>865</v>
      </c>
      <c r="E1018" s="158" t="s">
        <v>27</v>
      </c>
      <c r="F1018" s="150">
        <f>F1019</f>
        <v>15.2</v>
      </c>
    </row>
    <row r="1019" spans="1:6" s="7" customFormat="1" ht="15.75" outlineLevel="7">
      <c r="A1019" s="151" t="s">
        <v>644</v>
      </c>
      <c r="B1019" s="147" t="s">
        <v>567</v>
      </c>
      <c r="C1019" s="147" t="s">
        <v>143</v>
      </c>
      <c r="D1019" s="152" t="s">
        <v>865</v>
      </c>
      <c r="E1019" s="158" t="s">
        <v>29</v>
      </c>
      <c r="F1019" s="150">
        <f>F1020</f>
        <v>15.2</v>
      </c>
    </row>
    <row r="1020" spans="1:6" s="7" customFormat="1" ht="15.75" outlineLevel="7">
      <c r="A1020" s="151" t="s">
        <v>851</v>
      </c>
      <c r="B1020" s="147" t="s">
        <v>567</v>
      </c>
      <c r="C1020" s="147" t="s">
        <v>143</v>
      </c>
      <c r="D1020" s="152" t="s">
        <v>865</v>
      </c>
      <c r="E1020" s="158" t="s">
        <v>33</v>
      </c>
      <c r="F1020" s="150">
        <v>15.2</v>
      </c>
    </row>
    <row r="1021" spans="1:6" s="7" customFormat="1" ht="15.75" outlineLevel="7">
      <c r="A1021" s="141" t="s">
        <v>172</v>
      </c>
      <c r="B1021" s="144" t="s">
        <v>567</v>
      </c>
      <c r="C1021" s="144" t="s">
        <v>173</v>
      </c>
      <c r="D1021" s="161"/>
      <c r="E1021" s="162"/>
      <c r="F1021" s="146">
        <f>F1022</f>
        <v>0</v>
      </c>
    </row>
    <row r="1022" spans="1:6" s="7" customFormat="1" ht="23.25" outlineLevel="7">
      <c r="A1022" s="165" t="s">
        <v>1089</v>
      </c>
      <c r="B1022" s="147" t="s">
        <v>567</v>
      </c>
      <c r="C1022" s="147" t="s">
        <v>173</v>
      </c>
      <c r="D1022" s="152" t="s">
        <v>971</v>
      </c>
      <c r="E1022" s="158"/>
      <c r="F1022" s="150">
        <f>F1023</f>
        <v>0</v>
      </c>
    </row>
    <row r="1023" spans="1:6" s="7" customFormat="1" ht="15.75" outlineLevel="7">
      <c r="A1023" s="151" t="s">
        <v>851</v>
      </c>
      <c r="B1023" s="147" t="s">
        <v>567</v>
      </c>
      <c r="C1023" s="147" t="s">
        <v>173</v>
      </c>
      <c r="D1023" s="152" t="s">
        <v>971</v>
      </c>
      <c r="E1023" s="158" t="s">
        <v>33</v>
      </c>
      <c r="F1023" s="150">
        <v>0</v>
      </c>
    </row>
    <row r="1024" spans="1:6" s="7" customFormat="1" ht="15.75" outlineLevel="7">
      <c r="A1024" s="141" t="s">
        <v>192</v>
      </c>
      <c r="B1024" s="144" t="s">
        <v>567</v>
      </c>
      <c r="C1024" s="144" t="s">
        <v>193</v>
      </c>
      <c r="D1024" s="161"/>
      <c r="E1024" s="162"/>
      <c r="F1024" s="146">
        <f>F1025</f>
        <v>27084.5</v>
      </c>
    </row>
    <row r="1025" spans="1:6" s="7" customFormat="1" ht="23.25" outlineLevel="7">
      <c r="A1025" s="153" t="s">
        <v>1090</v>
      </c>
      <c r="B1025" s="147" t="s">
        <v>567</v>
      </c>
      <c r="C1025" s="147" t="s">
        <v>193</v>
      </c>
      <c r="D1025" s="152" t="s">
        <v>790</v>
      </c>
      <c r="E1025" s="158"/>
      <c r="F1025" s="150">
        <f>F1026+F1235+F1242+F1244</f>
        <v>27084.5</v>
      </c>
    </row>
    <row r="1026" spans="1:6" s="7" customFormat="1" ht="15.75" outlineLevel="7">
      <c r="A1026" s="157" t="s">
        <v>866</v>
      </c>
      <c r="B1026" s="147" t="s">
        <v>567</v>
      </c>
      <c r="C1026" s="147" t="s">
        <v>193</v>
      </c>
      <c r="D1026" s="152" t="s">
        <v>792</v>
      </c>
      <c r="E1026" s="158"/>
      <c r="F1026" s="150">
        <f>F1229+F1233+F1232+F1234</f>
        <v>23984.5</v>
      </c>
    </row>
    <row r="1027" spans="1:6" s="7" customFormat="1" ht="15.75" hidden="1" outlineLevel="2">
      <c r="A1027" s="141" t="s">
        <v>192</v>
      </c>
      <c r="B1027" s="147" t="s">
        <v>567</v>
      </c>
      <c r="C1027" s="144" t="s">
        <v>193</v>
      </c>
      <c r="D1027" s="152" t="s">
        <v>781</v>
      </c>
      <c r="E1027" s="145" t="str">
        <f t="shared" ref="E1027:E1090" si="18">D1027</f>
        <v>04001 29999</v>
      </c>
      <c r="F1027" s="146" t="e">
        <f>#REF!</f>
        <v>#REF!</v>
      </c>
    </row>
    <row r="1028" spans="1:6" s="7" customFormat="1" ht="21" hidden="1" outlineLevel="3">
      <c r="A1028" s="141" t="s">
        <v>12</v>
      </c>
      <c r="B1028" s="147" t="s">
        <v>567</v>
      </c>
      <c r="C1028" s="144" t="s">
        <v>193</v>
      </c>
      <c r="D1028" s="152" t="s">
        <v>781</v>
      </c>
      <c r="E1028" s="145" t="str">
        <f t="shared" si="18"/>
        <v>04001 29999</v>
      </c>
      <c r="F1028" s="146" t="e">
        <f>#REF!</f>
        <v>#REF!</v>
      </c>
    </row>
    <row r="1029" spans="1:6" s="7" customFormat="1" ht="15.75" hidden="1" outlineLevel="5">
      <c r="A1029" s="141" t="s">
        <v>77</v>
      </c>
      <c r="B1029" s="147" t="s">
        <v>567</v>
      </c>
      <c r="C1029" s="144" t="s">
        <v>193</v>
      </c>
      <c r="D1029" s="152" t="s">
        <v>781</v>
      </c>
      <c r="E1029" s="145" t="str">
        <f t="shared" si="18"/>
        <v>04001 29999</v>
      </c>
      <c r="F1029" s="146" t="e">
        <f>#REF!</f>
        <v>#REF!</v>
      </c>
    </row>
    <row r="1030" spans="1:6" s="7" customFormat="1" ht="31.5" hidden="1" outlineLevel="6">
      <c r="A1030" s="141" t="s">
        <v>15</v>
      </c>
      <c r="B1030" s="147" t="s">
        <v>567</v>
      </c>
      <c r="C1030" s="144" t="s">
        <v>193</v>
      </c>
      <c r="D1030" s="152" t="s">
        <v>781</v>
      </c>
      <c r="E1030" s="145" t="str">
        <f t="shared" si="18"/>
        <v>04001 29999</v>
      </c>
      <c r="F1030" s="146" t="e">
        <f>#REF!</f>
        <v>#REF!</v>
      </c>
    </row>
    <row r="1031" spans="1:6" s="7" customFormat="1" ht="15.75" hidden="1" outlineLevel="7">
      <c r="A1031" s="141" t="s">
        <v>78</v>
      </c>
      <c r="B1031" s="147" t="s">
        <v>567</v>
      </c>
      <c r="C1031" s="147" t="s">
        <v>193</v>
      </c>
      <c r="D1031" s="152" t="s">
        <v>781</v>
      </c>
      <c r="E1031" s="145" t="str">
        <f t="shared" si="18"/>
        <v>04001 29999</v>
      </c>
      <c r="F1031" s="146" t="e">
        <f>#REF!</f>
        <v>#REF!</v>
      </c>
    </row>
    <row r="1032" spans="1:6" s="7" customFormat="1" ht="15.75" hidden="1" outlineLevel="7">
      <c r="A1032" s="151" t="s">
        <v>19</v>
      </c>
      <c r="B1032" s="147" t="s">
        <v>567</v>
      </c>
      <c r="C1032" s="147" t="s">
        <v>193</v>
      </c>
      <c r="D1032" s="152" t="s">
        <v>781</v>
      </c>
      <c r="E1032" s="145" t="str">
        <f t="shared" si="18"/>
        <v>04001 29999</v>
      </c>
      <c r="F1032" s="146" t="e">
        <f>#REF!</f>
        <v>#REF!</v>
      </c>
    </row>
    <row r="1033" spans="1:6" s="7" customFormat="1" ht="15.75" hidden="1" outlineLevel="5">
      <c r="A1033" s="151" t="s">
        <v>24</v>
      </c>
      <c r="B1033" s="147" t="s">
        <v>567</v>
      </c>
      <c r="C1033" s="144" t="s">
        <v>193</v>
      </c>
      <c r="D1033" s="152" t="s">
        <v>781</v>
      </c>
      <c r="E1033" s="145" t="str">
        <f t="shared" si="18"/>
        <v>04001 29999</v>
      </c>
      <c r="F1033" s="146" t="e">
        <f>#REF!</f>
        <v>#REF!</v>
      </c>
    </row>
    <row r="1034" spans="1:6" s="7" customFormat="1" ht="15.75" hidden="1" outlineLevel="6">
      <c r="A1034" s="141" t="s">
        <v>26</v>
      </c>
      <c r="B1034" s="147" t="s">
        <v>567</v>
      </c>
      <c r="C1034" s="144" t="s">
        <v>193</v>
      </c>
      <c r="D1034" s="152" t="s">
        <v>781</v>
      </c>
      <c r="E1034" s="145" t="str">
        <f t="shared" si="18"/>
        <v>04001 29999</v>
      </c>
      <c r="F1034" s="146" t="e">
        <f>#REF!</f>
        <v>#REF!</v>
      </c>
    </row>
    <row r="1035" spans="1:6" s="7" customFormat="1" ht="15.75" hidden="1" outlineLevel="7">
      <c r="A1035" s="141" t="s">
        <v>28</v>
      </c>
      <c r="B1035" s="147" t="s">
        <v>567</v>
      </c>
      <c r="C1035" s="147" t="s">
        <v>193</v>
      </c>
      <c r="D1035" s="152" t="s">
        <v>781</v>
      </c>
      <c r="E1035" s="145" t="str">
        <f t="shared" si="18"/>
        <v>04001 29999</v>
      </c>
      <c r="F1035" s="146" t="e">
        <f>#REF!</f>
        <v>#REF!</v>
      </c>
    </row>
    <row r="1036" spans="1:6" s="7" customFormat="1" ht="15.75" hidden="1" outlineLevel="2" collapsed="1">
      <c r="A1036" s="151" t="s">
        <v>32</v>
      </c>
      <c r="B1036" s="147" t="s">
        <v>567</v>
      </c>
      <c r="C1036" s="144" t="s">
        <v>193</v>
      </c>
      <c r="D1036" s="152" t="s">
        <v>781</v>
      </c>
      <c r="E1036" s="145" t="str">
        <f t="shared" si="18"/>
        <v>04001 29999</v>
      </c>
      <c r="F1036" s="146" t="e">
        <f>#REF!</f>
        <v>#REF!</v>
      </c>
    </row>
    <row r="1037" spans="1:6" s="7" customFormat="1" ht="15.75" hidden="1" outlineLevel="3">
      <c r="A1037" s="141" t="s">
        <v>194</v>
      </c>
      <c r="B1037" s="147" t="s">
        <v>567</v>
      </c>
      <c r="C1037" s="144" t="s">
        <v>193</v>
      </c>
      <c r="D1037" s="152" t="s">
        <v>781</v>
      </c>
      <c r="E1037" s="145" t="str">
        <f t="shared" si="18"/>
        <v>04001 29999</v>
      </c>
      <c r="F1037" s="146" t="e">
        <f>#REF!</f>
        <v>#REF!</v>
      </c>
    </row>
    <row r="1038" spans="1:6" s="7" customFormat="1" ht="15.75" hidden="1" outlineLevel="4">
      <c r="A1038" s="141" t="s">
        <v>195</v>
      </c>
      <c r="B1038" s="147" t="s">
        <v>567</v>
      </c>
      <c r="C1038" s="144" t="s">
        <v>193</v>
      </c>
      <c r="D1038" s="152" t="s">
        <v>781</v>
      </c>
      <c r="E1038" s="145" t="str">
        <f t="shared" si="18"/>
        <v>04001 29999</v>
      </c>
      <c r="F1038" s="146" t="e">
        <f>#REF!</f>
        <v>#REF!</v>
      </c>
    </row>
    <row r="1039" spans="1:6" s="7" customFormat="1" ht="21" hidden="1" outlineLevel="5">
      <c r="A1039" s="141" t="s">
        <v>196</v>
      </c>
      <c r="B1039" s="147" t="s">
        <v>567</v>
      </c>
      <c r="C1039" s="144" t="s">
        <v>193</v>
      </c>
      <c r="D1039" s="152" t="s">
        <v>781</v>
      </c>
      <c r="E1039" s="145" t="str">
        <f t="shared" si="18"/>
        <v>04001 29999</v>
      </c>
      <c r="F1039" s="146" t="e">
        <f>#REF!</f>
        <v>#REF!</v>
      </c>
    </row>
    <row r="1040" spans="1:6" s="7" customFormat="1" ht="15.75" hidden="1" outlineLevel="6">
      <c r="A1040" s="141" t="s">
        <v>45</v>
      </c>
      <c r="B1040" s="147" t="s">
        <v>567</v>
      </c>
      <c r="C1040" s="144" t="s">
        <v>193</v>
      </c>
      <c r="D1040" s="152" t="s">
        <v>781</v>
      </c>
      <c r="E1040" s="145" t="str">
        <f t="shared" si="18"/>
        <v>04001 29999</v>
      </c>
      <c r="F1040" s="146" t="e">
        <f>#REF!</f>
        <v>#REF!</v>
      </c>
    </row>
    <row r="1041" spans="1:6" s="7" customFormat="1" ht="21" hidden="1" outlineLevel="7">
      <c r="A1041" s="141" t="s">
        <v>149</v>
      </c>
      <c r="B1041" s="147" t="s">
        <v>567</v>
      </c>
      <c r="C1041" s="147" t="s">
        <v>193</v>
      </c>
      <c r="D1041" s="152" t="s">
        <v>781</v>
      </c>
      <c r="E1041" s="145" t="str">
        <f t="shared" si="18"/>
        <v>04001 29999</v>
      </c>
      <c r="F1041" s="146" t="e">
        <f>#REF!</f>
        <v>#REF!</v>
      </c>
    </row>
    <row r="1042" spans="1:6" s="7" customFormat="1" ht="22.5" hidden="1" outlineLevel="2" collapsed="1">
      <c r="A1042" s="151" t="s">
        <v>149</v>
      </c>
      <c r="B1042" s="147" t="s">
        <v>567</v>
      </c>
      <c r="C1042" s="144" t="s">
        <v>193</v>
      </c>
      <c r="D1042" s="152" t="s">
        <v>781</v>
      </c>
      <c r="E1042" s="145" t="str">
        <f t="shared" si="18"/>
        <v>04001 29999</v>
      </c>
      <c r="F1042" s="146" t="e">
        <f>#REF!</f>
        <v>#REF!</v>
      </c>
    </row>
    <row r="1043" spans="1:6" s="7" customFormat="1" ht="15.75" hidden="1" outlineLevel="3">
      <c r="A1043" s="141" t="s">
        <v>197</v>
      </c>
      <c r="B1043" s="147" t="s">
        <v>567</v>
      </c>
      <c r="C1043" s="144" t="s">
        <v>193</v>
      </c>
      <c r="D1043" s="152" t="s">
        <v>781</v>
      </c>
      <c r="E1043" s="145" t="str">
        <f t="shared" si="18"/>
        <v>04001 29999</v>
      </c>
      <c r="F1043" s="146" t="e">
        <f>#REF!</f>
        <v>#REF!</v>
      </c>
    </row>
    <row r="1044" spans="1:6" s="7" customFormat="1" ht="15.75" hidden="1" outlineLevel="4">
      <c r="A1044" s="141" t="s">
        <v>198</v>
      </c>
      <c r="B1044" s="147" t="s">
        <v>567</v>
      </c>
      <c r="C1044" s="144" t="s">
        <v>193</v>
      </c>
      <c r="D1044" s="152" t="s">
        <v>781</v>
      </c>
      <c r="E1044" s="145" t="str">
        <f t="shared" si="18"/>
        <v>04001 29999</v>
      </c>
      <c r="F1044" s="146" t="e">
        <f>#REF!</f>
        <v>#REF!</v>
      </c>
    </row>
    <row r="1045" spans="1:6" s="7" customFormat="1" ht="21" hidden="1" outlineLevel="5">
      <c r="A1045" s="141" t="s">
        <v>199</v>
      </c>
      <c r="B1045" s="147" t="s">
        <v>567</v>
      </c>
      <c r="C1045" s="144" t="s">
        <v>193</v>
      </c>
      <c r="D1045" s="152" t="s">
        <v>781</v>
      </c>
      <c r="E1045" s="145" t="str">
        <f t="shared" si="18"/>
        <v>04001 29999</v>
      </c>
      <c r="F1045" s="146" t="e">
        <f>#REF!</f>
        <v>#REF!</v>
      </c>
    </row>
    <row r="1046" spans="1:6" s="7" customFormat="1" ht="15.75" hidden="1" outlineLevel="6">
      <c r="A1046" s="141" t="s">
        <v>45</v>
      </c>
      <c r="B1046" s="147" t="s">
        <v>567</v>
      </c>
      <c r="C1046" s="144" t="s">
        <v>193</v>
      </c>
      <c r="D1046" s="152" t="s">
        <v>781</v>
      </c>
      <c r="E1046" s="145" t="str">
        <f t="shared" si="18"/>
        <v>04001 29999</v>
      </c>
      <c r="F1046" s="146" t="e">
        <f>#REF!</f>
        <v>#REF!</v>
      </c>
    </row>
    <row r="1047" spans="1:6" s="7" customFormat="1" ht="21" hidden="1" outlineLevel="7">
      <c r="A1047" s="141" t="s">
        <v>149</v>
      </c>
      <c r="B1047" s="147" t="s">
        <v>567</v>
      </c>
      <c r="C1047" s="147" t="s">
        <v>193</v>
      </c>
      <c r="D1047" s="152" t="s">
        <v>781</v>
      </c>
      <c r="E1047" s="145" t="str">
        <f t="shared" si="18"/>
        <v>04001 29999</v>
      </c>
      <c r="F1047" s="146" t="e">
        <f>#REF!</f>
        <v>#REF!</v>
      </c>
    </row>
    <row r="1048" spans="1:6" s="7" customFormat="1" ht="22.5" hidden="1" outlineLevel="2">
      <c r="A1048" s="151" t="s">
        <v>149</v>
      </c>
      <c r="B1048" s="147" t="s">
        <v>567</v>
      </c>
      <c r="C1048" s="144" t="s">
        <v>193</v>
      </c>
      <c r="D1048" s="152" t="s">
        <v>781</v>
      </c>
      <c r="E1048" s="145" t="str">
        <f t="shared" si="18"/>
        <v>04001 29999</v>
      </c>
      <c r="F1048" s="146" t="e">
        <f>#REF!</f>
        <v>#REF!</v>
      </c>
    </row>
    <row r="1049" spans="1:6" s="7" customFormat="1" ht="15.75" hidden="1" outlineLevel="3">
      <c r="A1049" s="141" t="s">
        <v>200</v>
      </c>
      <c r="B1049" s="147" t="s">
        <v>567</v>
      </c>
      <c r="C1049" s="144" t="s">
        <v>193</v>
      </c>
      <c r="D1049" s="152" t="s">
        <v>781</v>
      </c>
      <c r="E1049" s="145" t="str">
        <f t="shared" si="18"/>
        <v>04001 29999</v>
      </c>
      <c r="F1049" s="146" t="e">
        <f>#REF!</f>
        <v>#REF!</v>
      </c>
    </row>
    <row r="1050" spans="1:6" s="7" customFormat="1" ht="15.75" hidden="1" outlineLevel="4">
      <c r="A1050" s="141" t="s">
        <v>201</v>
      </c>
      <c r="B1050" s="147" t="s">
        <v>567</v>
      </c>
      <c r="C1050" s="144" t="s">
        <v>193</v>
      </c>
      <c r="D1050" s="152" t="s">
        <v>781</v>
      </c>
      <c r="E1050" s="145" t="str">
        <f t="shared" si="18"/>
        <v>04001 29999</v>
      </c>
      <c r="F1050" s="146" t="e">
        <f>#REF!</f>
        <v>#REF!</v>
      </c>
    </row>
    <row r="1051" spans="1:6" s="7" customFormat="1" ht="21" hidden="1" outlineLevel="5">
      <c r="A1051" s="141" t="s">
        <v>199</v>
      </c>
      <c r="B1051" s="147" t="s">
        <v>567</v>
      </c>
      <c r="C1051" s="144" t="s">
        <v>193</v>
      </c>
      <c r="D1051" s="152" t="s">
        <v>781</v>
      </c>
      <c r="E1051" s="145" t="str">
        <f t="shared" si="18"/>
        <v>04001 29999</v>
      </c>
      <c r="F1051" s="146" t="e">
        <f>#REF!</f>
        <v>#REF!</v>
      </c>
    </row>
    <row r="1052" spans="1:6" s="7" customFormat="1" ht="15.75" hidden="1" outlineLevel="6">
      <c r="A1052" s="141" t="s">
        <v>45</v>
      </c>
      <c r="B1052" s="147" t="s">
        <v>567</v>
      </c>
      <c r="C1052" s="144" t="s">
        <v>193</v>
      </c>
      <c r="D1052" s="152" t="s">
        <v>781</v>
      </c>
      <c r="E1052" s="145" t="str">
        <f t="shared" si="18"/>
        <v>04001 29999</v>
      </c>
      <c r="F1052" s="146" t="e">
        <f>#REF!</f>
        <v>#REF!</v>
      </c>
    </row>
    <row r="1053" spans="1:6" s="7" customFormat="1" ht="21" hidden="1" outlineLevel="7">
      <c r="A1053" s="141" t="s">
        <v>149</v>
      </c>
      <c r="B1053" s="147" t="s">
        <v>567</v>
      </c>
      <c r="C1053" s="147" t="s">
        <v>193</v>
      </c>
      <c r="D1053" s="152" t="s">
        <v>781</v>
      </c>
      <c r="E1053" s="145" t="str">
        <f t="shared" si="18"/>
        <v>04001 29999</v>
      </c>
      <c r="F1053" s="146" t="e">
        <f>#REF!</f>
        <v>#REF!</v>
      </c>
    </row>
    <row r="1054" spans="1:6" s="7" customFormat="1" ht="22.5" hidden="1" outlineLevel="3">
      <c r="A1054" s="151" t="s">
        <v>149</v>
      </c>
      <c r="B1054" s="147" t="s">
        <v>567</v>
      </c>
      <c r="C1054" s="144" t="s">
        <v>193</v>
      </c>
      <c r="D1054" s="152" t="s">
        <v>781</v>
      </c>
      <c r="E1054" s="145" t="str">
        <f t="shared" si="18"/>
        <v>04001 29999</v>
      </c>
      <c r="F1054" s="146" t="e">
        <f>#REF!</f>
        <v>#REF!</v>
      </c>
    </row>
    <row r="1055" spans="1:6" s="7" customFormat="1" ht="15.75" hidden="1" outlineLevel="4">
      <c r="A1055" s="141"/>
      <c r="B1055" s="147" t="s">
        <v>567</v>
      </c>
      <c r="C1055" s="144" t="s">
        <v>193</v>
      </c>
      <c r="D1055" s="152" t="s">
        <v>781</v>
      </c>
      <c r="E1055" s="145" t="str">
        <f t="shared" si="18"/>
        <v>04001 29999</v>
      </c>
      <c r="F1055" s="146" t="e">
        <f>#REF!</f>
        <v>#REF!</v>
      </c>
    </row>
    <row r="1056" spans="1:6" s="7" customFormat="1" ht="21" hidden="1" outlineLevel="5">
      <c r="A1056" s="141" t="s">
        <v>202</v>
      </c>
      <c r="B1056" s="147" t="s">
        <v>567</v>
      </c>
      <c r="C1056" s="144" t="s">
        <v>193</v>
      </c>
      <c r="D1056" s="152" t="s">
        <v>781</v>
      </c>
      <c r="E1056" s="145" t="str">
        <f t="shared" si="18"/>
        <v>04001 29999</v>
      </c>
      <c r="F1056" s="146" t="e">
        <f>#REF!</f>
        <v>#REF!</v>
      </c>
    </row>
    <row r="1057" spans="1:6" s="7" customFormat="1" ht="15.75" hidden="1" outlineLevel="6">
      <c r="A1057" s="141" t="s">
        <v>45</v>
      </c>
      <c r="B1057" s="147" t="s">
        <v>567</v>
      </c>
      <c r="C1057" s="144" t="s">
        <v>193</v>
      </c>
      <c r="D1057" s="152" t="s">
        <v>781</v>
      </c>
      <c r="E1057" s="145" t="str">
        <f t="shared" si="18"/>
        <v>04001 29999</v>
      </c>
      <c r="F1057" s="146" t="e">
        <f>#REF!</f>
        <v>#REF!</v>
      </c>
    </row>
    <row r="1058" spans="1:6" s="7" customFormat="1" ht="21" hidden="1" outlineLevel="7">
      <c r="A1058" s="141" t="s">
        <v>149</v>
      </c>
      <c r="B1058" s="147" t="s">
        <v>567</v>
      </c>
      <c r="C1058" s="147" t="s">
        <v>193</v>
      </c>
      <c r="D1058" s="152" t="s">
        <v>781</v>
      </c>
      <c r="E1058" s="145" t="str">
        <f t="shared" si="18"/>
        <v>04001 29999</v>
      </c>
      <c r="F1058" s="146" t="e">
        <f>#REF!</f>
        <v>#REF!</v>
      </c>
    </row>
    <row r="1059" spans="1:6" s="7" customFormat="1" ht="22.5" hidden="1" outlineLevel="4">
      <c r="A1059" s="151" t="s">
        <v>149</v>
      </c>
      <c r="B1059" s="147" t="s">
        <v>567</v>
      </c>
      <c r="C1059" s="144" t="s">
        <v>193</v>
      </c>
      <c r="D1059" s="152" t="s">
        <v>781</v>
      </c>
      <c r="E1059" s="145" t="str">
        <f t="shared" si="18"/>
        <v>04001 29999</v>
      </c>
      <c r="F1059" s="146" t="e">
        <f>#REF!</f>
        <v>#REF!</v>
      </c>
    </row>
    <row r="1060" spans="1:6" s="7" customFormat="1" ht="21" hidden="1" outlineLevel="5">
      <c r="A1060" s="141" t="s">
        <v>203</v>
      </c>
      <c r="B1060" s="147" t="s">
        <v>567</v>
      </c>
      <c r="C1060" s="144" t="s">
        <v>193</v>
      </c>
      <c r="D1060" s="152" t="s">
        <v>781</v>
      </c>
      <c r="E1060" s="145" t="str">
        <f t="shared" si="18"/>
        <v>04001 29999</v>
      </c>
      <c r="F1060" s="146" t="e">
        <f>#REF!</f>
        <v>#REF!</v>
      </c>
    </row>
    <row r="1061" spans="1:6" s="7" customFormat="1" ht="15.75" hidden="1" outlineLevel="6">
      <c r="A1061" s="141" t="s">
        <v>45</v>
      </c>
      <c r="B1061" s="147" t="s">
        <v>567</v>
      </c>
      <c r="C1061" s="144" t="s">
        <v>193</v>
      </c>
      <c r="D1061" s="152" t="s">
        <v>781</v>
      </c>
      <c r="E1061" s="145" t="str">
        <f t="shared" si="18"/>
        <v>04001 29999</v>
      </c>
      <c r="F1061" s="146" t="e">
        <f>#REF!</f>
        <v>#REF!</v>
      </c>
    </row>
    <row r="1062" spans="1:6" s="7" customFormat="1" ht="21" hidden="1" outlineLevel="7">
      <c r="A1062" s="141" t="s">
        <v>149</v>
      </c>
      <c r="B1062" s="147" t="s">
        <v>567</v>
      </c>
      <c r="C1062" s="147" t="s">
        <v>193</v>
      </c>
      <c r="D1062" s="152" t="s">
        <v>781</v>
      </c>
      <c r="E1062" s="145" t="str">
        <f t="shared" si="18"/>
        <v>04001 29999</v>
      </c>
      <c r="F1062" s="146" t="e">
        <f>#REF!</f>
        <v>#REF!</v>
      </c>
    </row>
    <row r="1063" spans="1:6" s="7" customFormat="1" ht="22.5" hidden="1" outlineLevel="2">
      <c r="A1063" s="151" t="s">
        <v>149</v>
      </c>
      <c r="B1063" s="147" t="s">
        <v>567</v>
      </c>
      <c r="C1063" s="144" t="s">
        <v>193</v>
      </c>
      <c r="D1063" s="152" t="s">
        <v>781</v>
      </c>
      <c r="E1063" s="145" t="str">
        <f t="shared" si="18"/>
        <v>04001 29999</v>
      </c>
      <c r="F1063" s="146" t="e">
        <f>#REF!</f>
        <v>#REF!</v>
      </c>
    </row>
    <row r="1064" spans="1:6" s="7" customFormat="1" ht="15.75" hidden="1" outlineLevel="3">
      <c r="A1064" s="141" t="s">
        <v>204</v>
      </c>
      <c r="B1064" s="147" t="s">
        <v>567</v>
      </c>
      <c r="C1064" s="144" t="s">
        <v>193</v>
      </c>
      <c r="D1064" s="152" t="s">
        <v>781</v>
      </c>
      <c r="E1064" s="145" t="str">
        <f t="shared" si="18"/>
        <v>04001 29999</v>
      </c>
      <c r="F1064" s="146" t="e">
        <f>#REF!</f>
        <v>#REF!</v>
      </c>
    </row>
    <row r="1065" spans="1:6" s="7" customFormat="1" ht="15.75" hidden="1" outlineLevel="4">
      <c r="A1065" s="141" t="s">
        <v>205</v>
      </c>
      <c r="B1065" s="147" t="s">
        <v>567</v>
      </c>
      <c r="C1065" s="144" t="s">
        <v>193</v>
      </c>
      <c r="D1065" s="152" t="s">
        <v>781</v>
      </c>
      <c r="E1065" s="145" t="str">
        <f t="shared" si="18"/>
        <v>04001 29999</v>
      </c>
      <c r="F1065" s="146" t="e">
        <f>#REF!</f>
        <v>#REF!</v>
      </c>
    </row>
    <row r="1066" spans="1:6" s="7" customFormat="1" ht="31.5" hidden="1" outlineLevel="5">
      <c r="A1066" s="141" t="s">
        <v>206</v>
      </c>
      <c r="B1066" s="147" t="s">
        <v>567</v>
      </c>
      <c r="C1066" s="144" t="s">
        <v>193</v>
      </c>
      <c r="D1066" s="152" t="s">
        <v>781</v>
      </c>
      <c r="E1066" s="145" t="str">
        <f t="shared" si="18"/>
        <v>04001 29999</v>
      </c>
      <c r="F1066" s="146" t="e">
        <f>#REF!</f>
        <v>#REF!</v>
      </c>
    </row>
    <row r="1067" spans="1:6" s="7" customFormat="1" ht="21" hidden="1" outlineLevel="6">
      <c r="A1067" s="141" t="s">
        <v>103</v>
      </c>
      <c r="B1067" s="147" t="s">
        <v>567</v>
      </c>
      <c r="C1067" s="144" t="s">
        <v>193</v>
      </c>
      <c r="D1067" s="152" t="s">
        <v>781</v>
      </c>
      <c r="E1067" s="145" t="str">
        <f t="shared" si="18"/>
        <v>04001 29999</v>
      </c>
      <c r="F1067" s="146" t="e">
        <f>#REF!</f>
        <v>#REF!</v>
      </c>
    </row>
    <row r="1068" spans="1:6" s="7" customFormat="1" ht="15.75" hidden="1" outlineLevel="7">
      <c r="A1068" s="141" t="s">
        <v>111</v>
      </c>
      <c r="B1068" s="147" t="s">
        <v>567</v>
      </c>
      <c r="C1068" s="147" t="s">
        <v>193</v>
      </c>
      <c r="D1068" s="152" t="s">
        <v>781</v>
      </c>
      <c r="E1068" s="145" t="str">
        <f t="shared" si="18"/>
        <v>04001 29999</v>
      </c>
      <c r="F1068" s="146" t="e">
        <f>#REF!</f>
        <v>#REF!</v>
      </c>
    </row>
    <row r="1069" spans="1:6" s="7" customFormat="1" ht="15.75" hidden="1" outlineLevel="5">
      <c r="A1069" s="151" t="s">
        <v>111</v>
      </c>
      <c r="B1069" s="147" t="s">
        <v>567</v>
      </c>
      <c r="C1069" s="144" t="s">
        <v>193</v>
      </c>
      <c r="D1069" s="152" t="s">
        <v>781</v>
      </c>
      <c r="E1069" s="145" t="str">
        <f t="shared" si="18"/>
        <v>04001 29999</v>
      </c>
      <c r="F1069" s="146" t="e">
        <f>#REF!</f>
        <v>#REF!</v>
      </c>
    </row>
    <row r="1070" spans="1:6" s="7" customFormat="1" ht="15.75" hidden="1" outlineLevel="6">
      <c r="A1070" s="141" t="s">
        <v>45</v>
      </c>
      <c r="B1070" s="147" t="s">
        <v>567</v>
      </c>
      <c r="C1070" s="144" t="s">
        <v>193</v>
      </c>
      <c r="D1070" s="152" t="s">
        <v>781</v>
      </c>
      <c r="E1070" s="145" t="str">
        <f t="shared" si="18"/>
        <v>04001 29999</v>
      </c>
      <c r="F1070" s="146" t="e">
        <f>#REF!</f>
        <v>#REF!</v>
      </c>
    </row>
    <row r="1071" spans="1:6" s="7" customFormat="1" ht="21" hidden="1" outlineLevel="7">
      <c r="A1071" s="141" t="s">
        <v>149</v>
      </c>
      <c r="B1071" s="147" t="s">
        <v>567</v>
      </c>
      <c r="C1071" s="147" t="s">
        <v>193</v>
      </c>
      <c r="D1071" s="152" t="s">
        <v>781</v>
      </c>
      <c r="E1071" s="145" t="str">
        <f t="shared" si="18"/>
        <v>04001 29999</v>
      </c>
      <c r="F1071" s="146" t="e">
        <f>#REF!</f>
        <v>#REF!</v>
      </c>
    </row>
    <row r="1072" spans="1:6" s="7" customFormat="1" ht="22.5" hidden="1" outlineLevel="2">
      <c r="A1072" s="151" t="s">
        <v>149</v>
      </c>
      <c r="B1072" s="147" t="s">
        <v>567</v>
      </c>
      <c r="C1072" s="144" t="s">
        <v>193</v>
      </c>
      <c r="D1072" s="152" t="s">
        <v>781</v>
      </c>
      <c r="E1072" s="145" t="str">
        <f t="shared" si="18"/>
        <v>04001 29999</v>
      </c>
      <c r="F1072" s="146" t="e">
        <f>#REF!</f>
        <v>#REF!</v>
      </c>
    </row>
    <row r="1073" spans="1:6" s="7" customFormat="1" ht="15.75" hidden="1" outlineLevel="3">
      <c r="A1073" s="141" t="s">
        <v>116</v>
      </c>
      <c r="B1073" s="147" t="s">
        <v>567</v>
      </c>
      <c r="C1073" s="144" t="s">
        <v>193</v>
      </c>
      <c r="D1073" s="152" t="s">
        <v>781</v>
      </c>
      <c r="E1073" s="145" t="str">
        <f t="shared" si="18"/>
        <v>04001 29999</v>
      </c>
      <c r="F1073" s="146" t="e">
        <f>#REF!</f>
        <v>#REF!</v>
      </c>
    </row>
    <row r="1074" spans="1:6" s="7" customFormat="1" ht="21" hidden="1" outlineLevel="5">
      <c r="A1074" s="141" t="s">
        <v>207</v>
      </c>
      <c r="B1074" s="147" t="s">
        <v>567</v>
      </c>
      <c r="C1074" s="144" t="s">
        <v>193</v>
      </c>
      <c r="D1074" s="152" t="s">
        <v>781</v>
      </c>
      <c r="E1074" s="145" t="str">
        <f t="shared" si="18"/>
        <v>04001 29999</v>
      </c>
      <c r="F1074" s="146" t="e">
        <f>#REF!</f>
        <v>#REF!</v>
      </c>
    </row>
    <row r="1075" spans="1:6" s="7" customFormat="1" ht="15.75" hidden="1" outlineLevel="6">
      <c r="A1075" s="141" t="s">
        <v>26</v>
      </c>
      <c r="B1075" s="147" t="s">
        <v>567</v>
      </c>
      <c r="C1075" s="144" t="s">
        <v>193</v>
      </c>
      <c r="D1075" s="152" t="s">
        <v>781</v>
      </c>
      <c r="E1075" s="145" t="str">
        <f t="shared" si="18"/>
        <v>04001 29999</v>
      </c>
      <c r="F1075" s="146" t="e">
        <f>#REF!</f>
        <v>#REF!</v>
      </c>
    </row>
    <row r="1076" spans="1:6" s="7" customFormat="1" ht="15.75" hidden="1" outlineLevel="7">
      <c r="A1076" s="141" t="s">
        <v>28</v>
      </c>
      <c r="B1076" s="147" t="s">
        <v>567</v>
      </c>
      <c r="C1076" s="147" t="s">
        <v>193</v>
      </c>
      <c r="D1076" s="152" t="s">
        <v>781</v>
      </c>
      <c r="E1076" s="145" t="str">
        <f t="shared" si="18"/>
        <v>04001 29999</v>
      </c>
      <c r="F1076" s="146" t="e">
        <f>#REF!</f>
        <v>#REF!</v>
      </c>
    </row>
    <row r="1077" spans="1:6" s="7" customFormat="1" ht="15.75" hidden="1" outlineLevel="5">
      <c r="A1077" s="151" t="s">
        <v>32</v>
      </c>
      <c r="B1077" s="147" t="s">
        <v>567</v>
      </c>
      <c r="C1077" s="144" t="s">
        <v>193</v>
      </c>
      <c r="D1077" s="152" t="s">
        <v>781</v>
      </c>
      <c r="E1077" s="145" t="str">
        <f t="shared" si="18"/>
        <v>04001 29999</v>
      </c>
      <c r="F1077" s="146" t="e">
        <f>#REF!</f>
        <v>#REF!</v>
      </c>
    </row>
    <row r="1078" spans="1:6" s="7" customFormat="1" ht="15.75" hidden="1" outlineLevel="6">
      <c r="A1078" s="141" t="s">
        <v>182</v>
      </c>
      <c r="B1078" s="147" t="s">
        <v>567</v>
      </c>
      <c r="C1078" s="144" t="s">
        <v>193</v>
      </c>
      <c r="D1078" s="152" t="s">
        <v>781</v>
      </c>
      <c r="E1078" s="145" t="str">
        <f t="shared" si="18"/>
        <v>04001 29999</v>
      </c>
      <c r="F1078" s="146" t="e">
        <f>#REF!</f>
        <v>#REF!</v>
      </c>
    </row>
    <row r="1079" spans="1:6" s="7" customFormat="1" ht="15.75" hidden="1" outlineLevel="7">
      <c r="A1079" s="141" t="s">
        <v>208</v>
      </c>
      <c r="B1079" s="147" t="s">
        <v>567</v>
      </c>
      <c r="C1079" s="147" t="s">
        <v>193</v>
      </c>
      <c r="D1079" s="152" t="s">
        <v>781</v>
      </c>
      <c r="E1079" s="145" t="str">
        <f t="shared" si="18"/>
        <v>04001 29999</v>
      </c>
      <c r="F1079" s="146" t="e">
        <f>#REF!</f>
        <v>#REF!</v>
      </c>
    </row>
    <row r="1080" spans="1:6" s="7" customFormat="1" ht="15.75" hidden="1" outlineLevel="5">
      <c r="A1080" s="151" t="s">
        <v>208</v>
      </c>
      <c r="B1080" s="147" t="s">
        <v>567</v>
      </c>
      <c r="C1080" s="144" t="s">
        <v>193</v>
      </c>
      <c r="D1080" s="152" t="s">
        <v>781</v>
      </c>
      <c r="E1080" s="145" t="str">
        <f t="shared" si="18"/>
        <v>04001 29999</v>
      </c>
      <c r="F1080" s="146" t="e">
        <f>#REF!</f>
        <v>#REF!</v>
      </c>
    </row>
    <row r="1081" spans="1:6" s="7" customFormat="1" ht="15.75" hidden="1" outlineLevel="6">
      <c r="A1081" s="141" t="s">
        <v>45</v>
      </c>
      <c r="B1081" s="147" t="s">
        <v>567</v>
      </c>
      <c r="C1081" s="144" t="s">
        <v>193</v>
      </c>
      <c r="D1081" s="152" t="s">
        <v>781</v>
      </c>
      <c r="E1081" s="145" t="str">
        <f t="shared" si="18"/>
        <v>04001 29999</v>
      </c>
      <c r="F1081" s="146" t="e">
        <f>#REF!</f>
        <v>#REF!</v>
      </c>
    </row>
    <row r="1082" spans="1:6" s="7" customFormat="1" ht="21" hidden="1" outlineLevel="7">
      <c r="A1082" s="141" t="s">
        <v>149</v>
      </c>
      <c r="B1082" s="147" t="s">
        <v>567</v>
      </c>
      <c r="C1082" s="147" t="s">
        <v>193</v>
      </c>
      <c r="D1082" s="152" t="s">
        <v>781</v>
      </c>
      <c r="E1082" s="145" t="str">
        <f t="shared" si="18"/>
        <v>04001 29999</v>
      </c>
      <c r="F1082" s="146" t="e">
        <f>#REF!</f>
        <v>#REF!</v>
      </c>
    </row>
    <row r="1083" spans="1:6" s="7" customFormat="1" ht="22.5" hidden="1" outlineLevel="1">
      <c r="A1083" s="151" t="s">
        <v>149</v>
      </c>
      <c r="B1083" s="147" t="s">
        <v>567</v>
      </c>
      <c r="C1083" s="144" t="s">
        <v>210</v>
      </c>
      <c r="D1083" s="152" t="s">
        <v>781</v>
      </c>
      <c r="E1083" s="145" t="str">
        <f t="shared" si="18"/>
        <v>04001 29999</v>
      </c>
      <c r="F1083" s="146" t="e">
        <f>#REF!</f>
        <v>#REF!</v>
      </c>
    </row>
    <row r="1084" spans="1:6" s="7" customFormat="1" ht="15.75" hidden="1" outlineLevel="2">
      <c r="A1084" s="141" t="s">
        <v>209</v>
      </c>
      <c r="B1084" s="147" t="s">
        <v>567</v>
      </c>
      <c r="C1084" s="144" t="s">
        <v>210</v>
      </c>
      <c r="D1084" s="152" t="s">
        <v>781</v>
      </c>
      <c r="E1084" s="145" t="str">
        <f t="shared" si="18"/>
        <v>04001 29999</v>
      </c>
      <c r="F1084" s="146" t="e">
        <f>#REF!</f>
        <v>#REF!</v>
      </c>
    </row>
    <row r="1085" spans="1:6" s="7" customFormat="1" ht="15.75" hidden="1" outlineLevel="3">
      <c r="A1085" s="141" t="s">
        <v>211</v>
      </c>
      <c r="B1085" s="147" t="s">
        <v>567</v>
      </c>
      <c r="C1085" s="144" t="s">
        <v>210</v>
      </c>
      <c r="D1085" s="152" t="s">
        <v>781</v>
      </c>
      <c r="E1085" s="145" t="str">
        <f t="shared" si="18"/>
        <v>04001 29999</v>
      </c>
      <c r="F1085" s="146" t="e">
        <f>#REF!</f>
        <v>#REF!</v>
      </c>
    </row>
    <row r="1086" spans="1:6" s="7" customFormat="1" ht="15.75" hidden="1" outlineLevel="5">
      <c r="A1086" s="141" t="s">
        <v>212</v>
      </c>
      <c r="B1086" s="147" t="s">
        <v>567</v>
      </c>
      <c r="C1086" s="144" t="s">
        <v>210</v>
      </c>
      <c r="D1086" s="152" t="s">
        <v>781</v>
      </c>
      <c r="E1086" s="145" t="str">
        <f t="shared" si="18"/>
        <v>04001 29999</v>
      </c>
      <c r="F1086" s="146" t="e">
        <f>#REF!</f>
        <v>#REF!</v>
      </c>
    </row>
    <row r="1087" spans="1:6" s="7" customFormat="1" ht="31.5" hidden="1" outlineLevel="6">
      <c r="A1087" s="141" t="s">
        <v>15</v>
      </c>
      <c r="B1087" s="147" t="s">
        <v>567</v>
      </c>
      <c r="C1087" s="144" t="s">
        <v>210</v>
      </c>
      <c r="D1087" s="152" t="s">
        <v>781</v>
      </c>
      <c r="E1087" s="145" t="str">
        <f t="shared" si="18"/>
        <v>04001 29999</v>
      </c>
      <c r="F1087" s="146" t="e">
        <f>#REF!</f>
        <v>#REF!</v>
      </c>
    </row>
    <row r="1088" spans="1:6" s="7" customFormat="1" ht="15.75" hidden="1" outlineLevel="7">
      <c r="A1088" s="141" t="s">
        <v>78</v>
      </c>
      <c r="B1088" s="147" t="s">
        <v>567</v>
      </c>
      <c r="C1088" s="147" t="s">
        <v>210</v>
      </c>
      <c r="D1088" s="152" t="s">
        <v>781</v>
      </c>
      <c r="E1088" s="145" t="str">
        <f t="shared" si="18"/>
        <v>04001 29999</v>
      </c>
      <c r="F1088" s="146" t="e">
        <f>#REF!</f>
        <v>#REF!</v>
      </c>
    </row>
    <row r="1089" spans="1:6" s="7" customFormat="1" ht="15.75" hidden="1" outlineLevel="7">
      <c r="A1089" s="151" t="s">
        <v>19</v>
      </c>
      <c r="B1089" s="147" t="s">
        <v>567</v>
      </c>
      <c r="C1089" s="147" t="s">
        <v>210</v>
      </c>
      <c r="D1089" s="152" t="s">
        <v>781</v>
      </c>
      <c r="E1089" s="145" t="str">
        <f t="shared" si="18"/>
        <v>04001 29999</v>
      </c>
      <c r="F1089" s="146" t="e">
        <f>#REF!</f>
        <v>#REF!</v>
      </c>
    </row>
    <row r="1090" spans="1:6" s="7" customFormat="1" ht="15.75" hidden="1" outlineLevel="5">
      <c r="A1090" s="151" t="s">
        <v>24</v>
      </c>
      <c r="B1090" s="147" t="s">
        <v>567</v>
      </c>
      <c r="C1090" s="144" t="s">
        <v>210</v>
      </c>
      <c r="D1090" s="152" t="s">
        <v>781</v>
      </c>
      <c r="E1090" s="145" t="str">
        <f t="shared" si="18"/>
        <v>04001 29999</v>
      </c>
      <c r="F1090" s="146" t="e">
        <f>#REF!</f>
        <v>#REF!</v>
      </c>
    </row>
    <row r="1091" spans="1:6" s="7" customFormat="1" ht="15.75" hidden="1" outlineLevel="6">
      <c r="A1091" s="141" t="s">
        <v>26</v>
      </c>
      <c r="B1091" s="147" t="s">
        <v>567</v>
      </c>
      <c r="C1091" s="144" t="s">
        <v>210</v>
      </c>
      <c r="D1091" s="152" t="s">
        <v>781</v>
      </c>
      <c r="E1091" s="145" t="str">
        <f t="shared" ref="E1091:E1154" si="19">D1091</f>
        <v>04001 29999</v>
      </c>
      <c r="F1091" s="146" t="e">
        <f>#REF!</f>
        <v>#REF!</v>
      </c>
    </row>
    <row r="1092" spans="1:6" s="7" customFormat="1" ht="15.75" hidden="1" outlineLevel="7">
      <c r="A1092" s="141" t="s">
        <v>28</v>
      </c>
      <c r="B1092" s="147" t="s">
        <v>567</v>
      </c>
      <c r="C1092" s="147" t="s">
        <v>210</v>
      </c>
      <c r="D1092" s="152" t="s">
        <v>781</v>
      </c>
      <c r="E1092" s="145" t="str">
        <f t="shared" si="19"/>
        <v>04001 29999</v>
      </c>
      <c r="F1092" s="146" t="e">
        <f>#REF!</f>
        <v>#REF!</v>
      </c>
    </row>
    <row r="1093" spans="1:6" s="7" customFormat="1" ht="15.75" hidden="1" outlineLevel="7">
      <c r="A1093" s="151" t="s">
        <v>30</v>
      </c>
      <c r="B1093" s="147" t="s">
        <v>567</v>
      </c>
      <c r="C1093" s="147" t="s">
        <v>210</v>
      </c>
      <c r="D1093" s="152" t="s">
        <v>781</v>
      </c>
      <c r="E1093" s="145" t="str">
        <f t="shared" si="19"/>
        <v>04001 29999</v>
      </c>
      <c r="F1093" s="146" t="e">
        <f>#REF!</f>
        <v>#REF!</v>
      </c>
    </row>
    <row r="1094" spans="1:6" s="7" customFormat="1" ht="15.75" hidden="1" outlineLevel="5">
      <c r="A1094" s="151" t="s">
        <v>32</v>
      </c>
      <c r="B1094" s="147" t="s">
        <v>567</v>
      </c>
      <c r="C1094" s="144" t="s">
        <v>210</v>
      </c>
      <c r="D1094" s="152" t="s">
        <v>781</v>
      </c>
      <c r="E1094" s="145" t="str">
        <f t="shared" si="19"/>
        <v>04001 29999</v>
      </c>
      <c r="F1094" s="146" t="e">
        <f>#REF!</f>
        <v>#REF!</v>
      </c>
    </row>
    <row r="1095" spans="1:6" s="7" customFormat="1" ht="15.75" hidden="1" outlineLevel="6">
      <c r="A1095" s="141" t="s">
        <v>45</v>
      </c>
      <c r="B1095" s="147" t="s">
        <v>567</v>
      </c>
      <c r="C1095" s="144" t="s">
        <v>210</v>
      </c>
      <c r="D1095" s="152" t="s">
        <v>781</v>
      </c>
      <c r="E1095" s="145" t="str">
        <f t="shared" si="19"/>
        <v>04001 29999</v>
      </c>
      <c r="F1095" s="146" t="e">
        <f>#REF!</f>
        <v>#REF!</v>
      </c>
    </row>
    <row r="1096" spans="1:6" s="7" customFormat="1" ht="15.75" hidden="1" outlineLevel="7">
      <c r="A1096" s="141" t="s">
        <v>47</v>
      </c>
      <c r="B1096" s="147" t="s">
        <v>567</v>
      </c>
      <c r="C1096" s="147" t="s">
        <v>210</v>
      </c>
      <c r="D1096" s="152" t="s">
        <v>781</v>
      </c>
      <c r="E1096" s="145" t="str">
        <f t="shared" si="19"/>
        <v>04001 29999</v>
      </c>
      <c r="F1096" s="146" t="e">
        <f>#REF!</f>
        <v>#REF!</v>
      </c>
    </row>
    <row r="1097" spans="1:6" s="7" customFormat="1" ht="15.75" hidden="1" outlineLevel="2">
      <c r="A1097" s="151" t="s">
        <v>49</v>
      </c>
      <c r="B1097" s="147" t="s">
        <v>567</v>
      </c>
      <c r="C1097" s="144" t="s">
        <v>210</v>
      </c>
      <c r="D1097" s="152" t="s">
        <v>781</v>
      </c>
      <c r="E1097" s="145" t="str">
        <f t="shared" si="19"/>
        <v>04001 29999</v>
      </c>
      <c r="F1097" s="146" t="e">
        <f>#REF!</f>
        <v>#REF!</v>
      </c>
    </row>
    <row r="1098" spans="1:6" s="7" customFormat="1" ht="15.75" hidden="1" outlineLevel="3">
      <c r="A1098" s="141" t="s">
        <v>116</v>
      </c>
      <c r="B1098" s="147" t="s">
        <v>567</v>
      </c>
      <c r="C1098" s="144" t="s">
        <v>210</v>
      </c>
      <c r="D1098" s="152" t="s">
        <v>781</v>
      </c>
      <c r="E1098" s="145" t="str">
        <f t="shared" si="19"/>
        <v>04001 29999</v>
      </c>
      <c r="F1098" s="146" t="e">
        <f>#REF!</f>
        <v>#REF!</v>
      </c>
    </row>
    <row r="1099" spans="1:6" s="7" customFormat="1" ht="31.5" hidden="1" outlineLevel="5">
      <c r="A1099" s="141" t="s">
        <v>213</v>
      </c>
      <c r="B1099" s="147" t="s">
        <v>567</v>
      </c>
      <c r="C1099" s="144" t="s">
        <v>210</v>
      </c>
      <c r="D1099" s="152" t="s">
        <v>781</v>
      </c>
      <c r="E1099" s="145" t="str">
        <f t="shared" si="19"/>
        <v>04001 29999</v>
      </c>
      <c r="F1099" s="146" t="e">
        <f>#REF!</f>
        <v>#REF!</v>
      </c>
    </row>
    <row r="1100" spans="1:6" s="7" customFormat="1" ht="15.75" hidden="1" outlineLevel="6">
      <c r="A1100" s="141" t="s">
        <v>26</v>
      </c>
      <c r="B1100" s="147" t="s">
        <v>567</v>
      </c>
      <c r="C1100" s="144" t="s">
        <v>210</v>
      </c>
      <c r="D1100" s="152" t="s">
        <v>781</v>
      </c>
      <c r="E1100" s="145" t="str">
        <f t="shared" si="19"/>
        <v>04001 29999</v>
      </c>
      <c r="F1100" s="146" t="e">
        <f>#REF!</f>
        <v>#REF!</v>
      </c>
    </row>
    <row r="1101" spans="1:6" s="7" customFormat="1" ht="15.75" hidden="1" outlineLevel="7">
      <c r="A1101" s="141" t="s">
        <v>28</v>
      </c>
      <c r="B1101" s="147" t="s">
        <v>567</v>
      </c>
      <c r="C1101" s="147" t="s">
        <v>210</v>
      </c>
      <c r="D1101" s="152" t="s">
        <v>781</v>
      </c>
      <c r="E1101" s="145" t="str">
        <f t="shared" si="19"/>
        <v>04001 29999</v>
      </c>
      <c r="F1101" s="146" t="e">
        <f>#REF!</f>
        <v>#REF!</v>
      </c>
    </row>
    <row r="1102" spans="1:6" s="7" customFormat="1" ht="15.75" hidden="1" outlineLevel="5">
      <c r="A1102" s="151" t="s">
        <v>32</v>
      </c>
      <c r="B1102" s="147" t="s">
        <v>567</v>
      </c>
      <c r="C1102" s="144" t="s">
        <v>210</v>
      </c>
      <c r="D1102" s="152" t="s">
        <v>781</v>
      </c>
      <c r="E1102" s="145" t="str">
        <f t="shared" si="19"/>
        <v>04001 29999</v>
      </c>
      <c r="F1102" s="146" t="e">
        <f>#REF!</f>
        <v>#REF!</v>
      </c>
    </row>
    <row r="1103" spans="1:6" s="7" customFormat="1" ht="15.75" hidden="1" outlineLevel="6">
      <c r="A1103" s="141" t="s">
        <v>182</v>
      </c>
      <c r="B1103" s="147" t="s">
        <v>567</v>
      </c>
      <c r="C1103" s="144" t="s">
        <v>210</v>
      </c>
      <c r="D1103" s="152" t="s">
        <v>781</v>
      </c>
      <c r="E1103" s="145" t="str">
        <f t="shared" si="19"/>
        <v>04001 29999</v>
      </c>
      <c r="F1103" s="146" t="e">
        <f>#REF!</f>
        <v>#REF!</v>
      </c>
    </row>
    <row r="1104" spans="1:6" s="7" customFormat="1" ht="21" hidden="1" outlineLevel="7">
      <c r="A1104" s="141" t="s">
        <v>183</v>
      </c>
      <c r="B1104" s="147" t="s">
        <v>567</v>
      </c>
      <c r="C1104" s="147" t="s">
        <v>210</v>
      </c>
      <c r="D1104" s="152" t="s">
        <v>781</v>
      </c>
      <c r="E1104" s="145" t="str">
        <f t="shared" si="19"/>
        <v>04001 29999</v>
      </c>
      <c r="F1104" s="146" t="e">
        <f>#REF!</f>
        <v>#REF!</v>
      </c>
    </row>
    <row r="1105" spans="1:6" s="7" customFormat="1" ht="22.5" hidden="1" outlineLevel="5">
      <c r="A1105" s="151" t="s">
        <v>184</v>
      </c>
      <c r="B1105" s="147" t="s">
        <v>567</v>
      </c>
      <c r="C1105" s="144" t="s">
        <v>210</v>
      </c>
      <c r="D1105" s="152" t="s">
        <v>781</v>
      </c>
      <c r="E1105" s="145" t="str">
        <f t="shared" si="19"/>
        <v>04001 29999</v>
      </c>
      <c r="F1105" s="146" t="e">
        <f>#REF!</f>
        <v>#REF!</v>
      </c>
    </row>
    <row r="1106" spans="1:6" s="7" customFormat="1" ht="15.75" hidden="1" outlineLevel="6">
      <c r="A1106" s="141" t="s">
        <v>98</v>
      </c>
      <c r="B1106" s="147" t="s">
        <v>567</v>
      </c>
      <c r="C1106" s="144" t="s">
        <v>210</v>
      </c>
      <c r="D1106" s="152" t="s">
        <v>781</v>
      </c>
      <c r="E1106" s="145" t="str">
        <f t="shared" si="19"/>
        <v>04001 29999</v>
      </c>
      <c r="F1106" s="146" t="e">
        <f>#REF!</f>
        <v>#REF!</v>
      </c>
    </row>
    <row r="1107" spans="1:6" s="7" customFormat="1" ht="15.75" hidden="1" outlineLevel="7">
      <c r="A1107" s="141" t="s">
        <v>178</v>
      </c>
      <c r="B1107" s="147" t="s">
        <v>567</v>
      </c>
      <c r="C1107" s="147" t="s">
        <v>210</v>
      </c>
      <c r="D1107" s="152" t="s">
        <v>781</v>
      </c>
      <c r="E1107" s="145" t="str">
        <f t="shared" si="19"/>
        <v>04001 29999</v>
      </c>
      <c r="F1107" s="146" t="e">
        <f>#REF!</f>
        <v>#REF!</v>
      </c>
    </row>
    <row r="1108" spans="1:6" s="7" customFormat="1" ht="22.5" hidden="1" outlineLevel="7">
      <c r="A1108" s="151" t="s">
        <v>214</v>
      </c>
      <c r="B1108" s="147" t="s">
        <v>567</v>
      </c>
      <c r="C1108" s="147" t="s">
        <v>210</v>
      </c>
      <c r="D1108" s="152" t="s">
        <v>781</v>
      </c>
      <c r="E1108" s="145" t="str">
        <f t="shared" si="19"/>
        <v>04001 29999</v>
      </c>
      <c r="F1108" s="146" t="e">
        <f>#REF!</f>
        <v>#REF!</v>
      </c>
    </row>
    <row r="1109" spans="1:6" s="7" customFormat="1" ht="22.5" hidden="1" outlineLevel="3">
      <c r="A1109" s="151" t="s">
        <v>179</v>
      </c>
      <c r="B1109" s="147" t="s">
        <v>567</v>
      </c>
      <c r="C1109" s="144" t="s">
        <v>210</v>
      </c>
      <c r="D1109" s="152" t="s">
        <v>781</v>
      </c>
      <c r="E1109" s="145" t="str">
        <f t="shared" si="19"/>
        <v>04001 29999</v>
      </c>
      <c r="F1109" s="146" t="e">
        <f>#REF!</f>
        <v>#REF!</v>
      </c>
    </row>
    <row r="1110" spans="1:6" s="7" customFormat="1" ht="21" hidden="1" outlineLevel="4">
      <c r="A1110" s="141" t="s">
        <v>215</v>
      </c>
      <c r="B1110" s="147" t="s">
        <v>567</v>
      </c>
      <c r="C1110" s="144" t="s">
        <v>210</v>
      </c>
      <c r="D1110" s="152" t="s">
        <v>781</v>
      </c>
      <c r="E1110" s="145" t="str">
        <f t="shared" si="19"/>
        <v>04001 29999</v>
      </c>
      <c r="F1110" s="146" t="e">
        <f>#REF!</f>
        <v>#REF!</v>
      </c>
    </row>
    <row r="1111" spans="1:6" s="7" customFormat="1" ht="21" hidden="1" outlineLevel="5">
      <c r="A1111" s="141" t="s">
        <v>216</v>
      </c>
      <c r="B1111" s="147" t="s">
        <v>567</v>
      </c>
      <c r="C1111" s="144" t="s">
        <v>210</v>
      </c>
      <c r="D1111" s="152" t="s">
        <v>781</v>
      </c>
      <c r="E1111" s="145" t="str">
        <f t="shared" si="19"/>
        <v>04001 29999</v>
      </c>
      <c r="F1111" s="146" t="e">
        <f>#REF!</f>
        <v>#REF!</v>
      </c>
    </row>
    <row r="1112" spans="1:6" s="7" customFormat="1" ht="15.75" hidden="1" outlineLevel="6">
      <c r="A1112" s="141" t="s">
        <v>98</v>
      </c>
      <c r="B1112" s="147" t="s">
        <v>567</v>
      </c>
      <c r="C1112" s="144" t="s">
        <v>210</v>
      </c>
      <c r="D1112" s="152" t="s">
        <v>781</v>
      </c>
      <c r="E1112" s="145" t="str">
        <f t="shared" si="19"/>
        <v>04001 29999</v>
      </c>
      <c r="F1112" s="146" t="e">
        <f>#REF!</f>
        <v>#REF!</v>
      </c>
    </row>
    <row r="1113" spans="1:6" s="7" customFormat="1" ht="15.75" hidden="1" outlineLevel="7">
      <c r="A1113" s="141" t="s">
        <v>178</v>
      </c>
      <c r="B1113" s="147" t="s">
        <v>567</v>
      </c>
      <c r="C1113" s="147" t="s">
        <v>210</v>
      </c>
      <c r="D1113" s="152" t="s">
        <v>781</v>
      </c>
      <c r="E1113" s="145" t="str">
        <f t="shared" si="19"/>
        <v>04001 29999</v>
      </c>
      <c r="F1113" s="146" t="e">
        <f>#REF!</f>
        <v>#REF!</v>
      </c>
    </row>
    <row r="1114" spans="1:6" s="7" customFormat="1" ht="22.5" hidden="1" outlineLevel="3">
      <c r="A1114" s="151" t="s">
        <v>179</v>
      </c>
      <c r="B1114" s="147" t="s">
        <v>567</v>
      </c>
      <c r="C1114" s="144" t="s">
        <v>210</v>
      </c>
      <c r="D1114" s="152" t="s">
        <v>781</v>
      </c>
      <c r="E1114" s="145" t="str">
        <f t="shared" si="19"/>
        <v>04001 29999</v>
      </c>
      <c r="F1114" s="146" t="e">
        <f>#REF!</f>
        <v>#REF!</v>
      </c>
    </row>
    <row r="1115" spans="1:6" s="7" customFormat="1" ht="21" hidden="1" outlineLevel="5">
      <c r="A1115" s="141" t="s">
        <v>217</v>
      </c>
      <c r="B1115" s="147" t="s">
        <v>567</v>
      </c>
      <c r="C1115" s="144" t="s">
        <v>210</v>
      </c>
      <c r="D1115" s="152" t="s">
        <v>781</v>
      </c>
      <c r="E1115" s="145" t="str">
        <f t="shared" si="19"/>
        <v>04001 29999</v>
      </c>
      <c r="F1115" s="146" t="e">
        <f>#REF!</f>
        <v>#REF!</v>
      </c>
    </row>
    <row r="1116" spans="1:6" s="7" customFormat="1" ht="15.75" hidden="1" outlineLevel="6">
      <c r="A1116" s="141" t="s">
        <v>98</v>
      </c>
      <c r="B1116" s="147" t="s">
        <v>567</v>
      </c>
      <c r="C1116" s="144" t="s">
        <v>210</v>
      </c>
      <c r="D1116" s="152" t="s">
        <v>781</v>
      </c>
      <c r="E1116" s="145" t="str">
        <f t="shared" si="19"/>
        <v>04001 29999</v>
      </c>
      <c r="F1116" s="146" t="e">
        <f>#REF!</f>
        <v>#REF!</v>
      </c>
    </row>
    <row r="1117" spans="1:6" s="7" customFormat="1" ht="15.75" hidden="1" outlineLevel="7">
      <c r="A1117" s="141" t="s">
        <v>178</v>
      </c>
      <c r="B1117" s="147" t="s">
        <v>567</v>
      </c>
      <c r="C1117" s="147" t="s">
        <v>210</v>
      </c>
      <c r="D1117" s="152" t="s">
        <v>781</v>
      </c>
      <c r="E1117" s="145" t="str">
        <f t="shared" si="19"/>
        <v>04001 29999</v>
      </c>
      <c r="F1117" s="146" t="e">
        <f>#REF!</f>
        <v>#REF!</v>
      </c>
    </row>
    <row r="1118" spans="1:6" s="7" customFormat="1" ht="22.5" hidden="1" outlineLevel="1">
      <c r="A1118" s="151" t="s">
        <v>179</v>
      </c>
      <c r="B1118" s="147" t="s">
        <v>567</v>
      </c>
      <c r="C1118" s="144" t="s">
        <v>219</v>
      </c>
      <c r="D1118" s="152" t="s">
        <v>781</v>
      </c>
      <c r="E1118" s="145" t="str">
        <f t="shared" si="19"/>
        <v>04001 29999</v>
      </c>
      <c r="F1118" s="146" t="e">
        <f>#REF!</f>
        <v>#REF!</v>
      </c>
    </row>
    <row r="1119" spans="1:6" s="7" customFormat="1" ht="15.75" hidden="1" outlineLevel="2">
      <c r="A1119" s="141" t="s">
        <v>218</v>
      </c>
      <c r="B1119" s="147" t="s">
        <v>567</v>
      </c>
      <c r="C1119" s="144" t="s">
        <v>219</v>
      </c>
      <c r="D1119" s="152" t="s">
        <v>781</v>
      </c>
      <c r="E1119" s="145" t="str">
        <f t="shared" si="19"/>
        <v>04001 29999</v>
      </c>
      <c r="F1119" s="146" t="e">
        <f>#REF!</f>
        <v>#REF!</v>
      </c>
    </row>
    <row r="1120" spans="1:6" s="7" customFormat="1" ht="15.75" hidden="1" outlineLevel="3">
      <c r="A1120" s="141" t="s">
        <v>220</v>
      </c>
      <c r="B1120" s="147" t="s">
        <v>567</v>
      </c>
      <c r="C1120" s="144" t="s">
        <v>219</v>
      </c>
      <c r="D1120" s="152" t="s">
        <v>781</v>
      </c>
      <c r="E1120" s="145" t="str">
        <f t="shared" si="19"/>
        <v>04001 29999</v>
      </c>
      <c r="F1120" s="146" t="e">
        <f>#REF!</f>
        <v>#REF!</v>
      </c>
    </row>
    <row r="1121" spans="1:6" s="7" customFormat="1" ht="15.75" hidden="1" outlineLevel="5">
      <c r="A1121" s="141" t="s">
        <v>221</v>
      </c>
      <c r="B1121" s="147" t="s">
        <v>567</v>
      </c>
      <c r="C1121" s="144" t="s">
        <v>219</v>
      </c>
      <c r="D1121" s="152" t="s">
        <v>781</v>
      </c>
      <c r="E1121" s="145" t="str">
        <f t="shared" si="19"/>
        <v>04001 29999</v>
      </c>
      <c r="F1121" s="146" t="e">
        <f>#REF!</f>
        <v>#REF!</v>
      </c>
    </row>
    <row r="1122" spans="1:6" s="7" customFormat="1" ht="15.75" hidden="1" outlineLevel="6">
      <c r="A1122" s="141" t="s">
        <v>26</v>
      </c>
      <c r="B1122" s="147" t="s">
        <v>567</v>
      </c>
      <c r="C1122" s="144" t="s">
        <v>219</v>
      </c>
      <c r="D1122" s="152" t="s">
        <v>781</v>
      </c>
      <c r="E1122" s="145" t="str">
        <f t="shared" si="19"/>
        <v>04001 29999</v>
      </c>
      <c r="F1122" s="146" t="e">
        <f>#REF!</f>
        <v>#REF!</v>
      </c>
    </row>
    <row r="1123" spans="1:6" s="7" customFormat="1" ht="15.75" hidden="1" outlineLevel="7">
      <c r="A1123" s="141" t="s">
        <v>28</v>
      </c>
      <c r="B1123" s="147" t="s">
        <v>567</v>
      </c>
      <c r="C1123" s="147" t="s">
        <v>219</v>
      </c>
      <c r="D1123" s="152" t="s">
        <v>781</v>
      </c>
      <c r="E1123" s="145" t="str">
        <f t="shared" si="19"/>
        <v>04001 29999</v>
      </c>
      <c r="F1123" s="146" t="e">
        <f>#REF!</f>
        <v>#REF!</v>
      </c>
    </row>
    <row r="1124" spans="1:6" s="7" customFormat="1" ht="15.75" hidden="1" outlineLevel="7">
      <c r="A1124" s="151" t="s">
        <v>30</v>
      </c>
      <c r="B1124" s="147" t="s">
        <v>567</v>
      </c>
      <c r="C1124" s="147" t="s">
        <v>219</v>
      </c>
      <c r="D1124" s="152" t="s">
        <v>781</v>
      </c>
      <c r="E1124" s="145" t="str">
        <f t="shared" si="19"/>
        <v>04001 29999</v>
      </c>
      <c r="F1124" s="146" t="e">
        <f>#REF!</f>
        <v>#REF!</v>
      </c>
    </row>
    <row r="1125" spans="1:6" s="7" customFormat="1" ht="15.75" hidden="1" outlineLevel="1">
      <c r="A1125" s="151" t="s">
        <v>32</v>
      </c>
      <c r="B1125" s="147" t="s">
        <v>567</v>
      </c>
      <c r="C1125" s="144" t="s">
        <v>223</v>
      </c>
      <c r="D1125" s="152" t="s">
        <v>781</v>
      </c>
      <c r="E1125" s="145" t="str">
        <f t="shared" si="19"/>
        <v>04001 29999</v>
      </c>
      <c r="F1125" s="146" t="e">
        <f>#REF!</f>
        <v>#REF!</v>
      </c>
    </row>
    <row r="1126" spans="1:6" s="7" customFormat="1" ht="15.75" hidden="1" outlineLevel="2">
      <c r="A1126" s="141" t="s">
        <v>222</v>
      </c>
      <c r="B1126" s="147" t="s">
        <v>567</v>
      </c>
      <c r="C1126" s="144" t="s">
        <v>223</v>
      </c>
      <c r="D1126" s="152" t="s">
        <v>781</v>
      </c>
      <c r="E1126" s="145" t="str">
        <f t="shared" si="19"/>
        <v>04001 29999</v>
      </c>
      <c r="F1126" s="146" t="e">
        <f>#REF!</f>
        <v>#REF!</v>
      </c>
    </row>
    <row r="1127" spans="1:6" s="7" customFormat="1" ht="15.75" hidden="1" outlineLevel="3">
      <c r="A1127" s="141" t="s">
        <v>224</v>
      </c>
      <c r="B1127" s="147" t="s">
        <v>567</v>
      </c>
      <c r="C1127" s="144" t="s">
        <v>223</v>
      </c>
      <c r="D1127" s="152" t="s">
        <v>781</v>
      </c>
      <c r="E1127" s="145" t="str">
        <f t="shared" si="19"/>
        <v>04001 29999</v>
      </c>
      <c r="F1127" s="146" t="e">
        <f>#REF!</f>
        <v>#REF!</v>
      </c>
    </row>
    <row r="1128" spans="1:6" s="7" customFormat="1" ht="21" hidden="1" outlineLevel="5">
      <c r="A1128" s="141" t="s">
        <v>225</v>
      </c>
      <c r="B1128" s="147" t="s">
        <v>567</v>
      </c>
      <c r="C1128" s="144" t="s">
        <v>223</v>
      </c>
      <c r="D1128" s="152" t="s">
        <v>781</v>
      </c>
      <c r="E1128" s="145" t="str">
        <f t="shared" si="19"/>
        <v>04001 29999</v>
      </c>
      <c r="F1128" s="146" t="e">
        <f>#REF!</f>
        <v>#REF!</v>
      </c>
    </row>
    <row r="1129" spans="1:6" s="7" customFormat="1" ht="15.75" hidden="1" outlineLevel="6">
      <c r="A1129" s="141" t="s">
        <v>26</v>
      </c>
      <c r="B1129" s="147" t="s">
        <v>567</v>
      </c>
      <c r="C1129" s="144" t="s">
        <v>223</v>
      </c>
      <c r="D1129" s="152" t="s">
        <v>781</v>
      </c>
      <c r="E1129" s="145" t="str">
        <f t="shared" si="19"/>
        <v>04001 29999</v>
      </c>
      <c r="F1129" s="146" t="e">
        <f>#REF!</f>
        <v>#REF!</v>
      </c>
    </row>
    <row r="1130" spans="1:6" s="7" customFormat="1" ht="15.75" hidden="1" outlineLevel="7">
      <c r="A1130" s="141" t="s">
        <v>28</v>
      </c>
      <c r="B1130" s="147" t="s">
        <v>567</v>
      </c>
      <c r="C1130" s="147" t="s">
        <v>223</v>
      </c>
      <c r="D1130" s="152" t="s">
        <v>781</v>
      </c>
      <c r="E1130" s="145" t="str">
        <f t="shared" si="19"/>
        <v>04001 29999</v>
      </c>
      <c r="F1130" s="146" t="e">
        <f>#REF!</f>
        <v>#REF!</v>
      </c>
    </row>
    <row r="1131" spans="1:6" s="7" customFormat="1" ht="15.75" hidden="1" outlineLevel="1">
      <c r="A1131" s="151" t="s">
        <v>226</v>
      </c>
      <c r="B1131" s="147" t="s">
        <v>567</v>
      </c>
      <c r="C1131" s="144" t="s">
        <v>228</v>
      </c>
      <c r="D1131" s="152" t="s">
        <v>781</v>
      </c>
      <c r="E1131" s="145" t="str">
        <f t="shared" si="19"/>
        <v>04001 29999</v>
      </c>
      <c r="F1131" s="146" t="e">
        <f>#REF!</f>
        <v>#REF!</v>
      </c>
    </row>
    <row r="1132" spans="1:6" s="7" customFormat="1" ht="15.75" hidden="1" outlineLevel="2">
      <c r="A1132" s="141" t="s">
        <v>227</v>
      </c>
      <c r="B1132" s="147" t="s">
        <v>567</v>
      </c>
      <c r="C1132" s="144" t="s">
        <v>228</v>
      </c>
      <c r="D1132" s="152" t="s">
        <v>781</v>
      </c>
      <c r="E1132" s="145" t="str">
        <f t="shared" si="19"/>
        <v>04001 29999</v>
      </c>
      <c r="F1132" s="146" t="e">
        <f>#REF!</f>
        <v>#REF!</v>
      </c>
    </row>
    <row r="1133" spans="1:6" s="7" customFormat="1" ht="21" hidden="1" outlineLevel="3">
      <c r="A1133" s="141" t="s">
        <v>12</v>
      </c>
      <c r="B1133" s="147" t="s">
        <v>567</v>
      </c>
      <c r="C1133" s="144" t="s">
        <v>228</v>
      </c>
      <c r="D1133" s="152" t="s">
        <v>781</v>
      </c>
      <c r="E1133" s="145" t="str">
        <f t="shared" si="19"/>
        <v>04001 29999</v>
      </c>
      <c r="F1133" s="146" t="e">
        <f>#REF!</f>
        <v>#REF!</v>
      </c>
    </row>
    <row r="1134" spans="1:6" s="7" customFormat="1" ht="21" hidden="1" outlineLevel="5">
      <c r="A1134" s="141" t="s">
        <v>53</v>
      </c>
      <c r="B1134" s="147" t="s">
        <v>567</v>
      </c>
      <c r="C1134" s="144" t="s">
        <v>228</v>
      </c>
      <c r="D1134" s="152" t="s">
        <v>781</v>
      </c>
      <c r="E1134" s="145" t="str">
        <f t="shared" si="19"/>
        <v>04001 29999</v>
      </c>
      <c r="F1134" s="146" t="e">
        <f>#REF!</f>
        <v>#REF!</v>
      </c>
    </row>
    <row r="1135" spans="1:6" s="7" customFormat="1" ht="31.5" hidden="1" outlineLevel="6">
      <c r="A1135" s="141" t="s">
        <v>15</v>
      </c>
      <c r="B1135" s="147" t="s">
        <v>567</v>
      </c>
      <c r="C1135" s="144" t="s">
        <v>228</v>
      </c>
      <c r="D1135" s="152" t="s">
        <v>781</v>
      </c>
      <c r="E1135" s="145" t="str">
        <f t="shared" si="19"/>
        <v>04001 29999</v>
      </c>
      <c r="F1135" s="146" t="e">
        <f>#REF!</f>
        <v>#REF!</v>
      </c>
    </row>
    <row r="1136" spans="1:6" s="7" customFormat="1" ht="15.75" hidden="1" outlineLevel="7">
      <c r="A1136" s="141" t="s">
        <v>17</v>
      </c>
      <c r="B1136" s="147" t="s">
        <v>567</v>
      </c>
      <c r="C1136" s="147" t="s">
        <v>228</v>
      </c>
      <c r="D1136" s="152" t="s">
        <v>781</v>
      </c>
      <c r="E1136" s="145" t="str">
        <f t="shared" si="19"/>
        <v>04001 29999</v>
      </c>
      <c r="F1136" s="146" t="e">
        <f>#REF!</f>
        <v>#REF!</v>
      </c>
    </row>
    <row r="1137" spans="1:6" s="7" customFormat="1" ht="15.75" hidden="1" outlineLevel="3">
      <c r="A1137" s="151" t="s">
        <v>19</v>
      </c>
      <c r="B1137" s="147" t="s">
        <v>567</v>
      </c>
      <c r="C1137" s="144" t="s">
        <v>228</v>
      </c>
      <c r="D1137" s="152" t="s">
        <v>781</v>
      </c>
      <c r="E1137" s="145" t="str">
        <f t="shared" si="19"/>
        <v>04001 29999</v>
      </c>
      <c r="F1137" s="146" t="e">
        <f>#REF!</f>
        <v>#REF!</v>
      </c>
    </row>
    <row r="1138" spans="1:6" s="7" customFormat="1" ht="15.75" hidden="1" outlineLevel="5">
      <c r="A1138" s="141" t="s">
        <v>23</v>
      </c>
      <c r="B1138" s="147" t="s">
        <v>567</v>
      </c>
      <c r="C1138" s="144" t="s">
        <v>228</v>
      </c>
      <c r="D1138" s="152" t="s">
        <v>781</v>
      </c>
      <c r="E1138" s="145" t="str">
        <f t="shared" si="19"/>
        <v>04001 29999</v>
      </c>
      <c r="F1138" s="146" t="e">
        <f>#REF!</f>
        <v>#REF!</v>
      </c>
    </row>
    <row r="1139" spans="1:6" s="7" customFormat="1" ht="31.5" hidden="1" outlineLevel="6">
      <c r="A1139" s="141" t="s">
        <v>15</v>
      </c>
      <c r="B1139" s="147" t="s">
        <v>567</v>
      </c>
      <c r="C1139" s="144" t="s">
        <v>228</v>
      </c>
      <c r="D1139" s="152" t="s">
        <v>781</v>
      </c>
      <c r="E1139" s="145" t="str">
        <f t="shared" si="19"/>
        <v>04001 29999</v>
      </c>
      <c r="F1139" s="146" t="e">
        <f>#REF!</f>
        <v>#REF!</v>
      </c>
    </row>
    <row r="1140" spans="1:6" s="7" customFormat="1" ht="15.75" hidden="1" outlineLevel="7">
      <c r="A1140" s="141" t="s">
        <v>17</v>
      </c>
      <c r="B1140" s="147" t="s">
        <v>567</v>
      </c>
      <c r="C1140" s="147" t="s">
        <v>228</v>
      </c>
      <c r="D1140" s="152" t="s">
        <v>781</v>
      </c>
      <c r="E1140" s="145" t="str">
        <f t="shared" si="19"/>
        <v>04001 29999</v>
      </c>
      <c r="F1140" s="146" t="e">
        <f>#REF!</f>
        <v>#REF!</v>
      </c>
    </row>
    <row r="1141" spans="1:6" s="7" customFormat="1" ht="15.75" hidden="1" outlineLevel="7">
      <c r="A1141" s="151" t="s">
        <v>19</v>
      </c>
      <c r="B1141" s="147" t="s">
        <v>567</v>
      </c>
      <c r="C1141" s="147" t="s">
        <v>228</v>
      </c>
      <c r="D1141" s="152" t="s">
        <v>781</v>
      </c>
      <c r="E1141" s="145" t="str">
        <f t="shared" si="19"/>
        <v>04001 29999</v>
      </c>
      <c r="F1141" s="146" t="e">
        <f>#REF!</f>
        <v>#REF!</v>
      </c>
    </row>
    <row r="1142" spans="1:6" s="7" customFormat="1" ht="15.75" hidden="1" outlineLevel="5">
      <c r="A1142" s="151" t="s">
        <v>24</v>
      </c>
      <c r="B1142" s="147" t="s">
        <v>567</v>
      </c>
      <c r="C1142" s="144" t="s">
        <v>228</v>
      </c>
      <c r="D1142" s="152" t="s">
        <v>781</v>
      </c>
      <c r="E1142" s="145" t="str">
        <f t="shared" si="19"/>
        <v>04001 29999</v>
      </c>
      <c r="F1142" s="146" t="e">
        <f>#REF!</f>
        <v>#REF!</v>
      </c>
    </row>
    <row r="1143" spans="1:6" s="7" customFormat="1" ht="15.75" hidden="1" outlineLevel="6">
      <c r="A1143" s="141" t="s">
        <v>26</v>
      </c>
      <c r="B1143" s="147" t="s">
        <v>567</v>
      </c>
      <c r="C1143" s="144" t="s">
        <v>228</v>
      </c>
      <c r="D1143" s="152" t="s">
        <v>781</v>
      </c>
      <c r="E1143" s="145" t="str">
        <f t="shared" si="19"/>
        <v>04001 29999</v>
      </c>
      <c r="F1143" s="146" t="e">
        <f>#REF!</f>
        <v>#REF!</v>
      </c>
    </row>
    <row r="1144" spans="1:6" s="7" customFormat="1" ht="15.75" hidden="1" outlineLevel="7">
      <c r="A1144" s="141" t="s">
        <v>28</v>
      </c>
      <c r="B1144" s="147" t="s">
        <v>567</v>
      </c>
      <c r="C1144" s="147" t="s">
        <v>228</v>
      </c>
      <c r="D1144" s="152" t="s">
        <v>781</v>
      </c>
      <c r="E1144" s="145" t="str">
        <f t="shared" si="19"/>
        <v>04001 29999</v>
      </c>
      <c r="F1144" s="146" t="e">
        <f>#REF!</f>
        <v>#REF!</v>
      </c>
    </row>
    <row r="1145" spans="1:6" s="7" customFormat="1" ht="15.75" hidden="1" outlineLevel="7">
      <c r="A1145" s="151" t="s">
        <v>30</v>
      </c>
      <c r="B1145" s="147" t="s">
        <v>567</v>
      </c>
      <c r="C1145" s="147" t="s">
        <v>228</v>
      </c>
      <c r="D1145" s="152" t="s">
        <v>781</v>
      </c>
      <c r="E1145" s="145" t="str">
        <f t="shared" si="19"/>
        <v>04001 29999</v>
      </c>
      <c r="F1145" s="146" t="e">
        <f>#REF!</f>
        <v>#REF!</v>
      </c>
    </row>
    <row r="1146" spans="1:6" s="7" customFormat="1" ht="15.75" hidden="1" outlineLevel="5">
      <c r="A1146" s="151" t="s">
        <v>32</v>
      </c>
      <c r="B1146" s="147" t="s">
        <v>567</v>
      </c>
      <c r="C1146" s="144" t="s">
        <v>228</v>
      </c>
      <c r="D1146" s="152" t="s">
        <v>781</v>
      </c>
      <c r="E1146" s="145" t="str">
        <f t="shared" si="19"/>
        <v>04001 29999</v>
      </c>
      <c r="F1146" s="146" t="e">
        <f>#REF!</f>
        <v>#REF!</v>
      </c>
    </row>
    <row r="1147" spans="1:6" s="7" customFormat="1" ht="15.75" hidden="1" outlineLevel="6">
      <c r="A1147" s="141" t="s">
        <v>45</v>
      </c>
      <c r="B1147" s="147" t="s">
        <v>567</v>
      </c>
      <c r="C1147" s="144" t="s">
        <v>228</v>
      </c>
      <c r="D1147" s="152" t="s">
        <v>781</v>
      </c>
      <c r="E1147" s="145" t="str">
        <f t="shared" si="19"/>
        <v>04001 29999</v>
      </c>
      <c r="F1147" s="146" t="e">
        <f>#REF!</f>
        <v>#REF!</v>
      </c>
    </row>
    <row r="1148" spans="1:6" s="7" customFormat="1" ht="15.75" hidden="1" outlineLevel="7">
      <c r="A1148" s="141" t="s">
        <v>47</v>
      </c>
      <c r="B1148" s="147" t="s">
        <v>567</v>
      </c>
      <c r="C1148" s="147" t="s">
        <v>228</v>
      </c>
      <c r="D1148" s="152" t="s">
        <v>781</v>
      </c>
      <c r="E1148" s="145" t="str">
        <f t="shared" si="19"/>
        <v>04001 29999</v>
      </c>
      <c r="F1148" s="146" t="e">
        <f>#REF!</f>
        <v>#REF!</v>
      </c>
    </row>
    <row r="1149" spans="1:6" s="7" customFormat="1" ht="15.75" hidden="1" outlineLevel="2">
      <c r="A1149" s="151" t="s">
        <v>49</v>
      </c>
      <c r="B1149" s="147" t="s">
        <v>567</v>
      </c>
      <c r="C1149" s="144" t="s">
        <v>228</v>
      </c>
      <c r="D1149" s="152" t="s">
        <v>781</v>
      </c>
      <c r="E1149" s="145" t="str">
        <f t="shared" si="19"/>
        <v>04001 29999</v>
      </c>
      <c r="F1149" s="146" t="e">
        <f>#REF!</f>
        <v>#REF!</v>
      </c>
    </row>
    <row r="1150" spans="1:6" s="7" customFormat="1" ht="15.75" hidden="1" outlineLevel="5">
      <c r="A1150" s="141" t="s">
        <v>229</v>
      </c>
      <c r="B1150" s="147" t="s">
        <v>567</v>
      </c>
      <c r="C1150" s="144" t="s">
        <v>228</v>
      </c>
      <c r="D1150" s="152" t="s">
        <v>781</v>
      </c>
      <c r="E1150" s="145" t="str">
        <f t="shared" si="19"/>
        <v>04001 29999</v>
      </c>
      <c r="F1150" s="146" t="e">
        <f>#REF!</f>
        <v>#REF!</v>
      </c>
    </row>
    <row r="1151" spans="1:6" s="7" customFormat="1" ht="15.75" hidden="1" outlineLevel="6">
      <c r="A1151" s="141" t="s">
        <v>26</v>
      </c>
      <c r="B1151" s="147" t="s">
        <v>567</v>
      </c>
      <c r="C1151" s="144" t="s">
        <v>228</v>
      </c>
      <c r="D1151" s="152" t="s">
        <v>781</v>
      </c>
      <c r="E1151" s="145" t="str">
        <f t="shared" si="19"/>
        <v>04001 29999</v>
      </c>
      <c r="F1151" s="146" t="e">
        <f>#REF!</f>
        <v>#REF!</v>
      </c>
    </row>
    <row r="1152" spans="1:6" s="7" customFormat="1" ht="15.75" hidden="1" outlineLevel="7">
      <c r="A1152" s="141" t="s">
        <v>28</v>
      </c>
      <c r="B1152" s="147" t="s">
        <v>567</v>
      </c>
      <c r="C1152" s="147" t="s">
        <v>228</v>
      </c>
      <c r="D1152" s="152" t="s">
        <v>781</v>
      </c>
      <c r="E1152" s="145" t="str">
        <f t="shared" si="19"/>
        <v>04001 29999</v>
      </c>
      <c r="F1152" s="146" t="e">
        <f>#REF!</f>
        <v>#REF!</v>
      </c>
    </row>
    <row r="1153" spans="1:6" s="7" customFormat="1" ht="15.75" hidden="1" outlineLevel="2">
      <c r="A1153" s="151" t="s">
        <v>32</v>
      </c>
      <c r="B1153" s="147" t="s">
        <v>567</v>
      </c>
      <c r="C1153" s="144" t="s">
        <v>228</v>
      </c>
      <c r="D1153" s="152" t="s">
        <v>781</v>
      </c>
      <c r="E1153" s="145" t="str">
        <f t="shared" si="19"/>
        <v>04001 29999</v>
      </c>
      <c r="F1153" s="146" t="e">
        <f>#REF!</f>
        <v>#REF!</v>
      </c>
    </row>
    <row r="1154" spans="1:6" s="7" customFormat="1" ht="15.75" hidden="1" outlineLevel="3">
      <c r="A1154" s="141" t="s">
        <v>230</v>
      </c>
      <c r="B1154" s="147" t="s">
        <v>567</v>
      </c>
      <c r="C1154" s="144" t="s">
        <v>228</v>
      </c>
      <c r="D1154" s="152" t="s">
        <v>781</v>
      </c>
      <c r="E1154" s="145" t="str">
        <f t="shared" si="19"/>
        <v>04001 29999</v>
      </c>
      <c r="F1154" s="146" t="e">
        <f>#REF!</f>
        <v>#REF!</v>
      </c>
    </row>
    <row r="1155" spans="1:6" s="7" customFormat="1" ht="15.75" hidden="1" outlineLevel="5">
      <c r="A1155" s="141" t="s">
        <v>231</v>
      </c>
      <c r="B1155" s="147" t="s">
        <v>567</v>
      </c>
      <c r="C1155" s="144" t="s">
        <v>228</v>
      </c>
      <c r="D1155" s="152" t="s">
        <v>781</v>
      </c>
      <c r="E1155" s="145" t="str">
        <f t="shared" ref="E1155:E1218" si="20">D1155</f>
        <v>04001 29999</v>
      </c>
      <c r="F1155" s="146" t="e">
        <f>#REF!</f>
        <v>#REF!</v>
      </c>
    </row>
    <row r="1156" spans="1:6" s="7" customFormat="1" ht="15.75" hidden="1" outlineLevel="6">
      <c r="A1156" s="141" t="s">
        <v>26</v>
      </c>
      <c r="B1156" s="147" t="s">
        <v>567</v>
      </c>
      <c r="C1156" s="144" t="s">
        <v>228</v>
      </c>
      <c r="D1156" s="152" t="s">
        <v>781</v>
      </c>
      <c r="E1156" s="145" t="str">
        <f t="shared" si="20"/>
        <v>04001 29999</v>
      </c>
      <c r="F1156" s="146" t="e">
        <f>#REF!</f>
        <v>#REF!</v>
      </c>
    </row>
    <row r="1157" spans="1:6" s="7" customFormat="1" ht="15.75" hidden="1" outlineLevel="7">
      <c r="A1157" s="141" t="s">
        <v>28</v>
      </c>
      <c r="B1157" s="147" t="s">
        <v>567</v>
      </c>
      <c r="C1157" s="147" t="s">
        <v>228</v>
      </c>
      <c r="D1157" s="152" t="s">
        <v>781</v>
      </c>
      <c r="E1157" s="145" t="str">
        <f t="shared" si="20"/>
        <v>04001 29999</v>
      </c>
      <c r="F1157" s="146" t="e">
        <f>#REF!</f>
        <v>#REF!</v>
      </c>
    </row>
    <row r="1158" spans="1:6" s="7" customFormat="1" ht="15.75" hidden="1" outlineLevel="3">
      <c r="A1158" s="151" t="s">
        <v>32</v>
      </c>
      <c r="B1158" s="147" t="s">
        <v>567</v>
      </c>
      <c r="C1158" s="144" t="s">
        <v>228</v>
      </c>
      <c r="D1158" s="152" t="s">
        <v>781</v>
      </c>
      <c r="E1158" s="145" t="str">
        <f t="shared" si="20"/>
        <v>04001 29999</v>
      </c>
      <c r="F1158" s="146" t="e">
        <f>#REF!</f>
        <v>#REF!</v>
      </c>
    </row>
    <row r="1159" spans="1:6" s="7" customFormat="1" ht="31.5" hidden="1" outlineLevel="5">
      <c r="A1159" s="141" t="s">
        <v>232</v>
      </c>
      <c r="B1159" s="147" t="s">
        <v>567</v>
      </c>
      <c r="C1159" s="144" t="s">
        <v>228</v>
      </c>
      <c r="D1159" s="152" t="s">
        <v>781</v>
      </c>
      <c r="E1159" s="145" t="str">
        <f t="shared" si="20"/>
        <v>04001 29999</v>
      </c>
      <c r="F1159" s="146" t="e">
        <f>#REF!</f>
        <v>#REF!</v>
      </c>
    </row>
    <row r="1160" spans="1:6" s="7" customFormat="1" ht="15.75" hidden="1" outlineLevel="6">
      <c r="A1160" s="141" t="s">
        <v>26</v>
      </c>
      <c r="B1160" s="147" t="s">
        <v>567</v>
      </c>
      <c r="C1160" s="144" t="s">
        <v>228</v>
      </c>
      <c r="D1160" s="152" t="s">
        <v>781</v>
      </c>
      <c r="E1160" s="145" t="str">
        <f t="shared" si="20"/>
        <v>04001 29999</v>
      </c>
      <c r="F1160" s="146" t="e">
        <f>#REF!</f>
        <v>#REF!</v>
      </c>
    </row>
    <row r="1161" spans="1:6" s="7" customFormat="1" ht="15.75" hidden="1" outlineLevel="7">
      <c r="A1161" s="141" t="s">
        <v>28</v>
      </c>
      <c r="B1161" s="147" t="s">
        <v>567</v>
      </c>
      <c r="C1161" s="147" t="s">
        <v>228</v>
      </c>
      <c r="D1161" s="152" t="s">
        <v>781</v>
      </c>
      <c r="E1161" s="145" t="str">
        <f t="shared" si="20"/>
        <v>04001 29999</v>
      </c>
      <c r="F1161" s="146" t="e">
        <f>#REF!</f>
        <v>#REF!</v>
      </c>
    </row>
    <row r="1162" spans="1:6" s="7" customFormat="1" ht="15.75" hidden="1" outlineLevel="3">
      <c r="A1162" s="151" t="s">
        <v>32</v>
      </c>
      <c r="B1162" s="147" t="s">
        <v>567</v>
      </c>
      <c r="C1162" s="144" t="s">
        <v>228</v>
      </c>
      <c r="D1162" s="152" t="s">
        <v>781</v>
      </c>
      <c r="E1162" s="145" t="str">
        <f t="shared" si="20"/>
        <v>04001 29999</v>
      </c>
      <c r="F1162" s="146" t="e">
        <f>#REF!</f>
        <v>#REF!</v>
      </c>
    </row>
    <row r="1163" spans="1:6" s="7" customFormat="1" ht="15.75" hidden="1" outlineLevel="5">
      <c r="A1163" s="141" t="s">
        <v>233</v>
      </c>
      <c r="B1163" s="147" t="s">
        <v>567</v>
      </c>
      <c r="C1163" s="144" t="s">
        <v>228</v>
      </c>
      <c r="D1163" s="152" t="s">
        <v>781</v>
      </c>
      <c r="E1163" s="145" t="str">
        <f t="shared" si="20"/>
        <v>04001 29999</v>
      </c>
      <c r="F1163" s="146" t="e">
        <f>#REF!</f>
        <v>#REF!</v>
      </c>
    </row>
    <row r="1164" spans="1:6" s="7" customFormat="1" ht="15.75" hidden="1" outlineLevel="6">
      <c r="A1164" s="141" t="s">
        <v>26</v>
      </c>
      <c r="B1164" s="147" t="s">
        <v>567</v>
      </c>
      <c r="C1164" s="144" t="s">
        <v>228</v>
      </c>
      <c r="D1164" s="152" t="s">
        <v>781</v>
      </c>
      <c r="E1164" s="145" t="str">
        <f t="shared" si="20"/>
        <v>04001 29999</v>
      </c>
      <c r="F1164" s="146" t="e">
        <f>#REF!</f>
        <v>#REF!</v>
      </c>
    </row>
    <row r="1165" spans="1:6" s="7" customFormat="1" ht="15.75" hidden="1" outlineLevel="7">
      <c r="A1165" s="141" t="s">
        <v>28</v>
      </c>
      <c r="B1165" s="147" t="s">
        <v>567</v>
      </c>
      <c r="C1165" s="147" t="s">
        <v>228</v>
      </c>
      <c r="D1165" s="152" t="s">
        <v>781</v>
      </c>
      <c r="E1165" s="145" t="str">
        <f t="shared" si="20"/>
        <v>04001 29999</v>
      </c>
      <c r="F1165" s="146" t="e">
        <f>#REF!</f>
        <v>#REF!</v>
      </c>
    </row>
    <row r="1166" spans="1:6" s="7" customFormat="1" ht="15.75" hidden="1" outlineLevel="3">
      <c r="A1166" s="151" t="s">
        <v>32</v>
      </c>
      <c r="B1166" s="147" t="s">
        <v>567</v>
      </c>
      <c r="C1166" s="144" t="s">
        <v>228</v>
      </c>
      <c r="D1166" s="152" t="s">
        <v>781</v>
      </c>
      <c r="E1166" s="145" t="str">
        <f t="shared" si="20"/>
        <v>04001 29999</v>
      </c>
      <c r="F1166" s="146" t="e">
        <f>#REF!</f>
        <v>#REF!</v>
      </c>
    </row>
    <row r="1167" spans="1:6" s="7" customFormat="1" ht="21" hidden="1" outlineLevel="5">
      <c r="A1167" s="141" t="s">
        <v>234</v>
      </c>
      <c r="B1167" s="147" t="s">
        <v>567</v>
      </c>
      <c r="C1167" s="144" t="s">
        <v>228</v>
      </c>
      <c r="D1167" s="152" t="s">
        <v>781</v>
      </c>
      <c r="E1167" s="145" t="str">
        <f t="shared" si="20"/>
        <v>04001 29999</v>
      </c>
      <c r="F1167" s="146" t="e">
        <f>#REF!</f>
        <v>#REF!</v>
      </c>
    </row>
    <row r="1168" spans="1:6" s="7" customFormat="1" ht="15.75" hidden="1" outlineLevel="6">
      <c r="A1168" s="141" t="s">
        <v>45</v>
      </c>
      <c r="B1168" s="147" t="s">
        <v>567</v>
      </c>
      <c r="C1168" s="144" t="s">
        <v>228</v>
      </c>
      <c r="D1168" s="152" t="s">
        <v>781</v>
      </c>
      <c r="E1168" s="145" t="str">
        <f t="shared" si="20"/>
        <v>04001 29999</v>
      </c>
      <c r="F1168" s="146" t="e">
        <f>#REF!</f>
        <v>#REF!</v>
      </c>
    </row>
    <row r="1169" spans="1:6" s="7" customFormat="1" ht="21" hidden="1" outlineLevel="7">
      <c r="A1169" s="141" t="s">
        <v>149</v>
      </c>
      <c r="B1169" s="147" t="s">
        <v>567</v>
      </c>
      <c r="C1169" s="147" t="s">
        <v>228</v>
      </c>
      <c r="D1169" s="152" t="s">
        <v>781</v>
      </c>
      <c r="E1169" s="145" t="str">
        <f t="shared" si="20"/>
        <v>04001 29999</v>
      </c>
      <c r="F1169" s="146" t="e">
        <f>#REF!</f>
        <v>#REF!</v>
      </c>
    </row>
    <row r="1170" spans="1:6" s="7" customFormat="1" ht="22.5" hidden="1" outlineLevel="3">
      <c r="A1170" s="151" t="s">
        <v>149</v>
      </c>
      <c r="B1170" s="147" t="s">
        <v>567</v>
      </c>
      <c r="C1170" s="144" t="s">
        <v>228</v>
      </c>
      <c r="D1170" s="152" t="s">
        <v>781</v>
      </c>
      <c r="E1170" s="145" t="str">
        <f t="shared" si="20"/>
        <v>04001 29999</v>
      </c>
      <c r="F1170" s="146" t="e">
        <f>#REF!</f>
        <v>#REF!</v>
      </c>
    </row>
    <row r="1171" spans="1:6" s="7" customFormat="1" ht="15.75" hidden="1" outlineLevel="5">
      <c r="A1171" s="141" t="s">
        <v>77</v>
      </c>
      <c r="B1171" s="147" t="s">
        <v>567</v>
      </c>
      <c r="C1171" s="144" t="s">
        <v>228</v>
      </c>
      <c r="D1171" s="152" t="s">
        <v>781</v>
      </c>
      <c r="E1171" s="145" t="str">
        <f t="shared" si="20"/>
        <v>04001 29999</v>
      </c>
      <c r="F1171" s="146" t="e">
        <f>#REF!</f>
        <v>#REF!</v>
      </c>
    </row>
    <row r="1172" spans="1:6" s="7" customFormat="1" ht="31.5" hidden="1" outlineLevel="6">
      <c r="A1172" s="141" t="s">
        <v>15</v>
      </c>
      <c r="B1172" s="147" t="s">
        <v>567</v>
      </c>
      <c r="C1172" s="144" t="s">
        <v>228</v>
      </c>
      <c r="D1172" s="152" t="s">
        <v>781</v>
      </c>
      <c r="E1172" s="145" t="str">
        <f t="shared" si="20"/>
        <v>04001 29999</v>
      </c>
      <c r="F1172" s="146" t="e">
        <f>#REF!</f>
        <v>#REF!</v>
      </c>
    </row>
    <row r="1173" spans="1:6" s="7" customFormat="1" ht="15.75" hidden="1" outlineLevel="7">
      <c r="A1173" s="141" t="s">
        <v>78</v>
      </c>
      <c r="B1173" s="147" t="s">
        <v>567</v>
      </c>
      <c r="C1173" s="147" t="s">
        <v>228</v>
      </c>
      <c r="D1173" s="152" t="s">
        <v>781</v>
      </c>
      <c r="E1173" s="145" t="str">
        <f t="shared" si="20"/>
        <v>04001 29999</v>
      </c>
      <c r="F1173" s="146" t="e">
        <f>#REF!</f>
        <v>#REF!</v>
      </c>
    </row>
    <row r="1174" spans="1:6" s="7" customFormat="1" ht="15.75" hidden="1" outlineLevel="7">
      <c r="A1174" s="151" t="s">
        <v>19</v>
      </c>
      <c r="B1174" s="147" t="s">
        <v>567</v>
      </c>
      <c r="C1174" s="147" t="s">
        <v>228</v>
      </c>
      <c r="D1174" s="152" t="s">
        <v>781</v>
      </c>
      <c r="E1174" s="145" t="str">
        <f t="shared" si="20"/>
        <v>04001 29999</v>
      </c>
      <c r="F1174" s="146" t="e">
        <f>#REF!</f>
        <v>#REF!</v>
      </c>
    </row>
    <row r="1175" spans="1:6" s="7" customFormat="1" ht="15.75" hidden="1" outlineLevel="5">
      <c r="A1175" s="151" t="s">
        <v>24</v>
      </c>
      <c r="B1175" s="147" t="s">
        <v>567</v>
      </c>
      <c r="C1175" s="144" t="s">
        <v>228</v>
      </c>
      <c r="D1175" s="152" t="s">
        <v>781</v>
      </c>
      <c r="E1175" s="145" t="str">
        <f t="shared" si="20"/>
        <v>04001 29999</v>
      </c>
      <c r="F1175" s="146" t="e">
        <f>#REF!</f>
        <v>#REF!</v>
      </c>
    </row>
    <row r="1176" spans="1:6" s="7" customFormat="1" ht="15.75" hidden="1" outlineLevel="6">
      <c r="A1176" s="141" t="s">
        <v>26</v>
      </c>
      <c r="B1176" s="147" t="s">
        <v>567</v>
      </c>
      <c r="C1176" s="144" t="s">
        <v>228</v>
      </c>
      <c r="D1176" s="152" t="s">
        <v>781</v>
      </c>
      <c r="E1176" s="145" t="str">
        <f t="shared" si="20"/>
        <v>04001 29999</v>
      </c>
      <c r="F1176" s="146" t="e">
        <f>#REF!</f>
        <v>#REF!</v>
      </c>
    </row>
    <row r="1177" spans="1:6" s="7" customFormat="1" ht="15.75" hidden="1" outlineLevel="7">
      <c r="A1177" s="141" t="s">
        <v>28</v>
      </c>
      <c r="B1177" s="147" t="s">
        <v>567</v>
      </c>
      <c r="C1177" s="147" t="s">
        <v>228</v>
      </c>
      <c r="D1177" s="152" t="s">
        <v>781</v>
      </c>
      <c r="E1177" s="145" t="str">
        <f t="shared" si="20"/>
        <v>04001 29999</v>
      </c>
      <c r="F1177" s="146" t="e">
        <f>#REF!</f>
        <v>#REF!</v>
      </c>
    </row>
    <row r="1178" spans="1:6" s="7" customFormat="1" ht="15.75" hidden="1" outlineLevel="7">
      <c r="A1178" s="151" t="s">
        <v>30</v>
      </c>
      <c r="B1178" s="147" t="s">
        <v>567</v>
      </c>
      <c r="C1178" s="147" t="s">
        <v>228</v>
      </c>
      <c r="D1178" s="152" t="s">
        <v>781</v>
      </c>
      <c r="E1178" s="145" t="str">
        <f t="shared" si="20"/>
        <v>04001 29999</v>
      </c>
      <c r="F1178" s="146" t="e">
        <f>#REF!</f>
        <v>#REF!</v>
      </c>
    </row>
    <row r="1179" spans="1:6" s="7" customFormat="1" ht="15.75" hidden="1" outlineLevel="5">
      <c r="A1179" s="151" t="s">
        <v>32</v>
      </c>
      <c r="B1179" s="147" t="s">
        <v>567</v>
      </c>
      <c r="C1179" s="144" t="s">
        <v>228</v>
      </c>
      <c r="D1179" s="152" t="s">
        <v>781</v>
      </c>
      <c r="E1179" s="145" t="str">
        <f t="shared" si="20"/>
        <v>04001 29999</v>
      </c>
      <c r="F1179" s="146" t="e">
        <f>#REF!</f>
        <v>#REF!</v>
      </c>
    </row>
    <row r="1180" spans="1:6" s="7" customFormat="1" ht="21" hidden="1" outlineLevel="6">
      <c r="A1180" s="141" t="s">
        <v>103</v>
      </c>
      <c r="B1180" s="147" t="s">
        <v>567</v>
      </c>
      <c r="C1180" s="144" t="s">
        <v>228</v>
      </c>
      <c r="D1180" s="152" t="s">
        <v>781</v>
      </c>
      <c r="E1180" s="145" t="str">
        <f t="shared" si="20"/>
        <v>04001 29999</v>
      </c>
      <c r="F1180" s="146" t="e">
        <f>#REF!</f>
        <v>#REF!</v>
      </c>
    </row>
    <row r="1181" spans="1:6" s="7" customFormat="1" ht="15.75" hidden="1" outlineLevel="7">
      <c r="A1181" s="141" t="s">
        <v>104</v>
      </c>
      <c r="B1181" s="147" t="s">
        <v>567</v>
      </c>
      <c r="C1181" s="147" t="s">
        <v>228</v>
      </c>
      <c r="D1181" s="152" t="s">
        <v>781</v>
      </c>
      <c r="E1181" s="145" t="str">
        <f t="shared" si="20"/>
        <v>04001 29999</v>
      </c>
      <c r="F1181" s="146" t="e">
        <f>#REF!</f>
        <v>#REF!</v>
      </c>
    </row>
    <row r="1182" spans="1:6" s="7" customFormat="1" ht="22.5" hidden="1" outlineLevel="5">
      <c r="A1182" s="151" t="s">
        <v>105</v>
      </c>
      <c r="B1182" s="147" t="s">
        <v>567</v>
      </c>
      <c r="C1182" s="144" t="s">
        <v>228</v>
      </c>
      <c r="D1182" s="152" t="s">
        <v>781</v>
      </c>
      <c r="E1182" s="145" t="str">
        <f t="shared" si="20"/>
        <v>04001 29999</v>
      </c>
      <c r="F1182" s="146" t="e">
        <f>#REF!</f>
        <v>#REF!</v>
      </c>
    </row>
    <row r="1183" spans="1:6" s="7" customFormat="1" ht="15.75" hidden="1" outlineLevel="6">
      <c r="A1183" s="141" t="s">
        <v>45</v>
      </c>
      <c r="B1183" s="147" t="s">
        <v>567</v>
      </c>
      <c r="C1183" s="144" t="s">
        <v>228</v>
      </c>
      <c r="D1183" s="152" t="s">
        <v>781</v>
      </c>
      <c r="E1183" s="145" t="str">
        <f t="shared" si="20"/>
        <v>04001 29999</v>
      </c>
      <c r="F1183" s="146" t="e">
        <f>#REF!</f>
        <v>#REF!</v>
      </c>
    </row>
    <row r="1184" spans="1:6" s="7" customFormat="1" ht="15.75" hidden="1" outlineLevel="7">
      <c r="A1184" s="141" t="s">
        <v>47</v>
      </c>
      <c r="B1184" s="147" t="s">
        <v>567</v>
      </c>
      <c r="C1184" s="147" t="s">
        <v>228</v>
      </c>
      <c r="D1184" s="152" t="s">
        <v>781</v>
      </c>
      <c r="E1184" s="145" t="str">
        <f t="shared" si="20"/>
        <v>04001 29999</v>
      </c>
      <c r="F1184" s="146" t="e">
        <f>#REF!</f>
        <v>#REF!</v>
      </c>
    </row>
    <row r="1185" spans="1:6" s="7" customFormat="1" ht="15.75" hidden="1" outlineLevel="7">
      <c r="A1185" s="151" t="s">
        <v>54</v>
      </c>
      <c r="B1185" s="147" t="s">
        <v>567</v>
      </c>
      <c r="C1185" s="147" t="s">
        <v>228</v>
      </c>
      <c r="D1185" s="152" t="s">
        <v>781</v>
      </c>
      <c r="E1185" s="145" t="str">
        <f t="shared" si="20"/>
        <v>04001 29999</v>
      </c>
      <c r="F1185" s="146" t="e">
        <f>#REF!</f>
        <v>#REF!</v>
      </c>
    </row>
    <row r="1186" spans="1:6" s="7" customFormat="1" ht="15.75" hidden="1" outlineLevel="2">
      <c r="A1186" s="151" t="s">
        <v>49</v>
      </c>
      <c r="B1186" s="147" t="s">
        <v>567</v>
      </c>
      <c r="C1186" s="144" t="s">
        <v>228</v>
      </c>
      <c r="D1186" s="152" t="s">
        <v>781</v>
      </c>
      <c r="E1186" s="145" t="str">
        <f t="shared" si="20"/>
        <v>04001 29999</v>
      </c>
      <c r="F1186" s="146" t="e">
        <f>#REF!</f>
        <v>#REF!</v>
      </c>
    </row>
    <row r="1187" spans="1:6" s="7" customFormat="1" ht="15.75" hidden="1" outlineLevel="3">
      <c r="A1187" s="141" t="s">
        <v>116</v>
      </c>
      <c r="B1187" s="147" t="s">
        <v>567</v>
      </c>
      <c r="C1187" s="144" t="s">
        <v>228</v>
      </c>
      <c r="D1187" s="152" t="s">
        <v>781</v>
      </c>
      <c r="E1187" s="145" t="str">
        <f t="shared" si="20"/>
        <v>04001 29999</v>
      </c>
      <c r="F1187" s="146" t="e">
        <f>#REF!</f>
        <v>#REF!</v>
      </c>
    </row>
    <row r="1188" spans="1:6" s="7" customFormat="1" ht="21" hidden="1" outlineLevel="5">
      <c r="A1188" s="141" t="s">
        <v>235</v>
      </c>
      <c r="B1188" s="147" t="s">
        <v>567</v>
      </c>
      <c r="C1188" s="144" t="s">
        <v>228</v>
      </c>
      <c r="D1188" s="152" t="s">
        <v>781</v>
      </c>
      <c r="E1188" s="145" t="str">
        <f t="shared" si="20"/>
        <v>04001 29999</v>
      </c>
      <c r="F1188" s="146" t="e">
        <f>#REF!</f>
        <v>#REF!</v>
      </c>
    </row>
    <row r="1189" spans="1:6" s="7" customFormat="1" ht="15.75" hidden="1" outlineLevel="6">
      <c r="A1189" s="141" t="s">
        <v>26</v>
      </c>
      <c r="B1189" s="147" t="s">
        <v>567</v>
      </c>
      <c r="C1189" s="144" t="s">
        <v>228</v>
      </c>
      <c r="D1189" s="152" t="s">
        <v>781</v>
      </c>
      <c r="E1189" s="145" t="str">
        <f t="shared" si="20"/>
        <v>04001 29999</v>
      </c>
      <c r="F1189" s="146" t="e">
        <f>#REF!</f>
        <v>#REF!</v>
      </c>
    </row>
    <row r="1190" spans="1:6" s="7" customFormat="1" ht="15.75" hidden="1" outlineLevel="7">
      <c r="A1190" s="141" t="s">
        <v>28</v>
      </c>
      <c r="B1190" s="147" t="s">
        <v>567</v>
      </c>
      <c r="C1190" s="147" t="s">
        <v>228</v>
      </c>
      <c r="D1190" s="152" t="s">
        <v>781</v>
      </c>
      <c r="E1190" s="145" t="str">
        <f t="shared" si="20"/>
        <v>04001 29999</v>
      </c>
      <c r="F1190" s="146" t="e">
        <f>#REF!</f>
        <v>#REF!</v>
      </c>
    </row>
    <row r="1191" spans="1:6" s="7" customFormat="1" ht="15.75" hidden="1" outlineLevel="5">
      <c r="A1191" s="151" t="s">
        <v>32</v>
      </c>
      <c r="B1191" s="147" t="s">
        <v>567</v>
      </c>
      <c r="C1191" s="144" t="s">
        <v>228</v>
      </c>
      <c r="D1191" s="152" t="s">
        <v>781</v>
      </c>
      <c r="E1191" s="145" t="str">
        <f t="shared" si="20"/>
        <v>04001 29999</v>
      </c>
      <c r="F1191" s="146" t="e">
        <f>#REF!</f>
        <v>#REF!</v>
      </c>
    </row>
    <row r="1192" spans="1:6" s="7" customFormat="1" ht="15.75" hidden="1" outlineLevel="6">
      <c r="A1192" s="141" t="s">
        <v>98</v>
      </c>
      <c r="B1192" s="147" t="s">
        <v>567</v>
      </c>
      <c r="C1192" s="144" t="s">
        <v>228</v>
      </c>
      <c r="D1192" s="152" t="s">
        <v>781</v>
      </c>
      <c r="E1192" s="145" t="str">
        <f t="shared" si="20"/>
        <v>04001 29999</v>
      </c>
      <c r="F1192" s="146" t="e">
        <f>#REF!</f>
        <v>#REF!</v>
      </c>
    </row>
    <row r="1193" spans="1:6" s="7" customFormat="1" ht="15.75" hidden="1" outlineLevel="7">
      <c r="A1193" s="141" t="s">
        <v>178</v>
      </c>
      <c r="B1193" s="147" t="s">
        <v>567</v>
      </c>
      <c r="C1193" s="147" t="s">
        <v>228</v>
      </c>
      <c r="D1193" s="152" t="s">
        <v>781</v>
      </c>
      <c r="E1193" s="145" t="str">
        <f t="shared" si="20"/>
        <v>04001 29999</v>
      </c>
      <c r="F1193" s="146" t="e">
        <f>#REF!</f>
        <v>#REF!</v>
      </c>
    </row>
    <row r="1194" spans="1:6" s="7" customFormat="1" ht="22.5" hidden="1" outlineLevel="5">
      <c r="A1194" s="151" t="s">
        <v>214</v>
      </c>
      <c r="B1194" s="147" t="s">
        <v>567</v>
      </c>
      <c r="C1194" s="144" t="s">
        <v>228</v>
      </c>
      <c r="D1194" s="152" t="s">
        <v>781</v>
      </c>
      <c r="E1194" s="145" t="str">
        <f t="shared" si="20"/>
        <v>04001 29999</v>
      </c>
      <c r="F1194" s="146" t="e">
        <f>#REF!</f>
        <v>#REF!</v>
      </c>
    </row>
    <row r="1195" spans="1:6" s="7" customFormat="1" ht="15.75" hidden="1" outlineLevel="6">
      <c r="A1195" s="141" t="s">
        <v>45</v>
      </c>
      <c r="B1195" s="147" t="s">
        <v>567</v>
      </c>
      <c r="C1195" s="144" t="s">
        <v>228</v>
      </c>
      <c r="D1195" s="152" t="s">
        <v>781</v>
      </c>
      <c r="E1195" s="145" t="str">
        <f t="shared" si="20"/>
        <v>04001 29999</v>
      </c>
      <c r="F1195" s="146" t="e">
        <f>#REF!</f>
        <v>#REF!</v>
      </c>
    </row>
    <row r="1196" spans="1:6" s="7" customFormat="1" ht="21" hidden="1" outlineLevel="7">
      <c r="A1196" s="141" t="s">
        <v>149</v>
      </c>
      <c r="B1196" s="147" t="s">
        <v>567</v>
      </c>
      <c r="C1196" s="147" t="s">
        <v>228</v>
      </c>
      <c r="D1196" s="152" t="s">
        <v>781</v>
      </c>
      <c r="E1196" s="145" t="str">
        <f t="shared" si="20"/>
        <v>04001 29999</v>
      </c>
      <c r="F1196" s="146" t="e">
        <f>#REF!</f>
        <v>#REF!</v>
      </c>
    </row>
    <row r="1197" spans="1:6" s="7" customFormat="1" ht="22.5" hidden="1" outlineLevel="3">
      <c r="A1197" s="151" t="s">
        <v>149</v>
      </c>
      <c r="B1197" s="147" t="s">
        <v>567</v>
      </c>
      <c r="C1197" s="144" t="s">
        <v>228</v>
      </c>
      <c r="D1197" s="152" t="s">
        <v>781</v>
      </c>
      <c r="E1197" s="145" t="str">
        <f t="shared" si="20"/>
        <v>04001 29999</v>
      </c>
      <c r="F1197" s="146" t="e">
        <f>#REF!</f>
        <v>#REF!</v>
      </c>
    </row>
    <row r="1198" spans="1:6" s="7" customFormat="1" ht="15.75" hidden="1" outlineLevel="5">
      <c r="A1198" s="141" t="s">
        <v>236</v>
      </c>
      <c r="B1198" s="147" t="s">
        <v>567</v>
      </c>
      <c r="C1198" s="144" t="s">
        <v>228</v>
      </c>
      <c r="D1198" s="152" t="s">
        <v>781</v>
      </c>
      <c r="E1198" s="145" t="str">
        <f t="shared" si="20"/>
        <v>04001 29999</v>
      </c>
      <c r="F1198" s="146" t="e">
        <f>#REF!</f>
        <v>#REF!</v>
      </c>
    </row>
    <row r="1199" spans="1:6" s="7" customFormat="1" ht="15.75" hidden="1" outlineLevel="6">
      <c r="A1199" s="141" t="s">
        <v>98</v>
      </c>
      <c r="B1199" s="147" t="s">
        <v>567</v>
      </c>
      <c r="C1199" s="144" t="s">
        <v>228</v>
      </c>
      <c r="D1199" s="152" t="s">
        <v>781</v>
      </c>
      <c r="E1199" s="145" t="str">
        <f t="shared" si="20"/>
        <v>04001 29999</v>
      </c>
      <c r="F1199" s="146" t="e">
        <f>#REF!</f>
        <v>#REF!</v>
      </c>
    </row>
    <row r="1200" spans="1:6" s="7" customFormat="1" ht="15.75" hidden="1" outlineLevel="7">
      <c r="A1200" s="141" t="s">
        <v>178</v>
      </c>
      <c r="B1200" s="147" t="s">
        <v>567</v>
      </c>
      <c r="C1200" s="147" t="s">
        <v>228</v>
      </c>
      <c r="D1200" s="152" t="s">
        <v>781</v>
      </c>
      <c r="E1200" s="145" t="str">
        <f t="shared" si="20"/>
        <v>04001 29999</v>
      </c>
      <c r="F1200" s="146" t="e">
        <f>#REF!</f>
        <v>#REF!</v>
      </c>
    </row>
    <row r="1201" spans="1:6" s="7" customFormat="1" ht="22.5" hidden="1" outlineLevel="3">
      <c r="A1201" s="151" t="s">
        <v>179</v>
      </c>
      <c r="B1201" s="147" t="s">
        <v>567</v>
      </c>
      <c r="C1201" s="144" t="s">
        <v>228</v>
      </c>
      <c r="D1201" s="152" t="s">
        <v>781</v>
      </c>
      <c r="E1201" s="145" t="str">
        <f t="shared" si="20"/>
        <v>04001 29999</v>
      </c>
      <c r="F1201" s="146" t="e">
        <f>#REF!</f>
        <v>#REF!</v>
      </c>
    </row>
    <row r="1202" spans="1:6" s="7" customFormat="1" ht="31.5" hidden="1" outlineLevel="5">
      <c r="A1202" s="141" t="s">
        <v>237</v>
      </c>
      <c r="B1202" s="147" t="s">
        <v>567</v>
      </c>
      <c r="C1202" s="144" t="s">
        <v>228</v>
      </c>
      <c r="D1202" s="152" t="s">
        <v>781</v>
      </c>
      <c r="E1202" s="145" t="str">
        <f t="shared" si="20"/>
        <v>04001 29999</v>
      </c>
      <c r="F1202" s="146" t="e">
        <f>#REF!</f>
        <v>#REF!</v>
      </c>
    </row>
    <row r="1203" spans="1:6" s="7" customFormat="1" ht="15.75" hidden="1" outlineLevel="6">
      <c r="A1203" s="141" t="s">
        <v>26</v>
      </c>
      <c r="B1203" s="147" t="s">
        <v>567</v>
      </c>
      <c r="C1203" s="144" t="s">
        <v>228</v>
      </c>
      <c r="D1203" s="152" t="s">
        <v>781</v>
      </c>
      <c r="E1203" s="145" t="str">
        <f t="shared" si="20"/>
        <v>04001 29999</v>
      </c>
      <c r="F1203" s="146" t="e">
        <f>#REF!</f>
        <v>#REF!</v>
      </c>
    </row>
    <row r="1204" spans="1:6" s="7" customFormat="1" ht="15.75" hidden="1" outlineLevel="7">
      <c r="A1204" s="141" t="s">
        <v>28</v>
      </c>
      <c r="B1204" s="147" t="s">
        <v>567</v>
      </c>
      <c r="C1204" s="147" t="s">
        <v>228</v>
      </c>
      <c r="D1204" s="152" t="s">
        <v>781</v>
      </c>
      <c r="E1204" s="145" t="str">
        <f t="shared" si="20"/>
        <v>04001 29999</v>
      </c>
      <c r="F1204" s="146" t="e">
        <f>#REF!</f>
        <v>#REF!</v>
      </c>
    </row>
    <row r="1205" spans="1:6" s="7" customFormat="1" ht="15.75" hidden="1" outlineLevel="3">
      <c r="A1205" s="151" t="s">
        <v>226</v>
      </c>
      <c r="B1205" s="147" t="s">
        <v>567</v>
      </c>
      <c r="C1205" s="144" t="s">
        <v>228</v>
      </c>
      <c r="D1205" s="152" t="s">
        <v>781</v>
      </c>
      <c r="E1205" s="145" t="str">
        <f t="shared" si="20"/>
        <v>04001 29999</v>
      </c>
      <c r="F1205" s="146" t="e">
        <f>#REF!</f>
        <v>#REF!</v>
      </c>
    </row>
    <row r="1206" spans="1:6" s="7" customFormat="1" ht="21" hidden="1" outlineLevel="5">
      <c r="A1206" s="141" t="s">
        <v>181</v>
      </c>
      <c r="B1206" s="147" t="s">
        <v>567</v>
      </c>
      <c r="C1206" s="144" t="s">
        <v>228</v>
      </c>
      <c r="D1206" s="152" t="s">
        <v>781</v>
      </c>
      <c r="E1206" s="145" t="str">
        <f t="shared" si="20"/>
        <v>04001 29999</v>
      </c>
      <c r="F1206" s="146" t="e">
        <f>#REF!</f>
        <v>#REF!</v>
      </c>
    </row>
    <row r="1207" spans="1:6" s="7" customFormat="1" ht="15.75" hidden="1" outlineLevel="6">
      <c r="A1207" s="141" t="s">
        <v>26</v>
      </c>
      <c r="B1207" s="147" t="s">
        <v>567</v>
      </c>
      <c r="C1207" s="144" t="s">
        <v>228</v>
      </c>
      <c r="D1207" s="152" t="s">
        <v>781</v>
      </c>
      <c r="E1207" s="145" t="str">
        <f t="shared" si="20"/>
        <v>04001 29999</v>
      </c>
      <c r="F1207" s="146" t="e">
        <f>#REF!</f>
        <v>#REF!</v>
      </c>
    </row>
    <row r="1208" spans="1:6" s="7" customFormat="1" ht="15.75" hidden="1" outlineLevel="7">
      <c r="A1208" s="141" t="s">
        <v>28</v>
      </c>
      <c r="B1208" s="147" t="s">
        <v>567</v>
      </c>
      <c r="C1208" s="147" t="s">
        <v>228</v>
      </c>
      <c r="D1208" s="152" t="s">
        <v>781</v>
      </c>
      <c r="E1208" s="145" t="str">
        <f t="shared" si="20"/>
        <v>04001 29999</v>
      </c>
      <c r="F1208" s="146" t="e">
        <f>#REF!</f>
        <v>#REF!</v>
      </c>
    </row>
    <row r="1209" spans="1:6" s="7" customFormat="1" ht="15.75" hidden="1" outlineLevel="3">
      <c r="A1209" s="151" t="s">
        <v>32</v>
      </c>
      <c r="B1209" s="147" t="s">
        <v>567</v>
      </c>
      <c r="C1209" s="144" t="s">
        <v>228</v>
      </c>
      <c r="D1209" s="152" t="s">
        <v>781</v>
      </c>
      <c r="E1209" s="145" t="str">
        <f t="shared" si="20"/>
        <v>04001 29999</v>
      </c>
      <c r="F1209" s="146" t="e">
        <f>#REF!</f>
        <v>#REF!</v>
      </c>
    </row>
    <row r="1210" spans="1:6" s="7" customFormat="1" ht="15.75" hidden="1" outlineLevel="5">
      <c r="A1210" s="141" t="s">
        <v>238</v>
      </c>
      <c r="B1210" s="147" t="s">
        <v>567</v>
      </c>
      <c r="C1210" s="144" t="s">
        <v>228</v>
      </c>
      <c r="D1210" s="152" t="s">
        <v>781</v>
      </c>
      <c r="E1210" s="145" t="str">
        <f t="shared" si="20"/>
        <v>04001 29999</v>
      </c>
      <c r="F1210" s="146" t="e">
        <f>#REF!</f>
        <v>#REF!</v>
      </c>
    </row>
    <row r="1211" spans="1:6" s="7" customFormat="1" ht="15.75" hidden="1" outlineLevel="6">
      <c r="A1211" s="141" t="s">
        <v>26</v>
      </c>
      <c r="B1211" s="147" t="s">
        <v>567</v>
      </c>
      <c r="C1211" s="144" t="s">
        <v>228</v>
      </c>
      <c r="D1211" s="152" t="s">
        <v>781</v>
      </c>
      <c r="E1211" s="145" t="str">
        <f t="shared" si="20"/>
        <v>04001 29999</v>
      </c>
      <c r="F1211" s="146" t="e">
        <f>#REF!</f>
        <v>#REF!</v>
      </c>
    </row>
    <row r="1212" spans="1:6" s="7" customFormat="1" ht="15.75" hidden="1" outlineLevel="7">
      <c r="A1212" s="141" t="s">
        <v>28</v>
      </c>
      <c r="B1212" s="147" t="s">
        <v>567</v>
      </c>
      <c r="C1212" s="147" t="s">
        <v>228</v>
      </c>
      <c r="D1212" s="152" t="s">
        <v>781</v>
      </c>
      <c r="E1212" s="145" t="str">
        <f t="shared" si="20"/>
        <v>04001 29999</v>
      </c>
      <c r="F1212" s="146" t="e">
        <f>#REF!</f>
        <v>#REF!</v>
      </c>
    </row>
    <row r="1213" spans="1:6" s="7" customFormat="1" ht="15.75" hidden="1" outlineLevel="3">
      <c r="A1213" s="151" t="s">
        <v>32</v>
      </c>
      <c r="B1213" s="147" t="s">
        <v>567</v>
      </c>
      <c r="C1213" s="144" t="s">
        <v>228</v>
      </c>
      <c r="D1213" s="152" t="s">
        <v>781</v>
      </c>
      <c r="E1213" s="145" t="str">
        <f t="shared" si="20"/>
        <v>04001 29999</v>
      </c>
      <c r="F1213" s="146" t="e">
        <f>#REF!</f>
        <v>#REF!</v>
      </c>
    </row>
    <row r="1214" spans="1:6" s="7" customFormat="1" ht="21" hidden="1" outlineLevel="5">
      <c r="A1214" s="141" t="s">
        <v>239</v>
      </c>
      <c r="B1214" s="147" t="s">
        <v>567</v>
      </c>
      <c r="C1214" s="144" t="s">
        <v>228</v>
      </c>
      <c r="D1214" s="152" t="s">
        <v>781</v>
      </c>
      <c r="E1214" s="145" t="str">
        <f t="shared" si="20"/>
        <v>04001 29999</v>
      </c>
      <c r="F1214" s="146" t="e">
        <f>#REF!</f>
        <v>#REF!</v>
      </c>
    </row>
    <row r="1215" spans="1:6" s="7" customFormat="1" ht="15.75" hidden="1" outlineLevel="6">
      <c r="A1215" s="141" t="s">
        <v>45</v>
      </c>
      <c r="B1215" s="147" t="s">
        <v>567</v>
      </c>
      <c r="C1215" s="144" t="s">
        <v>228</v>
      </c>
      <c r="D1215" s="152" t="s">
        <v>781</v>
      </c>
      <c r="E1215" s="145" t="str">
        <f t="shared" si="20"/>
        <v>04001 29999</v>
      </c>
      <c r="F1215" s="146" t="e">
        <f>#REF!</f>
        <v>#REF!</v>
      </c>
    </row>
    <row r="1216" spans="1:6" s="7" customFormat="1" ht="21" hidden="1" outlineLevel="7">
      <c r="A1216" s="141" t="s">
        <v>149</v>
      </c>
      <c r="B1216" s="147" t="s">
        <v>567</v>
      </c>
      <c r="C1216" s="147" t="s">
        <v>228</v>
      </c>
      <c r="D1216" s="152" t="s">
        <v>781</v>
      </c>
      <c r="E1216" s="145" t="str">
        <f t="shared" si="20"/>
        <v>04001 29999</v>
      </c>
      <c r="F1216" s="146" t="e">
        <f>#REF!</f>
        <v>#REF!</v>
      </c>
    </row>
    <row r="1217" spans="1:6" s="7" customFormat="1" ht="22.5" hidden="1" outlineLevel="3">
      <c r="A1217" s="151" t="s">
        <v>149</v>
      </c>
      <c r="B1217" s="147" t="s">
        <v>567</v>
      </c>
      <c r="C1217" s="144" t="s">
        <v>228</v>
      </c>
      <c r="D1217" s="152" t="s">
        <v>781</v>
      </c>
      <c r="E1217" s="145" t="str">
        <f t="shared" si="20"/>
        <v>04001 29999</v>
      </c>
      <c r="F1217" s="146" t="e">
        <f>#REF!</f>
        <v>#REF!</v>
      </c>
    </row>
    <row r="1218" spans="1:6" s="7" customFormat="1" ht="21" hidden="1" outlineLevel="4">
      <c r="A1218" s="141" t="s">
        <v>215</v>
      </c>
      <c r="B1218" s="147" t="s">
        <v>567</v>
      </c>
      <c r="C1218" s="144" t="s">
        <v>228</v>
      </c>
      <c r="D1218" s="152" t="s">
        <v>781</v>
      </c>
      <c r="E1218" s="145" t="str">
        <f t="shared" si="20"/>
        <v>04001 29999</v>
      </c>
      <c r="F1218" s="146" t="e">
        <f>#REF!</f>
        <v>#REF!</v>
      </c>
    </row>
    <row r="1219" spans="1:6" s="7" customFormat="1" ht="21" hidden="1" outlineLevel="5">
      <c r="A1219" s="141" t="s">
        <v>240</v>
      </c>
      <c r="B1219" s="147" t="s">
        <v>567</v>
      </c>
      <c r="C1219" s="144" t="s">
        <v>228</v>
      </c>
      <c r="D1219" s="152" t="s">
        <v>781</v>
      </c>
      <c r="E1219" s="145" t="str">
        <f t="shared" ref="E1219:E1228" si="21">D1219</f>
        <v>04001 29999</v>
      </c>
      <c r="F1219" s="146" t="e">
        <f>#REF!</f>
        <v>#REF!</v>
      </c>
    </row>
    <row r="1220" spans="1:6" s="7" customFormat="1" ht="15.75" hidden="1" outlineLevel="6">
      <c r="A1220" s="141" t="s">
        <v>45</v>
      </c>
      <c r="B1220" s="147" t="s">
        <v>567</v>
      </c>
      <c r="C1220" s="144" t="s">
        <v>228</v>
      </c>
      <c r="D1220" s="152" t="s">
        <v>781</v>
      </c>
      <c r="E1220" s="145" t="str">
        <f t="shared" si="21"/>
        <v>04001 29999</v>
      </c>
      <c r="F1220" s="146" t="e">
        <f>#REF!</f>
        <v>#REF!</v>
      </c>
    </row>
    <row r="1221" spans="1:6" s="7" customFormat="1" ht="21" hidden="1" outlineLevel="7">
      <c r="A1221" s="141" t="s">
        <v>149</v>
      </c>
      <c r="B1221" s="147" t="s">
        <v>567</v>
      </c>
      <c r="C1221" s="147" t="s">
        <v>228</v>
      </c>
      <c r="D1221" s="152" t="s">
        <v>781</v>
      </c>
      <c r="E1221" s="145" t="str">
        <f t="shared" si="21"/>
        <v>04001 29999</v>
      </c>
      <c r="F1221" s="146" t="e">
        <f>#REF!</f>
        <v>#REF!</v>
      </c>
    </row>
    <row r="1222" spans="1:6" s="7" customFormat="1" ht="22.5" hidden="1" outlineLevel="3">
      <c r="A1222" s="151" t="s">
        <v>149</v>
      </c>
      <c r="B1222" s="147" t="s">
        <v>567</v>
      </c>
      <c r="C1222" s="144" t="s">
        <v>228</v>
      </c>
      <c r="D1222" s="152" t="s">
        <v>781</v>
      </c>
      <c r="E1222" s="145" t="str">
        <f t="shared" si="21"/>
        <v>04001 29999</v>
      </c>
      <c r="F1222" s="146" t="e">
        <f>#REF!</f>
        <v>#REF!</v>
      </c>
    </row>
    <row r="1223" spans="1:6" s="7" customFormat="1" ht="31.5" hidden="1" outlineLevel="5">
      <c r="A1223" s="141" t="s">
        <v>241</v>
      </c>
      <c r="B1223" s="147" t="s">
        <v>567</v>
      </c>
      <c r="C1223" s="144" t="s">
        <v>228</v>
      </c>
      <c r="D1223" s="152" t="s">
        <v>781</v>
      </c>
      <c r="E1223" s="145" t="str">
        <f t="shared" si="21"/>
        <v>04001 29999</v>
      </c>
      <c r="F1223" s="146" t="e">
        <f>#REF!</f>
        <v>#REF!</v>
      </c>
    </row>
    <row r="1224" spans="1:6" s="7" customFormat="1" ht="15.75" hidden="1" outlineLevel="6">
      <c r="A1224" s="141" t="s">
        <v>182</v>
      </c>
      <c r="B1224" s="147" t="s">
        <v>567</v>
      </c>
      <c r="C1224" s="144" t="s">
        <v>228</v>
      </c>
      <c r="D1224" s="152" t="s">
        <v>781</v>
      </c>
      <c r="E1224" s="145" t="str">
        <f t="shared" si="21"/>
        <v>04001 29999</v>
      </c>
      <c r="F1224" s="146" t="e">
        <f>#REF!</f>
        <v>#REF!</v>
      </c>
    </row>
    <row r="1225" spans="1:6" s="7" customFormat="1" ht="21" hidden="1" outlineLevel="7">
      <c r="A1225" s="141" t="s">
        <v>183</v>
      </c>
      <c r="B1225" s="147" t="s">
        <v>567</v>
      </c>
      <c r="C1225" s="147" t="s">
        <v>228</v>
      </c>
      <c r="D1225" s="152" t="s">
        <v>781</v>
      </c>
      <c r="E1225" s="145" t="str">
        <f t="shared" si="21"/>
        <v>04001 29999</v>
      </c>
      <c r="F1225" s="146" t="e">
        <f>#REF!</f>
        <v>#REF!</v>
      </c>
    </row>
    <row r="1226" spans="1:6" s="7" customFormat="1" ht="22.5" hidden="1" outlineLevel="2">
      <c r="A1226" s="151" t="s">
        <v>184</v>
      </c>
      <c r="B1226" s="147" t="s">
        <v>567</v>
      </c>
      <c r="C1226" s="144" t="s">
        <v>228</v>
      </c>
      <c r="D1226" s="152" t="s">
        <v>781</v>
      </c>
      <c r="E1226" s="145" t="str">
        <f t="shared" si="21"/>
        <v>04001 29999</v>
      </c>
      <c r="F1226" s="146" t="e">
        <f>#REF!</f>
        <v>#REF!</v>
      </c>
    </row>
    <row r="1227" spans="1:6" s="7" customFormat="1" ht="31.5" hidden="1" outlineLevel="5">
      <c r="A1227" s="141" t="s">
        <v>242</v>
      </c>
      <c r="B1227" s="147" t="s">
        <v>567</v>
      </c>
      <c r="C1227" s="144" t="s">
        <v>228</v>
      </c>
      <c r="D1227" s="152" t="s">
        <v>781</v>
      </c>
      <c r="E1227" s="145" t="str">
        <f t="shared" si="21"/>
        <v>04001 29999</v>
      </c>
      <c r="F1227" s="146" t="e">
        <f>#REF!</f>
        <v>#REF!</v>
      </c>
    </row>
    <row r="1228" spans="1:6" s="7" customFormat="1" ht="15.75" hidden="1" outlineLevel="6">
      <c r="A1228" s="141" t="s">
        <v>98</v>
      </c>
      <c r="B1228" s="147" t="s">
        <v>567</v>
      </c>
      <c r="C1228" s="144" t="s">
        <v>228</v>
      </c>
      <c r="D1228" s="152" t="s">
        <v>781</v>
      </c>
      <c r="E1228" s="145" t="str">
        <f t="shared" si="21"/>
        <v>04001 29999</v>
      </c>
      <c r="F1228" s="146" t="e">
        <f>#REF!</f>
        <v>#REF!</v>
      </c>
    </row>
    <row r="1229" spans="1:6" s="7" customFormat="1" ht="15.75" outlineLevel="7">
      <c r="A1229" s="151" t="s">
        <v>643</v>
      </c>
      <c r="B1229" s="147" t="s">
        <v>567</v>
      </c>
      <c r="C1229" s="147" t="s">
        <v>193</v>
      </c>
      <c r="D1229" s="152" t="s">
        <v>781</v>
      </c>
      <c r="E1229" s="158" t="s">
        <v>27</v>
      </c>
      <c r="F1229" s="150">
        <f>F1230</f>
        <v>18713.8</v>
      </c>
    </row>
    <row r="1230" spans="1:6" s="7" customFormat="1" ht="15.75" outlineLevel="7">
      <c r="A1230" s="151" t="s">
        <v>644</v>
      </c>
      <c r="B1230" s="147" t="s">
        <v>567</v>
      </c>
      <c r="C1230" s="147" t="s">
        <v>193</v>
      </c>
      <c r="D1230" s="152" t="s">
        <v>781</v>
      </c>
      <c r="E1230" s="158" t="s">
        <v>29</v>
      </c>
      <c r="F1230" s="150">
        <f>F1231</f>
        <v>18713.8</v>
      </c>
    </row>
    <row r="1231" spans="1:6" s="7" customFormat="1" ht="15.75" outlineLevel="7">
      <c r="A1231" s="151" t="s">
        <v>851</v>
      </c>
      <c r="B1231" s="147" t="s">
        <v>567</v>
      </c>
      <c r="C1231" s="147" t="s">
        <v>193</v>
      </c>
      <c r="D1231" s="152" t="s">
        <v>781</v>
      </c>
      <c r="E1231" s="158" t="s">
        <v>33</v>
      </c>
      <c r="F1231" s="150">
        <f>18181.5-2673.1+1886.2-87.5+2275.4+111.8+55-122.5+0.1-913.1</f>
        <v>18713.8</v>
      </c>
    </row>
    <row r="1232" spans="1:6" s="7" customFormat="1" ht="15.75" outlineLevel="7">
      <c r="A1232" s="151" t="s">
        <v>772</v>
      </c>
      <c r="B1232" s="147" t="s">
        <v>567</v>
      </c>
      <c r="C1232" s="147" t="s">
        <v>193</v>
      </c>
      <c r="D1232" s="152" t="s">
        <v>781</v>
      </c>
      <c r="E1232" s="158" t="s">
        <v>651</v>
      </c>
      <c r="F1232" s="150">
        <f>960+60</f>
        <v>1020</v>
      </c>
    </row>
    <row r="1233" spans="1:6" s="7" customFormat="1" ht="22.5" outlineLevel="7">
      <c r="A1233" s="151" t="s">
        <v>1018</v>
      </c>
      <c r="B1233" s="147" t="s">
        <v>567</v>
      </c>
      <c r="C1233" s="147" t="s">
        <v>193</v>
      </c>
      <c r="D1233" s="152" t="s">
        <v>781</v>
      </c>
      <c r="E1233" s="158" t="s">
        <v>1017</v>
      </c>
      <c r="F1233" s="150">
        <v>0</v>
      </c>
    </row>
    <row r="1234" spans="1:6" s="7" customFormat="1" ht="15.75" outlineLevel="7">
      <c r="A1234" s="151" t="s">
        <v>851</v>
      </c>
      <c r="B1234" s="147" t="s">
        <v>567</v>
      </c>
      <c r="C1234" s="147" t="s">
        <v>193</v>
      </c>
      <c r="D1234" s="152" t="s">
        <v>924</v>
      </c>
      <c r="E1234" s="158" t="s">
        <v>33</v>
      </c>
      <c r="F1234" s="150">
        <v>4250.7</v>
      </c>
    </row>
    <row r="1235" spans="1:6" s="7" customFormat="1" ht="23.25" outlineLevel="7">
      <c r="A1235" s="165" t="s">
        <v>867</v>
      </c>
      <c r="B1235" s="147" t="s">
        <v>567</v>
      </c>
      <c r="C1235" s="147" t="s">
        <v>193</v>
      </c>
      <c r="D1235" s="152" t="s">
        <v>791</v>
      </c>
      <c r="E1235" s="158"/>
      <c r="F1235" s="150">
        <f>F1236+F1241+F1240</f>
        <v>3100</v>
      </c>
    </row>
    <row r="1236" spans="1:6" s="7" customFormat="1" ht="15.75" outlineLevel="7">
      <c r="A1236" s="151" t="s">
        <v>643</v>
      </c>
      <c r="B1236" s="147" t="s">
        <v>567</v>
      </c>
      <c r="C1236" s="147" t="s">
        <v>193</v>
      </c>
      <c r="D1236" s="152" t="s">
        <v>793</v>
      </c>
      <c r="E1236" s="158" t="s">
        <v>27</v>
      </c>
      <c r="F1236" s="150">
        <f>F1237</f>
        <v>3100</v>
      </c>
    </row>
    <row r="1237" spans="1:6" s="7" customFormat="1" ht="15.75" outlineLevel="7">
      <c r="A1237" s="151" t="s">
        <v>644</v>
      </c>
      <c r="B1237" s="147" t="s">
        <v>567</v>
      </c>
      <c r="C1237" s="147" t="s">
        <v>193</v>
      </c>
      <c r="D1237" s="152" t="s">
        <v>793</v>
      </c>
      <c r="E1237" s="158" t="s">
        <v>29</v>
      </c>
      <c r="F1237" s="150">
        <f>F1238+F1239</f>
        <v>3100</v>
      </c>
    </row>
    <row r="1238" spans="1:6" s="7" customFormat="1" ht="22.5" outlineLevel="7">
      <c r="A1238" s="151" t="s">
        <v>1028</v>
      </c>
      <c r="B1238" s="147" t="s">
        <v>567</v>
      </c>
      <c r="C1238" s="147" t="s">
        <v>193</v>
      </c>
      <c r="D1238" s="152" t="s">
        <v>793</v>
      </c>
      <c r="E1238" s="158" t="s">
        <v>1027</v>
      </c>
      <c r="F1238" s="150">
        <v>300</v>
      </c>
    </row>
    <row r="1239" spans="1:6" s="7" customFormat="1" ht="15.75" outlineLevel="7">
      <c r="A1239" s="151" t="s">
        <v>851</v>
      </c>
      <c r="B1239" s="147" t="s">
        <v>567</v>
      </c>
      <c r="C1239" s="147" t="s">
        <v>193</v>
      </c>
      <c r="D1239" s="152" t="s">
        <v>793</v>
      </c>
      <c r="E1239" s="158" t="s">
        <v>33</v>
      </c>
      <c r="F1239" s="150">
        <f>2755+45</f>
        <v>2800</v>
      </c>
    </row>
    <row r="1240" spans="1:6" s="7" customFormat="1" ht="22.5" outlineLevel="7">
      <c r="A1240" s="151" t="s">
        <v>1018</v>
      </c>
      <c r="B1240" s="147" t="s">
        <v>567</v>
      </c>
      <c r="C1240" s="147" t="s">
        <v>193</v>
      </c>
      <c r="D1240" s="152" t="s">
        <v>793</v>
      </c>
      <c r="E1240" s="158" t="s">
        <v>1017</v>
      </c>
      <c r="F1240" s="150">
        <v>0</v>
      </c>
    </row>
    <row r="1241" spans="1:6" s="7" customFormat="1" ht="31.5" customHeight="1" outlineLevel="7">
      <c r="A1241" s="151" t="s">
        <v>754</v>
      </c>
      <c r="B1241" s="147" t="s">
        <v>567</v>
      </c>
      <c r="C1241" s="147" t="s">
        <v>193</v>
      </c>
      <c r="D1241" s="152" t="s">
        <v>793</v>
      </c>
      <c r="E1241" s="158" t="s">
        <v>958</v>
      </c>
      <c r="F1241" s="150">
        <v>0</v>
      </c>
    </row>
    <row r="1242" spans="1:6" s="7" customFormat="1" ht="15.75" outlineLevel="7">
      <c r="A1242" s="151" t="s">
        <v>643</v>
      </c>
      <c r="B1242" s="147" t="s">
        <v>567</v>
      </c>
      <c r="C1242" s="147" t="s">
        <v>193</v>
      </c>
      <c r="D1242" s="152" t="s">
        <v>925</v>
      </c>
      <c r="E1242" s="158" t="s">
        <v>27</v>
      </c>
      <c r="F1242" s="150">
        <f>F1243</f>
        <v>0</v>
      </c>
    </row>
    <row r="1243" spans="1:6" s="7" customFormat="1" ht="15.75" outlineLevel="7">
      <c r="A1243" s="151" t="s">
        <v>851</v>
      </c>
      <c r="B1243" s="147" t="s">
        <v>567</v>
      </c>
      <c r="C1243" s="147" t="s">
        <v>193</v>
      </c>
      <c r="D1243" s="152" t="s">
        <v>925</v>
      </c>
      <c r="E1243" s="158" t="s">
        <v>33</v>
      </c>
      <c r="F1243" s="150"/>
    </row>
    <row r="1244" spans="1:6" s="7" customFormat="1" ht="22.5" outlineLevel="7">
      <c r="A1244" s="160" t="s">
        <v>771</v>
      </c>
      <c r="B1244" s="147" t="s">
        <v>567</v>
      </c>
      <c r="C1244" s="147" t="s">
        <v>193</v>
      </c>
      <c r="D1244" s="152" t="s">
        <v>925</v>
      </c>
      <c r="E1244" s="158" t="s">
        <v>652</v>
      </c>
      <c r="F1244" s="150"/>
    </row>
    <row r="1245" spans="1:6" s="7" customFormat="1" ht="15.75" outlineLevel="7">
      <c r="A1245" s="141" t="s">
        <v>209</v>
      </c>
      <c r="B1245" s="144" t="s">
        <v>567</v>
      </c>
      <c r="C1245" s="144" t="s">
        <v>210</v>
      </c>
      <c r="D1245" s="161"/>
      <c r="E1245" s="162"/>
      <c r="F1245" s="146">
        <f>F1246</f>
        <v>63992.4</v>
      </c>
    </row>
    <row r="1246" spans="1:6" s="7" customFormat="1" ht="23.25" outlineLevel="7">
      <c r="A1246" s="153" t="s">
        <v>1090</v>
      </c>
      <c r="B1246" s="147" t="s">
        <v>567</v>
      </c>
      <c r="C1246" s="147" t="s">
        <v>210</v>
      </c>
      <c r="D1246" s="152" t="s">
        <v>790</v>
      </c>
      <c r="E1246" s="158"/>
      <c r="F1246" s="150">
        <f>F1247+F1260+F1262</f>
        <v>63992.4</v>
      </c>
    </row>
    <row r="1247" spans="1:6" s="7" customFormat="1" ht="23.25" outlineLevel="7">
      <c r="A1247" s="165" t="s">
        <v>868</v>
      </c>
      <c r="B1247" s="147" t="s">
        <v>567</v>
      </c>
      <c r="C1247" s="147" t="s">
        <v>210</v>
      </c>
      <c r="D1247" s="152" t="s">
        <v>869</v>
      </c>
      <c r="E1247" s="158"/>
      <c r="F1247" s="150">
        <f>F1248+F1253+F1254+F1256+F1257+F1251+F1255</f>
        <v>14484.2</v>
      </c>
    </row>
    <row r="1248" spans="1:6" s="7" customFormat="1" ht="15.75" outlineLevel="7">
      <c r="A1248" s="151" t="s">
        <v>643</v>
      </c>
      <c r="B1248" s="147" t="s">
        <v>567</v>
      </c>
      <c r="C1248" s="147" t="s">
        <v>210</v>
      </c>
      <c r="D1248" s="152" t="s">
        <v>870</v>
      </c>
      <c r="E1248" s="158" t="s">
        <v>27</v>
      </c>
      <c r="F1248" s="150">
        <f>F1249</f>
        <v>14384.2</v>
      </c>
    </row>
    <row r="1249" spans="1:6" s="7" customFormat="1" ht="15.75" outlineLevel="7">
      <c r="A1249" s="151" t="s">
        <v>644</v>
      </c>
      <c r="B1249" s="147" t="s">
        <v>567</v>
      </c>
      <c r="C1249" s="147" t="s">
        <v>210</v>
      </c>
      <c r="D1249" s="152" t="s">
        <v>870</v>
      </c>
      <c r="E1249" s="158" t="s">
        <v>29</v>
      </c>
      <c r="F1249" s="150">
        <f>F1250+F1252</f>
        <v>14384.2</v>
      </c>
    </row>
    <row r="1250" spans="1:6" s="7" customFormat="1" ht="15.75" outlineLevel="7">
      <c r="A1250" s="151" t="s">
        <v>851</v>
      </c>
      <c r="B1250" s="147" t="s">
        <v>567</v>
      </c>
      <c r="C1250" s="147" t="s">
        <v>210</v>
      </c>
      <c r="D1250" s="152" t="s">
        <v>870</v>
      </c>
      <c r="E1250" s="158" t="s">
        <v>33</v>
      </c>
      <c r="F1250" s="150">
        <f>10150.7-2283.5-50+5157-320+712.2+64-1019.3-50+1003.8</f>
        <v>13364.900000000001</v>
      </c>
    </row>
    <row r="1251" spans="1:6" s="7" customFormat="1" ht="22.5" outlineLevel="7">
      <c r="A1251" s="151" t="s">
        <v>1018</v>
      </c>
      <c r="B1251" s="147" t="s">
        <v>567</v>
      </c>
      <c r="C1251" s="147" t="s">
        <v>210</v>
      </c>
      <c r="D1251" s="152" t="s">
        <v>870</v>
      </c>
      <c r="E1251" s="158" t="s">
        <v>1017</v>
      </c>
      <c r="F1251" s="150">
        <v>0</v>
      </c>
    </row>
    <row r="1252" spans="1:6" s="7" customFormat="1" ht="22.5" outlineLevel="7">
      <c r="A1252" s="151" t="s">
        <v>926</v>
      </c>
      <c r="B1252" s="147" t="s">
        <v>567</v>
      </c>
      <c r="C1252" s="147" t="s">
        <v>210</v>
      </c>
      <c r="D1252" s="152" t="s">
        <v>870</v>
      </c>
      <c r="E1252" s="158" t="s">
        <v>927</v>
      </c>
      <c r="F1252" s="150">
        <v>1019.3</v>
      </c>
    </row>
    <row r="1253" spans="1:6" s="7" customFormat="1" ht="33.75" outlineLevel="7">
      <c r="A1253" s="160" t="s">
        <v>872</v>
      </c>
      <c r="B1253" s="147" t="s">
        <v>567</v>
      </c>
      <c r="C1253" s="147" t="s">
        <v>210</v>
      </c>
      <c r="D1253" s="152" t="s">
        <v>870</v>
      </c>
      <c r="E1253" s="158" t="s">
        <v>785</v>
      </c>
      <c r="F1253" s="150">
        <v>0</v>
      </c>
    </row>
    <row r="1254" spans="1:6" s="7" customFormat="1" ht="22.5" outlineLevel="7">
      <c r="A1254" s="160" t="s">
        <v>771</v>
      </c>
      <c r="B1254" s="147" t="s">
        <v>567</v>
      </c>
      <c r="C1254" s="147" t="s">
        <v>210</v>
      </c>
      <c r="D1254" s="152" t="s">
        <v>870</v>
      </c>
      <c r="E1254" s="158" t="s">
        <v>652</v>
      </c>
      <c r="F1254" s="150"/>
    </row>
    <row r="1255" spans="1:6" s="7" customFormat="1" ht="15.75" outlineLevel="7">
      <c r="A1255" s="160" t="s">
        <v>772</v>
      </c>
      <c r="B1255" s="147" t="s">
        <v>567</v>
      </c>
      <c r="C1255" s="147" t="s">
        <v>210</v>
      </c>
      <c r="D1255" s="152" t="s">
        <v>870</v>
      </c>
      <c r="E1255" s="158" t="s">
        <v>651</v>
      </c>
      <c r="F1255" s="150">
        <v>100</v>
      </c>
    </row>
    <row r="1256" spans="1:6" s="7" customFormat="1" ht="15.75" outlineLevel="7">
      <c r="A1256" s="151" t="s">
        <v>851</v>
      </c>
      <c r="B1256" s="147" t="s">
        <v>567</v>
      </c>
      <c r="C1256" s="147" t="s">
        <v>210</v>
      </c>
      <c r="D1256" s="152" t="s">
        <v>928</v>
      </c>
      <c r="E1256" s="158" t="s">
        <v>33</v>
      </c>
      <c r="F1256" s="150">
        <v>0</v>
      </c>
    </row>
    <row r="1257" spans="1:6" s="7" customFormat="1" ht="22.5" outlineLevel="7">
      <c r="A1257" s="160" t="s">
        <v>871</v>
      </c>
      <c r="B1257" s="147" t="s">
        <v>567</v>
      </c>
      <c r="C1257" s="147" t="s">
        <v>210</v>
      </c>
      <c r="D1257" s="152" t="s">
        <v>967</v>
      </c>
      <c r="E1257" s="158"/>
      <c r="F1257" s="150">
        <f>F1258+F1259</f>
        <v>0</v>
      </c>
    </row>
    <row r="1258" spans="1:6" s="7" customFormat="1" ht="15.75" outlineLevel="7">
      <c r="A1258" s="151" t="s">
        <v>851</v>
      </c>
      <c r="B1258" s="147" t="s">
        <v>567</v>
      </c>
      <c r="C1258" s="147" t="s">
        <v>210</v>
      </c>
      <c r="D1258" s="152" t="s">
        <v>967</v>
      </c>
      <c r="E1258" s="158" t="s">
        <v>33</v>
      </c>
      <c r="F1258" s="150"/>
    </row>
    <row r="1259" spans="1:6" s="7" customFormat="1" ht="33.75" outlineLevel="7">
      <c r="A1259" s="160" t="s">
        <v>872</v>
      </c>
      <c r="B1259" s="147" t="s">
        <v>567</v>
      </c>
      <c r="C1259" s="147" t="s">
        <v>210</v>
      </c>
      <c r="D1259" s="152" t="s">
        <v>967</v>
      </c>
      <c r="E1259" s="158" t="s">
        <v>785</v>
      </c>
      <c r="F1259" s="150">
        <v>0</v>
      </c>
    </row>
    <row r="1260" spans="1:6" s="7" customFormat="1" ht="23.25" outlineLevel="7">
      <c r="A1260" s="165" t="s">
        <v>1148</v>
      </c>
      <c r="B1260" s="147" t="s">
        <v>567</v>
      </c>
      <c r="C1260" s="147" t="s">
        <v>210</v>
      </c>
      <c r="D1260" s="152" t="s">
        <v>1147</v>
      </c>
      <c r="E1260" s="158" t="s">
        <v>27</v>
      </c>
      <c r="F1260" s="150">
        <f>F1261</f>
        <v>21508.2</v>
      </c>
    </row>
    <row r="1261" spans="1:6" s="7" customFormat="1" ht="15.75" outlineLevel="7">
      <c r="A1261" s="151" t="s">
        <v>851</v>
      </c>
      <c r="B1261" s="147" t="s">
        <v>567</v>
      </c>
      <c r="C1261" s="147" t="s">
        <v>210</v>
      </c>
      <c r="D1261" s="152" t="s">
        <v>925</v>
      </c>
      <c r="E1261" s="158" t="s">
        <v>33</v>
      </c>
      <c r="F1261" s="150">
        <f>21572.2-64</f>
        <v>21508.2</v>
      </c>
    </row>
    <row r="1262" spans="1:6" s="7" customFormat="1" ht="15.75" outlineLevel="7">
      <c r="A1262" s="151" t="s">
        <v>643</v>
      </c>
      <c r="B1262" s="147" t="s">
        <v>567</v>
      </c>
      <c r="C1262" s="147" t="s">
        <v>210</v>
      </c>
      <c r="D1262" s="152" t="s">
        <v>968</v>
      </c>
      <c r="E1262" s="158" t="s">
        <v>27</v>
      </c>
      <c r="F1262" s="150">
        <f>F1263</f>
        <v>28000</v>
      </c>
    </row>
    <row r="1263" spans="1:6" s="7" customFormat="1" ht="15.75" outlineLevel="7">
      <c r="A1263" s="151" t="s">
        <v>851</v>
      </c>
      <c r="B1263" s="147" t="s">
        <v>567</v>
      </c>
      <c r="C1263" s="147" t="s">
        <v>210</v>
      </c>
      <c r="D1263" s="152" t="s">
        <v>968</v>
      </c>
      <c r="E1263" s="158" t="s">
        <v>33</v>
      </c>
      <c r="F1263" s="150">
        <f>26040+1960</f>
        <v>28000</v>
      </c>
    </row>
    <row r="1264" spans="1:6" s="7" customFormat="1" ht="15.75">
      <c r="A1264" s="141" t="s">
        <v>227</v>
      </c>
      <c r="B1264" s="144" t="s">
        <v>567</v>
      </c>
      <c r="C1264" s="144" t="s">
        <v>228</v>
      </c>
      <c r="D1264" s="161"/>
      <c r="E1264" s="161"/>
      <c r="F1264" s="143">
        <f>F1265</f>
        <v>100</v>
      </c>
    </row>
    <row r="1265" spans="1:6" s="7" customFormat="1" ht="23.25">
      <c r="A1265" s="153" t="s">
        <v>1091</v>
      </c>
      <c r="B1265" s="147" t="s">
        <v>567</v>
      </c>
      <c r="C1265" s="147" t="s">
        <v>228</v>
      </c>
      <c r="D1265" s="152" t="s">
        <v>629</v>
      </c>
      <c r="E1265" s="152"/>
      <c r="F1265" s="168">
        <f>F1266</f>
        <v>100</v>
      </c>
    </row>
    <row r="1266" spans="1:6" s="7" customFormat="1" ht="23.25" outlineLevel="7">
      <c r="A1266" s="165" t="s">
        <v>875</v>
      </c>
      <c r="B1266" s="147" t="s">
        <v>567</v>
      </c>
      <c r="C1266" s="147" t="s">
        <v>228</v>
      </c>
      <c r="D1266" s="152" t="s">
        <v>873</v>
      </c>
      <c r="E1266" s="152"/>
      <c r="F1266" s="168">
        <f>F1267</f>
        <v>100</v>
      </c>
    </row>
    <row r="1267" spans="1:6" s="7" customFormat="1" ht="15.75" outlineLevel="7">
      <c r="A1267" s="151" t="s">
        <v>45</v>
      </c>
      <c r="B1267" s="147" t="s">
        <v>567</v>
      </c>
      <c r="C1267" s="147" t="s">
        <v>228</v>
      </c>
      <c r="D1267" s="152" t="s">
        <v>874</v>
      </c>
      <c r="E1267" s="152" t="s">
        <v>46</v>
      </c>
      <c r="F1267" s="168">
        <f>F1268</f>
        <v>100</v>
      </c>
    </row>
    <row r="1268" spans="1:6" s="7" customFormat="1" ht="34.5" customHeight="1" outlineLevel="7">
      <c r="A1268" s="151" t="s">
        <v>754</v>
      </c>
      <c r="B1268" s="147" t="s">
        <v>567</v>
      </c>
      <c r="C1268" s="147" t="s">
        <v>228</v>
      </c>
      <c r="D1268" s="152" t="s">
        <v>874</v>
      </c>
      <c r="E1268" s="152" t="s">
        <v>958</v>
      </c>
      <c r="F1268" s="168">
        <v>100</v>
      </c>
    </row>
    <row r="1269" spans="1:6" s="7" customFormat="1" ht="15.75">
      <c r="A1269" s="141" t="s">
        <v>630</v>
      </c>
      <c r="B1269" s="144" t="s">
        <v>567</v>
      </c>
      <c r="C1269" s="144" t="s">
        <v>244</v>
      </c>
      <c r="D1269" s="161"/>
      <c r="E1269" s="161"/>
      <c r="F1269" s="143">
        <f>F1270+F1294+F1327</f>
        <v>48890.5</v>
      </c>
    </row>
    <row r="1270" spans="1:6" s="7" customFormat="1" ht="15.75">
      <c r="A1270" s="141" t="s">
        <v>245</v>
      </c>
      <c r="B1270" s="144" t="s">
        <v>567</v>
      </c>
      <c r="C1270" s="144" t="s">
        <v>246</v>
      </c>
      <c r="D1270" s="161"/>
      <c r="E1270" s="161"/>
      <c r="F1270" s="143">
        <f>F1271+F1276</f>
        <v>3837</v>
      </c>
    </row>
    <row r="1271" spans="1:6" s="7" customFormat="1" ht="15.75">
      <c r="A1271" s="165" t="s">
        <v>929</v>
      </c>
      <c r="B1271" s="147" t="s">
        <v>567</v>
      </c>
      <c r="C1271" s="147" t="s">
        <v>246</v>
      </c>
      <c r="D1271" s="152" t="s">
        <v>858</v>
      </c>
      <c r="E1271" s="152"/>
      <c r="F1271" s="168">
        <f>F1272+F1275</f>
        <v>1366</v>
      </c>
    </row>
    <row r="1272" spans="1:6" s="7" customFormat="1" ht="15.75">
      <c r="A1272" s="151" t="s">
        <v>643</v>
      </c>
      <c r="B1272" s="147" t="s">
        <v>567</v>
      </c>
      <c r="C1272" s="147" t="s">
        <v>246</v>
      </c>
      <c r="D1272" s="152" t="s">
        <v>859</v>
      </c>
      <c r="E1272" s="158" t="s">
        <v>27</v>
      </c>
      <c r="F1272" s="168">
        <f>F1273</f>
        <v>1316</v>
      </c>
    </row>
    <row r="1273" spans="1:6" s="7" customFormat="1" ht="15.75">
      <c r="A1273" s="151" t="s">
        <v>644</v>
      </c>
      <c r="B1273" s="147" t="s">
        <v>567</v>
      </c>
      <c r="C1273" s="147" t="s">
        <v>246</v>
      </c>
      <c r="D1273" s="152" t="s">
        <v>859</v>
      </c>
      <c r="E1273" s="158" t="s">
        <v>29</v>
      </c>
      <c r="F1273" s="168">
        <f>F1274</f>
        <v>1316</v>
      </c>
    </row>
    <row r="1274" spans="1:6" s="7" customFormat="1" ht="15.75">
      <c r="A1274" s="151" t="s">
        <v>851</v>
      </c>
      <c r="B1274" s="147" t="s">
        <v>567</v>
      </c>
      <c r="C1274" s="147" t="s">
        <v>246</v>
      </c>
      <c r="D1274" s="152" t="s">
        <v>859</v>
      </c>
      <c r="E1274" s="158" t="s">
        <v>33</v>
      </c>
      <c r="F1274" s="150">
        <f>1351-35</f>
        <v>1316</v>
      </c>
    </row>
    <row r="1275" spans="1:6" s="7" customFormat="1" ht="15.75">
      <c r="A1275" s="160" t="s">
        <v>772</v>
      </c>
      <c r="B1275" s="147" t="s">
        <v>567</v>
      </c>
      <c r="C1275" s="147" t="s">
        <v>246</v>
      </c>
      <c r="D1275" s="152" t="s">
        <v>859</v>
      </c>
      <c r="E1275" s="158" t="s">
        <v>651</v>
      </c>
      <c r="F1275" s="150">
        <v>50</v>
      </c>
    </row>
    <row r="1276" spans="1:6" s="7" customFormat="1" ht="23.25">
      <c r="A1276" s="153" t="s">
        <v>1092</v>
      </c>
      <c r="B1276" s="144" t="s">
        <v>567</v>
      </c>
      <c r="C1276" s="144" t="s">
        <v>246</v>
      </c>
      <c r="D1276" s="152" t="s">
        <v>632</v>
      </c>
      <c r="E1276" s="161"/>
      <c r="F1276" s="143">
        <f>F1277+F1282+F1286+F1290</f>
        <v>2471</v>
      </c>
    </row>
    <row r="1277" spans="1:6" s="7" customFormat="1" ht="23.25">
      <c r="A1277" s="165" t="s">
        <v>876</v>
      </c>
      <c r="B1277" s="147" t="s">
        <v>567</v>
      </c>
      <c r="C1277" s="147" t="s">
        <v>246</v>
      </c>
      <c r="D1277" s="152" t="s">
        <v>930</v>
      </c>
      <c r="E1277" s="152"/>
      <c r="F1277" s="168">
        <f>F1278+F1282</f>
        <v>1311.0000000000002</v>
      </c>
    </row>
    <row r="1278" spans="1:6" s="7" customFormat="1" ht="15.75">
      <c r="A1278" s="165" t="s">
        <v>34</v>
      </c>
      <c r="B1278" s="147" t="s">
        <v>567</v>
      </c>
      <c r="C1278" s="147" t="s">
        <v>246</v>
      </c>
      <c r="D1278" s="152" t="s">
        <v>930</v>
      </c>
      <c r="E1278" s="152" t="s">
        <v>759</v>
      </c>
      <c r="F1278" s="168">
        <f>SUM(F1279:F1281)</f>
        <v>1311.0000000000002</v>
      </c>
    </row>
    <row r="1279" spans="1:6" s="7" customFormat="1" ht="23.25">
      <c r="A1279" s="165" t="s">
        <v>931</v>
      </c>
      <c r="B1279" s="147" t="s">
        <v>567</v>
      </c>
      <c r="C1279" s="147" t="s">
        <v>246</v>
      </c>
      <c r="D1279" s="152" t="s">
        <v>932</v>
      </c>
      <c r="E1279" s="152" t="s">
        <v>933</v>
      </c>
      <c r="F1279" s="168">
        <f>2821.3-1562.8+0.1</f>
        <v>1258.6000000000001</v>
      </c>
    </row>
    <row r="1280" spans="1:6" s="7" customFormat="1" ht="24.75" customHeight="1">
      <c r="A1280" s="165" t="s">
        <v>931</v>
      </c>
      <c r="B1280" s="147" t="s">
        <v>567</v>
      </c>
      <c r="C1280" s="147" t="s">
        <v>246</v>
      </c>
      <c r="D1280" s="152" t="s">
        <v>934</v>
      </c>
      <c r="E1280" s="152" t="s">
        <v>933</v>
      </c>
      <c r="F1280" s="168">
        <v>0</v>
      </c>
    </row>
    <row r="1281" spans="1:6" s="7" customFormat="1" ht="24.75" customHeight="1">
      <c r="A1281" s="165" t="s">
        <v>931</v>
      </c>
      <c r="B1281" s="147" t="s">
        <v>567</v>
      </c>
      <c r="C1281" s="147" t="s">
        <v>246</v>
      </c>
      <c r="D1281" s="152" t="s">
        <v>935</v>
      </c>
      <c r="E1281" s="152" t="s">
        <v>933</v>
      </c>
      <c r="F1281" s="168">
        <v>52.4</v>
      </c>
    </row>
    <row r="1282" spans="1:6" s="7" customFormat="1" ht="15.75">
      <c r="A1282" s="151" t="s">
        <v>782</v>
      </c>
      <c r="B1282" s="147" t="s">
        <v>567</v>
      </c>
      <c r="C1282" s="147" t="s">
        <v>246</v>
      </c>
      <c r="D1282" s="152" t="s">
        <v>930</v>
      </c>
      <c r="E1282" s="152" t="s">
        <v>783</v>
      </c>
      <c r="F1282" s="168">
        <f>SUM(F1283:F1285)</f>
        <v>0</v>
      </c>
    </row>
    <row r="1283" spans="1:6" s="7" customFormat="1" ht="22.5">
      <c r="A1283" s="151" t="s">
        <v>786</v>
      </c>
      <c r="B1283" s="147" t="s">
        <v>567</v>
      </c>
      <c r="C1283" s="147" t="s">
        <v>246</v>
      </c>
      <c r="D1283" s="152" t="s">
        <v>932</v>
      </c>
      <c r="E1283" s="152" t="s">
        <v>787</v>
      </c>
      <c r="F1283" s="168">
        <v>0</v>
      </c>
    </row>
    <row r="1284" spans="1:6" s="7" customFormat="1" ht="22.5">
      <c r="A1284" s="151" t="s">
        <v>786</v>
      </c>
      <c r="B1284" s="147" t="s">
        <v>567</v>
      </c>
      <c r="C1284" s="147" t="s">
        <v>246</v>
      </c>
      <c r="D1284" s="152" t="s">
        <v>934</v>
      </c>
      <c r="E1284" s="152" t="s">
        <v>787</v>
      </c>
      <c r="F1284" s="168">
        <v>0</v>
      </c>
    </row>
    <row r="1285" spans="1:6" s="7" customFormat="1" ht="22.5">
      <c r="A1285" s="151" t="s">
        <v>786</v>
      </c>
      <c r="B1285" s="147" t="s">
        <v>567</v>
      </c>
      <c r="C1285" s="147" t="s">
        <v>246</v>
      </c>
      <c r="D1285" s="152" t="s">
        <v>935</v>
      </c>
      <c r="E1285" s="152" t="s">
        <v>787</v>
      </c>
      <c r="F1285" s="168">
        <v>0</v>
      </c>
    </row>
    <row r="1286" spans="1:6" s="7" customFormat="1" ht="23.25">
      <c r="A1286" s="165" t="s">
        <v>936</v>
      </c>
      <c r="B1286" s="147" t="s">
        <v>567</v>
      </c>
      <c r="C1286" s="147" t="s">
        <v>246</v>
      </c>
      <c r="D1286" s="152" t="s">
        <v>794</v>
      </c>
      <c r="E1286" s="152"/>
      <c r="F1286" s="168">
        <f>F1287</f>
        <v>200</v>
      </c>
    </row>
    <row r="1287" spans="1:6" s="7" customFormat="1" ht="15.75">
      <c r="A1287" s="151" t="s">
        <v>643</v>
      </c>
      <c r="B1287" s="147" t="s">
        <v>567</v>
      </c>
      <c r="C1287" s="147" t="s">
        <v>246</v>
      </c>
      <c r="D1287" s="152" t="s">
        <v>795</v>
      </c>
      <c r="E1287" s="158" t="s">
        <v>27</v>
      </c>
      <c r="F1287" s="168">
        <f>F1288</f>
        <v>200</v>
      </c>
    </row>
    <row r="1288" spans="1:6" s="7" customFormat="1" ht="22.5" customHeight="1">
      <c r="A1288" s="151" t="s">
        <v>644</v>
      </c>
      <c r="B1288" s="147" t="s">
        <v>567</v>
      </c>
      <c r="C1288" s="147" t="s">
        <v>246</v>
      </c>
      <c r="D1288" s="152" t="s">
        <v>795</v>
      </c>
      <c r="E1288" s="158" t="s">
        <v>29</v>
      </c>
      <c r="F1288" s="168">
        <f>F1289</f>
        <v>200</v>
      </c>
    </row>
    <row r="1289" spans="1:6" s="7" customFormat="1" ht="15.75" outlineLevel="7">
      <c r="A1289" s="151" t="s">
        <v>851</v>
      </c>
      <c r="B1289" s="147" t="s">
        <v>567</v>
      </c>
      <c r="C1289" s="147" t="s">
        <v>246</v>
      </c>
      <c r="D1289" s="152" t="s">
        <v>795</v>
      </c>
      <c r="E1289" s="158" t="s">
        <v>33</v>
      </c>
      <c r="F1289" s="150">
        <v>200</v>
      </c>
    </row>
    <row r="1290" spans="1:6" s="64" customFormat="1" ht="23.25" outlineLevel="7">
      <c r="A1290" s="169" t="s">
        <v>876</v>
      </c>
      <c r="B1290" s="170" t="s">
        <v>567</v>
      </c>
      <c r="C1290" s="170" t="s">
        <v>246</v>
      </c>
      <c r="D1290" s="163" t="s">
        <v>937</v>
      </c>
      <c r="E1290" s="163"/>
      <c r="F1290" s="171">
        <f>F1291+F1293</f>
        <v>960</v>
      </c>
    </row>
    <row r="1291" spans="1:6" s="64" customFormat="1" ht="15.75" outlineLevel="7">
      <c r="A1291" s="169" t="s">
        <v>34</v>
      </c>
      <c r="B1291" s="170" t="s">
        <v>567</v>
      </c>
      <c r="C1291" s="170" t="s">
        <v>246</v>
      </c>
      <c r="D1291" s="163" t="s">
        <v>938</v>
      </c>
      <c r="E1291" s="163" t="s">
        <v>759</v>
      </c>
      <c r="F1291" s="171">
        <f>F1292</f>
        <v>950</v>
      </c>
    </row>
    <row r="1292" spans="1:6" s="64" customFormat="1" ht="23.25" outlineLevel="7">
      <c r="A1292" s="169" t="s">
        <v>931</v>
      </c>
      <c r="B1292" s="170" t="s">
        <v>567</v>
      </c>
      <c r="C1292" s="170" t="s">
        <v>246</v>
      </c>
      <c r="D1292" s="163" t="s">
        <v>938</v>
      </c>
      <c r="E1292" s="163" t="s">
        <v>933</v>
      </c>
      <c r="F1292" s="171">
        <v>950</v>
      </c>
    </row>
    <row r="1293" spans="1:6" s="7" customFormat="1" ht="22.5" outlineLevel="7">
      <c r="A1293" s="160" t="s">
        <v>771</v>
      </c>
      <c r="B1293" s="147" t="s">
        <v>567</v>
      </c>
      <c r="C1293" s="147" t="s">
        <v>246</v>
      </c>
      <c r="D1293" s="152" t="s">
        <v>938</v>
      </c>
      <c r="E1293" s="152" t="s">
        <v>652</v>
      </c>
      <c r="F1293" s="168">
        <v>10</v>
      </c>
    </row>
    <row r="1294" spans="1:6" s="7" customFormat="1" ht="15.75" outlineLevel="7">
      <c r="A1294" s="141" t="s">
        <v>248</v>
      </c>
      <c r="B1294" s="144" t="s">
        <v>567</v>
      </c>
      <c r="C1294" s="144" t="s">
        <v>249</v>
      </c>
      <c r="D1294" s="161"/>
      <c r="E1294" s="158"/>
      <c r="F1294" s="146">
        <f>F1295+F1321+F1326</f>
        <v>18453.800000000003</v>
      </c>
    </row>
    <row r="1295" spans="1:6" s="7" customFormat="1" ht="23.25" outlineLevel="7">
      <c r="A1295" s="153" t="s">
        <v>1093</v>
      </c>
      <c r="B1295" s="147" t="s">
        <v>567</v>
      </c>
      <c r="C1295" s="147" t="s">
        <v>249</v>
      </c>
      <c r="D1295" s="152" t="s">
        <v>796</v>
      </c>
      <c r="E1295" s="158"/>
      <c r="F1295" s="150">
        <f>F1296+F1318</f>
        <v>12853.800000000001</v>
      </c>
    </row>
    <row r="1296" spans="1:6" s="7" customFormat="1" ht="23.25" outlineLevel="7">
      <c r="A1296" s="165" t="s">
        <v>877</v>
      </c>
      <c r="B1296" s="147" t="s">
        <v>567</v>
      </c>
      <c r="C1296" s="147" t="s">
        <v>249</v>
      </c>
      <c r="D1296" s="152" t="s">
        <v>878</v>
      </c>
      <c r="E1296" s="158"/>
      <c r="F1296" s="150">
        <f>F1297+F1312+F1313+F1317+F1315</f>
        <v>12853.800000000001</v>
      </c>
    </row>
    <row r="1297" spans="1:6" s="7" customFormat="1" ht="15.75" outlineLevel="7">
      <c r="A1297" s="151" t="s">
        <v>643</v>
      </c>
      <c r="B1297" s="147" t="s">
        <v>567</v>
      </c>
      <c r="C1297" s="147" t="s">
        <v>249</v>
      </c>
      <c r="D1297" s="152" t="s">
        <v>634</v>
      </c>
      <c r="E1297" s="158" t="s">
        <v>27</v>
      </c>
      <c r="F1297" s="150">
        <f>F1298</f>
        <v>3506.3999999999996</v>
      </c>
    </row>
    <row r="1298" spans="1:6" s="7" customFormat="1" ht="15.75" outlineLevel="7">
      <c r="A1298" s="151" t="s">
        <v>644</v>
      </c>
      <c r="B1298" s="147" t="s">
        <v>567</v>
      </c>
      <c r="C1298" s="147" t="s">
        <v>249</v>
      </c>
      <c r="D1298" s="152" t="s">
        <v>634</v>
      </c>
      <c r="E1298" s="158" t="s">
        <v>29</v>
      </c>
      <c r="F1298" s="150">
        <f>F1300+F1311+F1299+F1310</f>
        <v>3506.3999999999996</v>
      </c>
    </row>
    <row r="1299" spans="1:6" s="7" customFormat="1" ht="22.5" outlineLevel="7">
      <c r="A1299" s="151" t="s">
        <v>1028</v>
      </c>
      <c r="B1299" s="147" t="s">
        <v>567</v>
      </c>
      <c r="C1299" s="147" t="s">
        <v>249</v>
      </c>
      <c r="D1299" s="152" t="s">
        <v>634</v>
      </c>
      <c r="E1299" s="158" t="s">
        <v>1027</v>
      </c>
      <c r="F1299" s="150">
        <v>350</v>
      </c>
    </row>
    <row r="1300" spans="1:6" s="7" customFormat="1" ht="15.75" outlineLevel="7">
      <c r="A1300" s="151" t="s">
        <v>851</v>
      </c>
      <c r="B1300" s="147" t="s">
        <v>567</v>
      </c>
      <c r="C1300" s="147" t="s">
        <v>249</v>
      </c>
      <c r="D1300" s="152" t="s">
        <v>634</v>
      </c>
      <c r="E1300" s="158" t="s">
        <v>33</v>
      </c>
      <c r="F1300" s="150">
        <f>1626+271.6+80.1+204.3+100+254+180-150-140.8</f>
        <v>2425.1999999999998</v>
      </c>
    </row>
    <row r="1301" spans="1:6" s="7" customFormat="1" ht="22.5" hidden="1" outlineLevel="2">
      <c r="A1301" s="151" t="s">
        <v>149</v>
      </c>
      <c r="B1301" s="147" t="s">
        <v>567</v>
      </c>
      <c r="C1301" s="144" t="s">
        <v>249</v>
      </c>
      <c r="D1301" s="152" t="s">
        <v>607</v>
      </c>
      <c r="E1301" s="145" t="str">
        <f t="shared" ref="E1301:E1309" si="22">D1301</f>
        <v>0620100</v>
      </c>
      <c r="F1301" s="146" t="e">
        <f>#REF!</f>
        <v>#REF!</v>
      </c>
    </row>
    <row r="1302" spans="1:6" s="7" customFormat="1" ht="15.75" hidden="1" outlineLevel="3">
      <c r="A1302" s="141" t="s">
        <v>248</v>
      </c>
      <c r="B1302" s="147" t="s">
        <v>567</v>
      </c>
      <c r="C1302" s="144" t="s">
        <v>249</v>
      </c>
      <c r="D1302" s="152" t="s">
        <v>607</v>
      </c>
      <c r="E1302" s="145" t="str">
        <f t="shared" si="22"/>
        <v>0620100</v>
      </c>
      <c r="F1302" s="146" t="e">
        <f>#REF!</f>
        <v>#REF!</v>
      </c>
    </row>
    <row r="1303" spans="1:6" s="7" customFormat="1" ht="15.75" hidden="1" outlineLevel="5">
      <c r="A1303" s="141" t="s">
        <v>250</v>
      </c>
      <c r="B1303" s="147" t="s">
        <v>567</v>
      </c>
      <c r="C1303" s="144" t="s">
        <v>249</v>
      </c>
      <c r="D1303" s="152" t="s">
        <v>607</v>
      </c>
      <c r="E1303" s="145" t="str">
        <f t="shared" si="22"/>
        <v>0620100</v>
      </c>
      <c r="F1303" s="146" t="e">
        <f>#REF!</f>
        <v>#REF!</v>
      </c>
    </row>
    <row r="1304" spans="1:6" s="7" customFormat="1" ht="15.75" hidden="1" outlineLevel="6">
      <c r="A1304" s="141" t="s">
        <v>251</v>
      </c>
      <c r="B1304" s="147" t="s">
        <v>567</v>
      </c>
      <c r="C1304" s="144" t="s">
        <v>249</v>
      </c>
      <c r="D1304" s="152" t="s">
        <v>607</v>
      </c>
      <c r="E1304" s="145" t="str">
        <f t="shared" si="22"/>
        <v>0620100</v>
      </c>
      <c r="F1304" s="146" t="e">
        <f>#REF!</f>
        <v>#REF!</v>
      </c>
    </row>
    <row r="1305" spans="1:6" s="7" customFormat="1" ht="15.75" hidden="1" outlineLevel="7">
      <c r="A1305" s="141" t="s">
        <v>26</v>
      </c>
      <c r="B1305" s="147" t="s">
        <v>567</v>
      </c>
      <c r="C1305" s="147" t="s">
        <v>249</v>
      </c>
      <c r="D1305" s="152" t="s">
        <v>607</v>
      </c>
      <c r="E1305" s="145" t="str">
        <f t="shared" si="22"/>
        <v>0620100</v>
      </c>
      <c r="F1305" s="146" t="e">
        <f>#REF!</f>
        <v>#REF!</v>
      </c>
    </row>
    <row r="1306" spans="1:6" s="7" customFormat="1" ht="15.75" hidden="1" outlineLevel="3">
      <c r="A1306" s="141" t="s">
        <v>28</v>
      </c>
      <c r="B1306" s="147" t="s">
        <v>567</v>
      </c>
      <c r="C1306" s="144" t="s">
        <v>249</v>
      </c>
      <c r="D1306" s="152" t="s">
        <v>607</v>
      </c>
      <c r="E1306" s="145" t="str">
        <f t="shared" si="22"/>
        <v>0620100</v>
      </c>
      <c r="F1306" s="146" t="e">
        <f>#REF!</f>
        <v>#REF!</v>
      </c>
    </row>
    <row r="1307" spans="1:6" s="7" customFormat="1" ht="15.75" hidden="1" outlineLevel="5">
      <c r="A1307" s="151" t="s">
        <v>32</v>
      </c>
      <c r="B1307" s="147" t="s">
        <v>567</v>
      </c>
      <c r="C1307" s="144" t="s">
        <v>249</v>
      </c>
      <c r="D1307" s="152" t="s">
        <v>607</v>
      </c>
      <c r="E1307" s="145" t="str">
        <f t="shared" si="22"/>
        <v>0620100</v>
      </c>
      <c r="F1307" s="146" t="e">
        <f>#REF!</f>
        <v>#REF!</v>
      </c>
    </row>
    <row r="1308" spans="1:6" s="7" customFormat="1" ht="21" hidden="1" outlineLevel="6">
      <c r="A1308" s="141" t="s">
        <v>252</v>
      </c>
      <c r="B1308" s="147" t="s">
        <v>567</v>
      </c>
      <c r="C1308" s="144" t="s">
        <v>249</v>
      </c>
      <c r="D1308" s="152" t="s">
        <v>607</v>
      </c>
      <c r="E1308" s="145" t="str">
        <f t="shared" si="22"/>
        <v>0620100</v>
      </c>
      <c r="F1308" s="146" t="e">
        <f>#REF!</f>
        <v>#REF!</v>
      </c>
    </row>
    <row r="1309" spans="1:6" s="7" customFormat="1" ht="15.75" hidden="1" outlineLevel="7">
      <c r="A1309" s="141" t="s">
        <v>45</v>
      </c>
      <c r="B1309" s="147" t="s">
        <v>567</v>
      </c>
      <c r="C1309" s="147" t="s">
        <v>249</v>
      </c>
      <c r="D1309" s="152" t="s">
        <v>607</v>
      </c>
      <c r="E1309" s="145" t="str">
        <f t="shared" si="22"/>
        <v>0620100</v>
      </c>
      <c r="F1309" s="146" t="e">
        <f>#REF!</f>
        <v>#REF!</v>
      </c>
    </row>
    <row r="1310" spans="1:6" s="7" customFormat="1" ht="22.5" outlineLevel="7">
      <c r="A1310" s="151" t="s">
        <v>926</v>
      </c>
      <c r="B1310" s="147" t="s">
        <v>567</v>
      </c>
      <c r="C1310" s="147" t="s">
        <v>249</v>
      </c>
      <c r="D1310" s="152" t="s">
        <v>634</v>
      </c>
      <c r="E1310" s="158" t="s">
        <v>927</v>
      </c>
      <c r="F1310" s="150">
        <v>150</v>
      </c>
    </row>
    <row r="1311" spans="1:6" s="7" customFormat="1" ht="15.75" outlineLevel="7">
      <c r="A1311" s="151" t="s">
        <v>1014</v>
      </c>
      <c r="B1311" s="147" t="s">
        <v>567</v>
      </c>
      <c r="C1311" s="147" t="s">
        <v>249</v>
      </c>
      <c r="D1311" s="152" t="s">
        <v>634</v>
      </c>
      <c r="E1311" s="158" t="s">
        <v>1013</v>
      </c>
      <c r="F1311" s="150">
        <f>553.2+28</f>
        <v>581.20000000000005</v>
      </c>
    </row>
    <row r="1312" spans="1:6" s="7" customFormat="1" ht="22.5" outlineLevel="7">
      <c r="A1312" s="151" t="s">
        <v>784</v>
      </c>
      <c r="B1312" s="147" t="s">
        <v>567</v>
      </c>
      <c r="C1312" s="147" t="s">
        <v>249</v>
      </c>
      <c r="D1312" s="152" t="s">
        <v>634</v>
      </c>
      <c r="E1312" s="158" t="s">
        <v>785</v>
      </c>
      <c r="F1312" s="150">
        <v>0</v>
      </c>
    </row>
    <row r="1313" spans="1:6" s="7" customFormat="1" ht="15.75" outlineLevel="7">
      <c r="A1313" s="151" t="s">
        <v>851</v>
      </c>
      <c r="B1313" s="147" t="s">
        <v>567</v>
      </c>
      <c r="C1313" s="147" t="s">
        <v>249</v>
      </c>
      <c r="D1313" s="152" t="s">
        <v>939</v>
      </c>
      <c r="E1313" s="158" t="s">
        <v>33</v>
      </c>
      <c r="F1313" s="150">
        <f>8795.7</f>
        <v>8795.7000000000007</v>
      </c>
    </row>
    <row r="1314" spans="1:6" s="7" customFormat="1" ht="22.5" outlineLevel="7">
      <c r="A1314" s="151" t="s">
        <v>784</v>
      </c>
      <c r="B1314" s="147" t="s">
        <v>567</v>
      </c>
      <c r="C1314" s="147" t="s">
        <v>249</v>
      </c>
      <c r="D1314" s="152" t="s">
        <v>939</v>
      </c>
      <c r="E1314" s="158" t="s">
        <v>785</v>
      </c>
      <c r="F1314" s="150">
        <v>0</v>
      </c>
    </row>
    <row r="1315" spans="1:6" s="7" customFormat="1" ht="22.5" outlineLevel="7">
      <c r="A1315" s="151" t="s">
        <v>1018</v>
      </c>
      <c r="B1315" s="147" t="s">
        <v>567</v>
      </c>
      <c r="C1315" s="147" t="s">
        <v>249</v>
      </c>
      <c r="D1315" s="152" t="s">
        <v>634</v>
      </c>
      <c r="E1315" s="158" t="s">
        <v>1017</v>
      </c>
      <c r="F1315" s="150">
        <v>271.7</v>
      </c>
    </row>
    <row r="1316" spans="1:6" s="7" customFormat="1" ht="22.5" outlineLevel="7">
      <c r="A1316" s="160" t="s">
        <v>771</v>
      </c>
      <c r="B1316" s="147" t="s">
        <v>567</v>
      </c>
      <c r="C1316" s="147" t="s">
        <v>249</v>
      </c>
      <c r="D1316" s="152" t="s">
        <v>634</v>
      </c>
      <c r="E1316" s="158" t="s">
        <v>652</v>
      </c>
      <c r="F1316" s="150"/>
    </row>
    <row r="1317" spans="1:6" s="7" customFormat="1" ht="15.75" outlineLevel="7">
      <c r="A1317" s="160" t="s">
        <v>772</v>
      </c>
      <c r="B1317" s="147" t="s">
        <v>567</v>
      </c>
      <c r="C1317" s="147" t="s">
        <v>249</v>
      </c>
      <c r="D1317" s="152" t="s">
        <v>634</v>
      </c>
      <c r="E1317" s="158" t="s">
        <v>651</v>
      </c>
      <c r="F1317" s="150">
        <f>100+30+30+60+60</f>
        <v>280</v>
      </c>
    </row>
    <row r="1318" spans="1:6" s="7" customFormat="1" ht="23.25" outlineLevel="7">
      <c r="A1318" s="165" t="s">
        <v>879</v>
      </c>
      <c r="B1318" s="147" t="s">
        <v>567</v>
      </c>
      <c r="C1318" s="147" t="s">
        <v>249</v>
      </c>
      <c r="D1318" s="152" t="s">
        <v>880</v>
      </c>
      <c r="E1318" s="145"/>
      <c r="F1318" s="146">
        <f>F1319</f>
        <v>0</v>
      </c>
    </row>
    <row r="1319" spans="1:6" s="7" customFormat="1" ht="15.75" outlineLevel="7">
      <c r="A1319" s="151" t="s">
        <v>45</v>
      </c>
      <c r="B1319" s="147" t="s">
        <v>567</v>
      </c>
      <c r="C1319" s="147" t="s">
        <v>249</v>
      </c>
      <c r="D1319" s="152" t="s">
        <v>797</v>
      </c>
      <c r="E1319" s="158" t="s">
        <v>46</v>
      </c>
      <c r="F1319" s="150">
        <f>F1320</f>
        <v>0</v>
      </c>
    </row>
    <row r="1320" spans="1:6" s="7" customFormat="1" ht="33.75" customHeight="1" outlineLevel="7">
      <c r="A1320" s="151" t="s">
        <v>754</v>
      </c>
      <c r="B1320" s="147" t="s">
        <v>567</v>
      </c>
      <c r="C1320" s="147" t="s">
        <v>249</v>
      </c>
      <c r="D1320" s="152" t="s">
        <v>797</v>
      </c>
      <c r="E1320" s="154">
        <v>811</v>
      </c>
      <c r="F1320" s="150">
        <v>0</v>
      </c>
    </row>
    <row r="1321" spans="1:6" s="7" customFormat="1" ht="24" customHeight="1" outlineLevel="7">
      <c r="A1321" s="153" t="s">
        <v>1094</v>
      </c>
      <c r="B1321" s="147" t="s">
        <v>567</v>
      </c>
      <c r="C1321" s="147" t="s">
        <v>249</v>
      </c>
      <c r="D1321" s="152" t="s">
        <v>635</v>
      </c>
      <c r="E1321" s="162"/>
      <c r="F1321" s="150">
        <f>F1322</f>
        <v>100</v>
      </c>
    </row>
    <row r="1322" spans="1:6" s="7" customFormat="1" ht="24" customHeight="1" outlineLevel="7">
      <c r="A1322" s="165" t="s">
        <v>882</v>
      </c>
      <c r="B1322" s="147" t="s">
        <v>567</v>
      </c>
      <c r="C1322" s="147" t="s">
        <v>249</v>
      </c>
      <c r="D1322" s="152" t="s">
        <v>881</v>
      </c>
      <c r="E1322" s="162"/>
      <c r="F1322" s="150">
        <f>F1323</f>
        <v>100</v>
      </c>
    </row>
    <row r="1323" spans="1:6" s="7" customFormat="1" ht="24" customHeight="1" outlineLevel="7">
      <c r="A1323" s="151" t="s">
        <v>643</v>
      </c>
      <c r="B1323" s="147" t="s">
        <v>567</v>
      </c>
      <c r="C1323" s="147" t="s">
        <v>249</v>
      </c>
      <c r="D1323" s="152" t="s">
        <v>798</v>
      </c>
      <c r="E1323" s="158" t="s">
        <v>27</v>
      </c>
      <c r="F1323" s="150">
        <f>F1324</f>
        <v>100</v>
      </c>
    </row>
    <row r="1324" spans="1:6" s="7" customFormat="1" ht="24" customHeight="1" outlineLevel="7">
      <c r="A1324" s="151" t="s">
        <v>644</v>
      </c>
      <c r="B1324" s="147" t="s">
        <v>567</v>
      </c>
      <c r="C1324" s="147" t="s">
        <v>249</v>
      </c>
      <c r="D1324" s="152" t="s">
        <v>798</v>
      </c>
      <c r="E1324" s="158" t="s">
        <v>29</v>
      </c>
      <c r="F1324" s="150">
        <f>F1325</f>
        <v>100</v>
      </c>
    </row>
    <row r="1325" spans="1:6" s="7" customFormat="1" ht="24" customHeight="1" outlineLevel="7">
      <c r="A1325" s="151" t="s">
        <v>851</v>
      </c>
      <c r="B1325" s="147" t="s">
        <v>567</v>
      </c>
      <c r="C1325" s="147" t="s">
        <v>249</v>
      </c>
      <c r="D1325" s="152" t="s">
        <v>798</v>
      </c>
      <c r="E1325" s="158" t="s">
        <v>33</v>
      </c>
      <c r="F1325" s="150">
        <v>100</v>
      </c>
    </row>
    <row r="1326" spans="1:6" s="7" customFormat="1" ht="24" customHeight="1" outlineLevel="7">
      <c r="A1326" s="151" t="s">
        <v>851</v>
      </c>
      <c r="B1326" s="147" t="s">
        <v>567</v>
      </c>
      <c r="C1326" s="147" t="s">
        <v>249</v>
      </c>
      <c r="D1326" s="152" t="s">
        <v>852</v>
      </c>
      <c r="E1326" s="158" t="s">
        <v>33</v>
      </c>
      <c r="F1326" s="150">
        <v>5500</v>
      </c>
    </row>
    <row r="1327" spans="1:6" s="17" customFormat="1" ht="15.75" outlineLevel="7">
      <c r="A1327" s="141" t="s">
        <v>253</v>
      </c>
      <c r="B1327" s="144" t="s">
        <v>567</v>
      </c>
      <c r="C1327" s="144" t="s">
        <v>254</v>
      </c>
      <c r="D1327" s="161"/>
      <c r="E1327" s="162"/>
      <c r="F1327" s="146">
        <f>F1328+F1333+F1363</f>
        <v>26599.7</v>
      </c>
    </row>
    <row r="1328" spans="1:6" s="7" customFormat="1" ht="23.25" outlineLevel="7">
      <c r="A1328" s="153" t="s">
        <v>1094</v>
      </c>
      <c r="B1328" s="147" t="s">
        <v>567</v>
      </c>
      <c r="C1328" s="147" t="s">
        <v>254</v>
      </c>
      <c r="D1328" s="152" t="s">
        <v>635</v>
      </c>
      <c r="E1328" s="162"/>
      <c r="F1328" s="150">
        <f>F1329</f>
        <v>1028</v>
      </c>
    </row>
    <row r="1329" spans="1:6" s="7" customFormat="1" ht="15.75" outlineLevel="7">
      <c r="A1329" s="157" t="s">
        <v>883</v>
      </c>
      <c r="B1329" s="147" t="s">
        <v>567</v>
      </c>
      <c r="C1329" s="147" t="s">
        <v>254</v>
      </c>
      <c r="D1329" s="152" t="s">
        <v>884</v>
      </c>
      <c r="E1329" s="158"/>
      <c r="F1329" s="150">
        <f>F1330</f>
        <v>1028</v>
      </c>
    </row>
    <row r="1330" spans="1:6" s="7" customFormat="1" ht="15.75" outlineLevel="7">
      <c r="A1330" s="151" t="s">
        <v>643</v>
      </c>
      <c r="B1330" s="147" t="s">
        <v>567</v>
      </c>
      <c r="C1330" s="147" t="s">
        <v>254</v>
      </c>
      <c r="D1330" s="152" t="s">
        <v>885</v>
      </c>
      <c r="E1330" s="158" t="s">
        <v>27</v>
      </c>
      <c r="F1330" s="150">
        <f>F1331</f>
        <v>1028</v>
      </c>
    </row>
    <row r="1331" spans="1:6" s="7" customFormat="1" ht="15.75" outlineLevel="7">
      <c r="A1331" s="151" t="s">
        <v>644</v>
      </c>
      <c r="B1331" s="147" t="s">
        <v>567</v>
      </c>
      <c r="C1331" s="147" t="s">
        <v>254</v>
      </c>
      <c r="D1331" s="152" t="s">
        <v>885</v>
      </c>
      <c r="E1331" s="158" t="s">
        <v>29</v>
      </c>
      <c r="F1331" s="150">
        <f>F1332</f>
        <v>1028</v>
      </c>
    </row>
    <row r="1332" spans="1:6" s="7" customFormat="1" ht="15.75" outlineLevel="7">
      <c r="A1332" s="151" t="s">
        <v>851</v>
      </c>
      <c r="B1332" s="147" t="s">
        <v>567</v>
      </c>
      <c r="C1332" s="147" t="s">
        <v>254</v>
      </c>
      <c r="D1332" s="152" t="s">
        <v>885</v>
      </c>
      <c r="E1332" s="158" t="s">
        <v>33</v>
      </c>
      <c r="F1332" s="150">
        <f>800+300-72</f>
        <v>1028</v>
      </c>
    </row>
    <row r="1333" spans="1:6" s="7" customFormat="1" ht="15.75" outlineLevel="7">
      <c r="A1333" s="153" t="s">
        <v>1095</v>
      </c>
      <c r="B1333" s="144" t="s">
        <v>567</v>
      </c>
      <c r="C1333" s="144" t="s">
        <v>254</v>
      </c>
      <c r="D1333" s="161" t="s">
        <v>637</v>
      </c>
      <c r="E1333" s="162"/>
      <c r="F1333" s="146">
        <f>F1334+F1340+F1351+F1358</f>
        <v>25571.7</v>
      </c>
    </row>
    <row r="1334" spans="1:6" s="7" customFormat="1" ht="15.75" outlineLevel="7">
      <c r="A1334" s="157" t="s">
        <v>887</v>
      </c>
      <c r="B1334" s="147" t="s">
        <v>567</v>
      </c>
      <c r="C1334" s="147" t="s">
        <v>254</v>
      </c>
      <c r="D1334" s="161" t="s">
        <v>886</v>
      </c>
      <c r="E1334" s="162"/>
      <c r="F1334" s="146">
        <f>F1335+F1339</f>
        <v>1838.5</v>
      </c>
    </row>
    <row r="1335" spans="1:6" s="7" customFormat="1" ht="15.75" outlineLevel="7">
      <c r="A1335" s="151" t="s">
        <v>643</v>
      </c>
      <c r="B1335" s="147" t="s">
        <v>567</v>
      </c>
      <c r="C1335" s="147" t="s">
        <v>254</v>
      </c>
      <c r="D1335" s="152" t="s">
        <v>638</v>
      </c>
      <c r="E1335" s="158" t="s">
        <v>27</v>
      </c>
      <c r="F1335" s="150">
        <f>F1336</f>
        <v>1788.5</v>
      </c>
    </row>
    <row r="1336" spans="1:6" s="7" customFormat="1" ht="15.75" outlineLevel="7">
      <c r="A1336" s="151" t="s">
        <v>644</v>
      </c>
      <c r="B1336" s="147" t="s">
        <v>567</v>
      </c>
      <c r="C1336" s="147" t="s">
        <v>254</v>
      </c>
      <c r="D1336" s="152" t="s">
        <v>638</v>
      </c>
      <c r="E1336" s="158" t="s">
        <v>29</v>
      </c>
      <c r="F1336" s="150">
        <f>F1337+F1338</f>
        <v>1788.5</v>
      </c>
    </row>
    <row r="1337" spans="1:6" s="7" customFormat="1" ht="15.75" outlineLevel="7">
      <c r="A1337" s="151" t="s">
        <v>851</v>
      </c>
      <c r="B1337" s="147" t="s">
        <v>567</v>
      </c>
      <c r="C1337" s="147" t="s">
        <v>254</v>
      </c>
      <c r="D1337" s="152" t="s">
        <v>638</v>
      </c>
      <c r="E1337" s="158" t="s">
        <v>33</v>
      </c>
      <c r="F1337" s="150">
        <f>800+112.9-906.6</f>
        <v>6.2999999999999545</v>
      </c>
    </row>
    <row r="1338" spans="1:6" s="7" customFormat="1" ht="15.75" outlineLevel="7">
      <c r="A1338" s="151" t="s">
        <v>1014</v>
      </c>
      <c r="B1338" s="147" t="s">
        <v>567</v>
      </c>
      <c r="C1338" s="147" t="s">
        <v>254</v>
      </c>
      <c r="D1338" s="152" t="s">
        <v>638</v>
      </c>
      <c r="E1338" s="158" t="s">
        <v>1013</v>
      </c>
      <c r="F1338" s="150">
        <f>1720.2+62</f>
        <v>1782.2</v>
      </c>
    </row>
    <row r="1339" spans="1:6" s="7" customFormat="1" ht="15.75" outlineLevel="7">
      <c r="A1339" s="160" t="s">
        <v>772</v>
      </c>
      <c r="B1339" s="147" t="s">
        <v>567</v>
      </c>
      <c r="C1339" s="147" t="s">
        <v>254</v>
      </c>
      <c r="D1339" s="152" t="s">
        <v>638</v>
      </c>
      <c r="E1339" s="158" t="s">
        <v>651</v>
      </c>
      <c r="F1339" s="150">
        <v>50</v>
      </c>
    </row>
    <row r="1340" spans="1:6" s="7" customFormat="1" ht="23.25" outlineLevel="7">
      <c r="A1340" s="165" t="s">
        <v>888</v>
      </c>
      <c r="B1340" s="147" t="s">
        <v>567</v>
      </c>
      <c r="C1340" s="147" t="s">
        <v>254</v>
      </c>
      <c r="D1340" s="161" t="s">
        <v>800</v>
      </c>
      <c r="E1340" s="162"/>
      <c r="F1340" s="146">
        <f>F1341+F1346+F1347+F1348+F1345+F1350+F1349</f>
        <v>13445.2</v>
      </c>
    </row>
    <row r="1341" spans="1:6" s="7" customFormat="1" ht="15.75" outlineLevel="7">
      <c r="A1341" s="151" t="s">
        <v>643</v>
      </c>
      <c r="B1341" s="147" t="s">
        <v>567</v>
      </c>
      <c r="C1341" s="147" t="s">
        <v>254</v>
      </c>
      <c r="D1341" s="152" t="s">
        <v>799</v>
      </c>
      <c r="E1341" s="158" t="s">
        <v>27</v>
      </c>
      <c r="F1341" s="150">
        <f>F1342</f>
        <v>10432.299999999999</v>
      </c>
    </row>
    <row r="1342" spans="1:6" s="7" customFormat="1" ht="15.75" outlineLevel="7">
      <c r="A1342" s="151" t="s">
        <v>644</v>
      </c>
      <c r="B1342" s="147" t="s">
        <v>567</v>
      </c>
      <c r="C1342" s="147" t="s">
        <v>254</v>
      </c>
      <c r="D1342" s="152" t="s">
        <v>799</v>
      </c>
      <c r="E1342" s="158" t="s">
        <v>29</v>
      </c>
      <c r="F1342" s="150">
        <f>F1343+F1344</f>
        <v>10432.299999999999</v>
      </c>
    </row>
    <row r="1343" spans="1:6" s="7" customFormat="1" ht="15.75" outlineLevel="7">
      <c r="A1343" s="151" t="s">
        <v>851</v>
      </c>
      <c r="B1343" s="147" t="s">
        <v>567</v>
      </c>
      <c r="C1343" s="147" t="s">
        <v>254</v>
      </c>
      <c r="D1343" s="152" t="s">
        <v>799</v>
      </c>
      <c r="E1343" s="158" t="s">
        <v>33</v>
      </c>
      <c r="F1343" s="150">
        <f>12208.8-225+6912-4614.4-981.9-1399.5-300+185.4-250-1353.1</f>
        <v>10182.299999999999</v>
      </c>
    </row>
    <row r="1344" spans="1:6" s="7" customFormat="1" ht="22.5" outlineLevel="7">
      <c r="A1344" s="151" t="s">
        <v>926</v>
      </c>
      <c r="B1344" s="147" t="s">
        <v>567</v>
      </c>
      <c r="C1344" s="147" t="s">
        <v>254</v>
      </c>
      <c r="D1344" s="152" t="s">
        <v>799</v>
      </c>
      <c r="E1344" s="158" t="s">
        <v>927</v>
      </c>
      <c r="F1344" s="150">
        <v>250</v>
      </c>
    </row>
    <row r="1345" spans="1:6" s="7" customFormat="1" ht="22.5" outlineLevel="7">
      <c r="A1345" s="151" t="s">
        <v>1018</v>
      </c>
      <c r="B1345" s="147" t="s">
        <v>567</v>
      </c>
      <c r="C1345" s="147" t="s">
        <v>254</v>
      </c>
      <c r="D1345" s="152" t="s">
        <v>799</v>
      </c>
      <c r="E1345" s="158" t="s">
        <v>1017</v>
      </c>
      <c r="F1345" s="150">
        <v>225</v>
      </c>
    </row>
    <row r="1346" spans="1:6" s="7" customFormat="1" ht="22.5" outlineLevel="7">
      <c r="A1346" s="151" t="s">
        <v>926</v>
      </c>
      <c r="B1346" s="147" t="s">
        <v>567</v>
      </c>
      <c r="C1346" s="147" t="s">
        <v>254</v>
      </c>
      <c r="D1346" s="152" t="s">
        <v>799</v>
      </c>
      <c r="E1346" s="158" t="s">
        <v>652</v>
      </c>
      <c r="F1346" s="150">
        <v>0</v>
      </c>
    </row>
    <row r="1347" spans="1:6" s="7" customFormat="1" ht="15.75" outlineLevel="7">
      <c r="A1347" s="151" t="s">
        <v>851</v>
      </c>
      <c r="B1347" s="147" t="s">
        <v>567</v>
      </c>
      <c r="C1347" s="147" t="s">
        <v>254</v>
      </c>
      <c r="D1347" s="152" t="s">
        <v>940</v>
      </c>
      <c r="E1347" s="158" t="s">
        <v>33</v>
      </c>
      <c r="F1347" s="150">
        <v>0</v>
      </c>
    </row>
    <row r="1348" spans="1:6" s="7" customFormat="1" ht="15.75" outlineLevel="7">
      <c r="A1348" s="151" t="s">
        <v>851</v>
      </c>
      <c r="B1348" s="147" t="s">
        <v>567</v>
      </c>
      <c r="C1348" s="147" t="s">
        <v>254</v>
      </c>
      <c r="D1348" s="152" t="s">
        <v>1137</v>
      </c>
      <c r="E1348" s="158" t="s">
        <v>33</v>
      </c>
      <c r="F1348" s="150">
        <v>1938.2</v>
      </c>
    </row>
    <row r="1349" spans="1:6" s="7" customFormat="1" ht="15.75" outlineLevel="7">
      <c r="A1349" s="151" t="s">
        <v>645</v>
      </c>
      <c r="B1349" s="147" t="s">
        <v>567</v>
      </c>
      <c r="C1349" s="147" t="s">
        <v>254</v>
      </c>
      <c r="D1349" s="152" t="s">
        <v>799</v>
      </c>
      <c r="E1349" s="158" t="s">
        <v>50</v>
      </c>
      <c r="F1349" s="150">
        <f>147.6+84.6</f>
        <v>232.2</v>
      </c>
    </row>
    <row r="1350" spans="1:6" s="7" customFormat="1" ht="15.75" outlineLevel="7">
      <c r="A1350" s="160" t="s">
        <v>772</v>
      </c>
      <c r="B1350" s="147" t="s">
        <v>567</v>
      </c>
      <c r="C1350" s="147" t="s">
        <v>254</v>
      </c>
      <c r="D1350" s="152" t="s">
        <v>799</v>
      </c>
      <c r="E1350" s="158" t="s">
        <v>651</v>
      </c>
      <c r="F1350" s="150">
        <f>307.5+117.5+72.5+120</f>
        <v>617.5</v>
      </c>
    </row>
    <row r="1351" spans="1:6" s="7" customFormat="1" ht="15.75" outlineLevel="7">
      <c r="A1351" s="157" t="s">
        <v>941</v>
      </c>
      <c r="B1351" s="147" t="s">
        <v>567</v>
      </c>
      <c r="C1351" s="147" t="s">
        <v>254</v>
      </c>
      <c r="D1351" s="161" t="s">
        <v>1023</v>
      </c>
      <c r="E1351" s="162"/>
      <c r="F1351" s="146">
        <f>F1352+F1355</f>
        <v>10148</v>
      </c>
    </row>
    <row r="1352" spans="1:6" s="7" customFormat="1" ht="15.75" outlineLevel="7">
      <c r="A1352" s="151" t="s">
        <v>643</v>
      </c>
      <c r="B1352" s="147" t="s">
        <v>567</v>
      </c>
      <c r="C1352" s="147" t="s">
        <v>254</v>
      </c>
      <c r="D1352" s="152" t="s">
        <v>1024</v>
      </c>
      <c r="E1352" s="158" t="s">
        <v>27</v>
      </c>
      <c r="F1352" s="150">
        <f>F1353</f>
        <v>4619</v>
      </c>
    </row>
    <row r="1353" spans="1:6" s="7" customFormat="1" ht="15.75" outlineLevel="7">
      <c r="A1353" s="151" t="s">
        <v>644</v>
      </c>
      <c r="B1353" s="147" t="s">
        <v>567</v>
      </c>
      <c r="C1353" s="147" t="s">
        <v>254</v>
      </c>
      <c r="D1353" s="152" t="s">
        <v>1024</v>
      </c>
      <c r="E1353" s="158" t="s">
        <v>29</v>
      </c>
      <c r="F1353" s="150">
        <f>F1354</f>
        <v>4619</v>
      </c>
    </row>
    <row r="1354" spans="1:6" s="7" customFormat="1" ht="15.75" outlineLevel="7">
      <c r="A1354" s="151" t="s">
        <v>851</v>
      </c>
      <c r="B1354" s="147" t="s">
        <v>567</v>
      </c>
      <c r="C1354" s="147" t="s">
        <v>254</v>
      </c>
      <c r="D1354" s="152" t="s">
        <v>1024</v>
      </c>
      <c r="E1354" s="158" t="s">
        <v>33</v>
      </c>
      <c r="F1354" s="150">
        <v>4619</v>
      </c>
    </row>
    <row r="1355" spans="1:6" s="7" customFormat="1" ht="15.75" outlineLevel="7">
      <c r="A1355" s="151" t="s">
        <v>643</v>
      </c>
      <c r="B1355" s="147" t="s">
        <v>567</v>
      </c>
      <c r="C1355" s="147" t="s">
        <v>254</v>
      </c>
      <c r="D1355" s="152" t="s">
        <v>942</v>
      </c>
      <c r="E1355" s="158" t="s">
        <v>27</v>
      </c>
      <c r="F1355" s="150">
        <f>F1356</f>
        <v>5529</v>
      </c>
    </row>
    <row r="1356" spans="1:6" s="7" customFormat="1" ht="15.75" outlineLevel="7">
      <c r="A1356" s="151" t="s">
        <v>644</v>
      </c>
      <c r="B1356" s="147" t="s">
        <v>567</v>
      </c>
      <c r="C1356" s="147" t="s">
        <v>254</v>
      </c>
      <c r="D1356" s="152" t="s">
        <v>942</v>
      </c>
      <c r="E1356" s="158" t="s">
        <v>29</v>
      </c>
      <c r="F1356" s="150">
        <f>F1357</f>
        <v>5529</v>
      </c>
    </row>
    <row r="1357" spans="1:6" s="7" customFormat="1" ht="15.75" outlineLevel="7">
      <c r="A1357" s="151" t="s">
        <v>851</v>
      </c>
      <c r="B1357" s="147" t="s">
        <v>567</v>
      </c>
      <c r="C1357" s="147" t="s">
        <v>254</v>
      </c>
      <c r="D1357" s="152" t="s">
        <v>942</v>
      </c>
      <c r="E1357" s="158" t="s">
        <v>33</v>
      </c>
      <c r="F1357" s="150">
        <v>5529</v>
      </c>
    </row>
    <row r="1358" spans="1:6" s="17" customFormat="1" ht="15.75" outlineLevel="7">
      <c r="A1358" s="157" t="s">
        <v>889</v>
      </c>
      <c r="B1358" s="144" t="s">
        <v>567</v>
      </c>
      <c r="C1358" s="144" t="s">
        <v>254</v>
      </c>
      <c r="D1358" s="152" t="s">
        <v>890</v>
      </c>
      <c r="E1358" s="162"/>
      <c r="F1358" s="146">
        <f>F1359</f>
        <v>140</v>
      </c>
    </row>
    <row r="1359" spans="1:6" s="17" customFormat="1" ht="15.75" outlineLevel="7">
      <c r="A1359" s="151" t="s">
        <v>633</v>
      </c>
      <c r="B1359" s="147" t="s">
        <v>567</v>
      </c>
      <c r="C1359" s="147" t="s">
        <v>254</v>
      </c>
      <c r="D1359" s="152" t="s">
        <v>891</v>
      </c>
      <c r="E1359" s="158"/>
      <c r="F1359" s="150">
        <f>F1360</f>
        <v>140</v>
      </c>
    </row>
    <row r="1360" spans="1:6" s="17" customFormat="1" ht="15.75" outlineLevel="7">
      <c r="A1360" s="151" t="s">
        <v>643</v>
      </c>
      <c r="B1360" s="147" t="s">
        <v>567</v>
      </c>
      <c r="C1360" s="147" t="s">
        <v>254</v>
      </c>
      <c r="D1360" s="152" t="s">
        <v>891</v>
      </c>
      <c r="E1360" s="158" t="s">
        <v>27</v>
      </c>
      <c r="F1360" s="150">
        <f>F1361</f>
        <v>140</v>
      </c>
    </row>
    <row r="1361" spans="1:6" s="17" customFormat="1" ht="15.75" outlineLevel="7">
      <c r="A1361" s="151" t="s">
        <v>851</v>
      </c>
      <c r="B1361" s="147" t="s">
        <v>567</v>
      </c>
      <c r="C1361" s="147" t="s">
        <v>254</v>
      </c>
      <c r="D1361" s="152" t="s">
        <v>891</v>
      </c>
      <c r="E1361" s="158" t="s">
        <v>33</v>
      </c>
      <c r="F1361" s="150">
        <v>140</v>
      </c>
    </row>
    <row r="1362" spans="1:6" s="17" customFormat="1" ht="45" customHeight="1" outlineLevel="7">
      <c r="A1362" s="151" t="s">
        <v>754</v>
      </c>
      <c r="B1362" s="147" t="s">
        <v>567</v>
      </c>
      <c r="C1362" s="147" t="s">
        <v>254</v>
      </c>
      <c r="D1362" s="152" t="s">
        <v>891</v>
      </c>
      <c r="E1362" s="158" t="s">
        <v>958</v>
      </c>
      <c r="F1362" s="150">
        <v>0</v>
      </c>
    </row>
    <row r="1363" spans="1:6" s="17" customFormat="1" ht="28.5" customHeight="1" outlineLevel="7">
      <c r="A1363" s="172" t="s">
        <v>1111</v>
      </c>
      <c r="B1363" s="144" t="s">
        <v>567</v>
      </c>
      <c r="C1363" s="144" t="s">
        <v>254</v>
      </c>
      <c r="D1363" s="161" t="s">
        <v>1113</v>
      </c>
      <c r="E1363" s="162"/>
      <c r="F1363" s="146">
        <f>F1364</f>
        <v>0</v>
      </c>
    </row>
    <row r="1364" spans="1:6" s="17" customFormat="1" ht="16.5" customHeight="1" outlineLevel="7">
      <c r="A1364" s="151" t="s">
        <v>1115</v>
      </c>
      <c r="B1364" s="147" t="s">
        <v>567</v>
      </c>
      <c r="C1364" s="147" t="s">
        <v>254</v>
      </c>
      <c r="D1364" s="152" t="s">
        <v>1114</v>
      </c>
      <c r="E1364" s="158"/>
      <c r="F1364" s="150">
        <f>F1365</f>
        <v>0</v>
      </c>
    </row>
    <row r="1365" spans="1:6" s="17" customFormat="1" ht="16.5" customHeight="1" outlineLevel="7">
      <c r="A1365" s="151" t="s">
        <v>643</v>
      </c>
      <c r="B1365" s="147" t="s">
        <v>567</v>
      </c>
      <c r="C1365" s="147" t="s">
        <v>254</v>
      </c>
      <c r="D1365" s="152" t="s">
        <v>1114</v>
      </c>
      <c r="E1365" s="158" t="s">
        <v>27</v>
      </c>
      <c r="F1365" s="150">
        <f>F1366</f>
        <v>0</v>
      </c>
    </row>
    <row r="1366" spans="1:6" s="17" customFormat="1" ht="16.5" customHeight="1" outlineLevel="7">
      <c r="A1366" s="151" t="s">
        <v>851</v>
      </c>
      <c r="B1366" s="147" t="s">
        <v>567</v>
      </c>
      <c r="C1366" s="147" t="s">
        <v>254</v>
      </c>
      <c r="D1366" s="152" t="s">
        <v>1114</v>
      </c>
      <c r="E1366" s="158" t="s">
        <v>33</v>
      </c>
      <c r="F1366" s="150">
        <v>0</v>
      </c>
    </row>
    <row r="1367" spans="1:6" s="17" customFormat="1" ht="15.75" outlineLevel="7">
      <c r="A1367" s="141" t="s">
        <v>272</v>
      </c>
      <c r="B1367" s="144" t="s">
        <v>567</v>
      </c>
      <c r="C1367" s="144" t="s">
        <v>273</v>
      </c>
      <c r="D1367" s="161"/>
      <c r="E1367" s="162"/>
      <c r="F1367" s="146">
        <f>F1368+F1372</f>
        <v>320</v>
      </c>
    </row>
    <row r="1368" spans="1:6" s="17" customFormat="1" ht="15.75" outlineLevel="7">
      <c r="A1368" s="157" t="s">
        <v>943</v>
      </c>
      <c r="B1368" s="147" t="s">
        <v>567</v>
      </c>
      <c r="C1368" s="147" t="s">
        <v>273</v>
      </c>
      <c r="D1368" s="152" t="s">
        <v>1133</v>
      </c>
      <c r="E1368" s="162"/>
      <c r="F1368" s="150">
        <f>F1369</f>
        <v>320</v>
      </c>
    </row>
    <row r="1369" spans="1:6" s="17" customFormat="1" ht="15.75" outlineLevel="7">
      <c r="A1369" s="151" t="s">
        <v>643</v>
      </c>
      <c r="B1369" s="147" t="s">
        <v>567</v>
      </c>
      <c r="C1369" s="147" t="s">
        <v>273</v>
      </c>
      <c r="D1369" s="152" t="s">
        <v>1133</v>
      </c>
      <c r="E1369" s="158" t="s">
        <v>27</v>
      </c>
      <c r="F1369" s="150">
        <f>F1370</f>
        <v>320</v>
      </c>
    </row>
    <row r="1370" spans="1:6" s="17" customFormat="1" ht="15.75" outlineLevel="7">
      <c r="A1370" s="151" t="s">
        <v>644</v>
      </c>
      <c r="B1370" s="147" t="s">
        <v>567</v>
      </c>
      <c r="C1370" s="147" t="s">
        <v>273</v>
      </c>
      <c r="D1370" s="152" t="s">
        <v>1133</v>
      </c>
      <c r="E1370" s="158" t="s">
        <v>29</v>
      </c>
      <c r="F1370" s="150">
        <f>F1371</f>
        <v>320</v>
      </c>
    </row>
    <row r="1371" spans="1:6" s="17" customFormat="1" ht="15.75" outlineLevel="7">
      <c r="A1371" s="151" t="s">
        <v>851</v>
      </c>
      <c r="B1371" s="147" t="s">
        <v>567</v>
      </c>
      <c r="C1371" s="147" t="s">
        <v>273</v>
      </c>
      <c r="D1371" s="152" t="s">
        <v>1133</v>
      </c>
      <c r="E1371" s="158" t="s">
        <v>33</v>
      </c>
      <c r="F1371" s="150">
        <f>500-180</f>
        <v>320</v>
      </c>
    </row>
    <row r="1372" spans="1:6" s="17" customFormat="1" ht="23.25" outlineLevel="7">
      <c r="A1372" s="165" t="s">
        <v>945</v>
      </c>
      <c r="B1372" s="147" t="s">
        <v>567</v>
      </c>
      <c r="C1372" s="147" t="s">
        <v>273</v>
      </c>
      <c r="D1372" s="152" t="s">
        <v>946</v>
      </c>
      <c r="E1372" s="162"/>
      <c r="F1372" s="150">
        <f>F1373</f>
        <v>0</v>
      </c>
    </row>
    <row r="1373" spans="1:6" s="17" customFormat="1" ht="15.75" outlineLevel="7">
      <c r="A1373" s="151" t="s">
        <v>643</v>
      </c>
      <c r="B1373" s="147" t="s">
        <v>567</v>
      </c>
      <c r="C1373" s="147" t="s">
        <v>273</v>
      </c>
      <c r="D1373" s="152" t="s">
        <v>947</v>
      </c>
      <c r="E1373" s="158" t="s">
        <v>27</v>
      </c>
      <c r="F1373" s="150">
        <f>F1374</f>
        <v>0</v>
      </c>
    </row>
    <row r="1374" spans="1:6" s="17" customFormat="1" ht="15.75" outlineLevel="7">
      <c r="A1374" s="151" t="s">
        <v>644</v>
      </c>
      <c r="B1374" s="147" t="s">
        <v>567</v>
      </c>
      <c r="C1374" s="147" t="s">
        <v>273</v>
      </c>
      <c r="D1374" s="152" t="s">
        <v>947</v>
      </c>
      <c r="E1374" s="158" t="s">
        <v>29</v>
      </c>
      <c r="F1374" s="150">
        <f>F1375</f>
        <v>0</v>
      </c>
    </row>
    <row r="1375" spans="1:6" s="17" customFormat="1" ht="15.75" outlineLevel="7">
      <c r="A1375" s="151" t="s">
        <v>851</v>
      </c>
      <c r="B1375" s="147" t="s">
        <v>567</v>
      </c>
      <c r="C1375" s="147" t="s">
        <v>273</v>
      </c>
      <c r="D1375" s="152" t="s">
        <v>947</v>
      </c>
      <c r="E1375" s="158" t="s">
        <v>33</v>
      </c>
      <c r="F1375" s="150"/>
    </row>
    <row r="1376" spans="1:6" s="7" customFormat="1" ht="15.75" outlineLevel="7">
      <c r="A1376" s="141" t="s">
        <v>562</v>
      </c>
      <c r="B1376" s="144" t="s">
        <v>567</v>
      </c>
      <c r="C1376" s="144" t="s">
        <v>279</v>
      </c>
      <c r="D1376" s="152"/>
      <c r="E1376" s="162"/>
      <c r="F1376" s="146">
        <f>F1377</f>
        <v>100</v>
      </c>
    </row>
    <row r="1377" spans="1:6" s="7" customFormat="1" ht="15.75" outlineLevel="7">
      <c r="A1377" s="166" t="s">
        <v>1096</v>
      </c>
      <c r="B1377" s="147" t="s">
        <v>567</v>
      </c>
      <c r="C1377" s="147" t="s">
        <v>327</v>
      </c>
      <c r="D1377" s="152" t="s">
        <v>801</v>
      </c>
      <c r="E1377" s="158"/>
      <c r="F1377" s="150">
        <f>F1379</f>
        <v>100</v>
      </c>
    </row>
    <row r="1378" spans="1:6" s="7" customFormat="1" ht="23.25" outlineLevel="7">
      <c r="A1378" s="165" t="s">
        <v>892</v>
      </c>
      <c r="B1378" s="147" t="s">
        <v>567</v>
      </c>
      <c r="C1378" s="147" t="s">
        <v>327</v>
      </c>
      <c r="D1378" s="152" t="s">
        <v>893</v>
      </c>
      <c r="E1378" s="158"/>
      <c r="F1378" s="150">
        <f>F1379</f>
        <v>100</v>
      </c>
    </row>
    <row r="1379" spans="1:6" s="7" customFormat="1" ht="15.75" outlineLevel="7">
      <c r="A1379" s="151" t="s">
        <v>643</v>
      </c>
      <c r="B1379" s="147" t="s">
        <v>567</v>
      </c>
      <c r="C1379" s="147" t="s">
        <v>327</v>
      </c>
      <c r="D1379" s="152" t="s">
        <v>631</v>
      </c>
      <c r="E1379" s="158" t="s">
        <v>27</v>
      </c>
      <c r="F1379" s="150">
        <f>F1380</f>
        <v>100</v>
      </c>
    </row>
    <row r="1380" spans="1:6" s="7" customFormat="1" ht="15.75" outlineLevel="1">
      <c r="A1380" s="151" t="s">
        <v>644</v>
      </c>
      <c r="B1380" s="147" t="s">
        <v>567</v>
      </c>
      <c r="C1380" s="147" t="s">
        <v>327</v>
      </c>
      <c r="D1380" s="152" t="s">
        <v>631</v>
      </c>
      <c r="E1380" s="158">
        <v>240</v>
      </c>
      <c r="F1380" s="150">
        <f>F1643</f>
        <v>100</v>
      </c>
    </row>
    <row r="1381" spans="1:6" s="7" customFormat="1" ht="15.75" hidden="1" outlineLevel="2">
      <c r="A1381" s="151" t="s">
        <v>851</v>
      </c>
      <c r="B1381" s="147" t="s">
        <v>567</v>
      </c>
      <c r="C1381" s="144" t="s">
        <v>327</v>
      </c>
      <c r="D1381" s="152" t="s">
        <v>631</v>
      </c>
      <c r="E1381" s="145" t="str">
        <f t="shared" ref="E1381:E1444" si="23">D1381</f>
        <v>10001 29999</v>
      </c>
      <c r="F1381" s="146" t="e">
        <f>#REF!</f>
        <v>#REF!</v>
      </c>
    </row>
    <row r="1382" spans="1:6" s="7" customFormat="1" ht="15.75" hidden="1" outlineLevel="3">
      <c r="A1382" s="141" t="s">
        <v>326</v>
      </c>
      <c r="B1382" s="147" t="s">
        <v>567</v>
      </c>
      <c r="C1382" s="144" t="s">
        <v>327</v>
      </c>
      <c r="D1382" s="152" t="s">
        <v>631</v>
      </c>
      <c r="E1382" s="145" t="str">
        <f t="shared" si="23"/>
        <v>10001 29999</v>
      </c>
      <c r="F1382" s="146" t="e">
        <f>#REF!</f>
        <v>#REF!</v>
      </c>
    </row>
    <row r="1383" spans="1:6" s="7" customFormat="1" ht="15.75" hidden="1" outlineLevel="5">
      <c r="A1383" s="141" t="s">
        <v>328</v>
      </c>
      <c r="B1383" s="147" t="s">
        <v>567</v>
      </c>
      <c r="C1383" s="144" t="s">
        <v>327</v>
      </c>
      <c r="D1383" s="152" t="s">
        <v>631</v>
      </c>
      <c r="E1383" s="145" t="str">
        <f t="shared" si="23"/>
        <v>10001 29999</v>
      </c>
      <c r="F1383" s="146" t="e">
        <f>#REF!</f>
        <v>#REF!</v>
      </c>
    </row>
    <row r="1384" spans="1:6" s="7" customFormat="1" ht="15.75" hidden="1" outlineLevel="6">
      <c r="A1384" s="141" t="s">
        <v>313</v>
      </c>
      <c r="B1384" s="147" t="s">
        <v>567</v>
      </c>
      <c r="C1384" s="144" t="s">
        <v>327</v>
      </c>
      <c r="D1384" s="152" t="s">
        <v>631</v>
      </c>
      <c r="E1384" s="145" t="str">
        <f t="shared" si="23"/>
        <v>10001 29999</v>
      </c>
      <c r="F1384" s="146" t="e">
        <f>#REF!</f>
        <v>#REF!</v>
      </c>
    </row>
    <row r="1385" spans="1:6" s="7" customFormat="1" ht="15.75" hidden="1" outlineLevel="7">
      <c r="A1385" s="141" t="s">
        <v>26</v>
      </c>
      <c r="B1385" s="147" t="s">
        <v>567</v>
      </c>
      <c r="C1385" s="147" t="s">
        <v>327</v>
      </c>
      <c r="D1385" s="152" t="s">
        <v>631</v>
      </c>
      <c r="E1385" s="145" t="str">
        <f t="shared" si="23"/>
        <v>10001 29999</v>
      </c>
      <c r="F1385" s="146" t="e">
        <f>#REF!</f>
        <v>#REF!</v>
      </c>
    </row>
    <row r="1386" spans="1:6" s="7" customFormat="1" ht="15.75" hidden="1" outlineLevel="7">
      <c r="A1386" s="141" t="s">
        <v>28</v>
      </c>
      <c r="B1386" s="147" t="s">
        <v>567</v>
      </c>
      <c r="C1386" s="147" t="s">
        <v>327</v>
      </c>
      <c r="D1386" s="152" t="s">
        <v>631</v>
      </c>
      <c r="E1386" s="145" t="str">
        <f t="shared" si="23"/>
        <v>10001 29999</v>
      </c>
      <c r="F1386" s="146" t="e">
        <f>#REF!</f>
        <v>#REF!</v>
      </c>
    </row>
    <row r="1387" spans="1:6" s="7" customFormat="1" ht="15.75" hidden="1" outlineLevel="5">
      <c r="A1387" s="151" t="s">
        <v>30</v>
      </c>
      <c r="B1387" s="147" t="s">
        <v>567</v>
      </c>
      <c r="C1387" s="144" t="s">
        <v>327</v>
      </c>
      <c r="D1387" s="152" t="s">
        <v>631</v>
      </c>
      <c r="E1387" s="145" t="str">
        <f t="shared" si="23"/>
        <v>10001 29999</v>
      </c>
      <c r="F1387" s="146" t="e">
        <f>#REF!</f>
        <v>#REF!</v>
      </c>
    </row>
    <row r="1388" spans="1:6" s="7" customFormat="1" ht="15.75" hidden="1" outlineLevel="6">
      <c r="A1388" s="151" t="s">
        <v>32</v>
      </c>
      <c r="B1388" s="147" t="s">
        <v>567</v>
      </c>
      <c r="C1388" s="144" t="s">
        <v>327</v>
      </c>
      <c r="D1388" s="152" t="s">
        <v>631</v>
      </c>
      <c r="E1388" s="145" t="str">
        <f t="shared" si="23"/>
        <v>10001 29999</v>
      </c>
      <c r="F1388" s="146" t="e">
        <f>#REF!</f>
        <v>#REF!</v>
      </c>
    </row>
    <row r="1389" spans="1:6" s="7" customFormat="1" ht="21" hidden="1" outlineLevel="7">
      <c r="A1389" s="141" t="s">
        <v>103</v>
      </c>
      <c r="B1389" s="147" t="s">
        <v>567</v>
      </c>
      <c r="C1389" s="147" t="s">
        <v>327</v>
      </c>
      <c r="D1389" s="152" t="s">
        <v>631</v>
      </c>
      <c r="E1389" s="145" t="str">
        <f t="shared" si="23"/>
        <v>10001 29999</v>
      </c>
      <c r="F1389" s="146" t="e">
        <f>#REF!</f>
        <v>#REF!</v>
      </c>
    </row>
    <row r="1390" spans="1:6" s="7" customFormat="1" ht="15.75" hidden="1" outlineLevel="6">
      <c r="A1390" s="141" t="s">
        <v>104</v>
      </c>
      <c r="B1390" s="147" t="s">
        <v>567</v>
      </c>
      <c r="C1390" s="144" t="s">
        <v>327</v>
      </c>
      <c r="D1390" s="152" t="s">
        <v>631</v>
      </c>
      <c r="E1390" s="145" t="str">
        <f t="shared" si="23"/>
        <v>10001 29999</v>
      </c>
      <c r="F1390" s="146" t="e">
        <f>#REF!</f>
        <v>#REF!</v>
      </c>
    </row>
    <row r="1391" spans="1:6" s="7" customFormat="1" ht="15.75" hidden="1" outlineLevel="7">
      <c r="A1391" s="151" t="s">
        <v>312</v>
      </c>
      <c r="B1391" s="147" t="s">
        <v>567</v>
      </c>
      <c r="C1391" s="147" t="s">
        <v>327</v>
      </c>
      <c r="D1391" s="152" t="s">
        <v>631</v>
      </c>
      <c r="E1391" s="145" t="str">
        <f t="shared" si="23"/>
        <v>10001 29999</v>
      </c>
      <c r="F1391" s="146" t="e">
        <f>#REF!</f>
        <v>#REF!</v>
      </c>
    </row>
    <row r="1392" spans="1:6" s="7" customFormat="1" ht="15.75" hidden="1" outlineLevel="3">
      <c r="A1392" s="141" t="s">
        <v>111</v>
      </c>
      <c r="B1392" s="147" t="s">
        <v>567</v>
      </c>
      <c r="C1392" s="144" t="s">
        <v>327</v>
      </c>
      <c r="D1392" s="152" t="s">
        <v>631</v>
      </c>
      <c r="E1392" s="145" t="str">
        <f t="shared" si="23"/>
        <v>10001 29999</v>
      </c>
      <c r="F1392" s="146" t="e">
        <f>#REF!</f>
        <v>#REF!</v>
      </c>
    </row>
    <row r="1393" spans="1:6" s="7" customFormat="1" ht="15.75" hidden="1" outlineLevel="5">
      <c r="A1393" s="151" t="s">
        <v>111</v>
      </c>
      <c r="B1393" s="147" t="s">
        <v>567</v>
      </c>
      <c r="C1393" s="144" t="s">
        <v>327</v>
      </c>
      <c r="D1393" s="152" t="s">
        <v>631</v>
      </c>
      <c r="E1393" s="145" t="str">
        <f t="shared" si="23"/>
        <v>10001 29999</v>
      </c>
      <c r="F1393" s="146" t="e">
        <f>#REF!</f>
        <v>#REF!</v>
      </c>
    </row>
    <row r="1394" spans="1:6" s="7" customFormat="1" ht="15.75" hidden="1" outlineLevel="6">
      <c r="A1394" s="141" t="s">
        <v>77</v>
      </c>
      <c r="B1394" s="147" t="s">
        <v>567</v>
      </c>
      <c r="C1394" s="144" t="s">
        <v>327</v>
      </c>
      <c r="D1394" s="152" t="s">
        <v>631</v>
      </c>
      <c r="E1394" s="145" t="str">
        <f t="shared" si="23"/>
        <v>10001 29999</v>
      </c>
      <c r="F1394" s="146" t="e">
        <f>#REF!</f>
        <v>#REF!</v>
      </c>
    </row>
    <row r="1395" spans="1:6" s="7" customFormat="1" ht="31.5" hidden="1" outlineLevel="7">
      <c r="A1395" s="141" t="s">
        <v>15</v>
      </c>
      <c r="B1395" s="147" t="s">
        <v>567</v>
      </c>
      <c r="C1395" s="147" t="s">
        <v>327</v>
      </c>
      <c r="D1395" s="152" t="s">
        <v>631</v>
      </c>
      <c r="E1395" s="145" t="str">
        <f t="shared" si="23"/>
        <v>10001 29999</v>
      </c>
      <c r="F1395" s="146" t="e">
        <f>#REF!</f>
        <v>#REF!</v>
      </c>
    </row>
    <row r="1396" spans="1:6" s="7" customFormat="1" ht="15.75" hidden="1" outlineLevel="7">
      <c r="A1396" s="141" t="s">
        <v>78</v>
      </c>
      <c r="B1396" s="147" t="s">
        <v>567</v>
      </c>
      <c r="C1396" s="147" t="s">
        <v>327</v>
      </c>
      <c r="D1396" s="152" t="s">
        <v>631</v>
      </c>
      <c r="E1396" s="145" t="str">
        <f t="shared" si="23"/>
        <v>10001 29999</v>
      </c>
      <c r="F1396" s="146" t="e">
        <f>#REF!</f>
        <v>#REF!</v>
      </c>
    </row>
    <row r="1397" spans="1:6" s="7" customFormat="1" ht="15.75" hidden="1" outlineLevel="5">
      <c r="A1397" s="151" t="s">
        <v>19</v>
      </c>
      <c r="B1397" s="147" t="s">
        <v>567</v>
      </c>
      <c r="C1397" s="144" t="s">
        <v>327</v>
      </c>
      <c r="D1397" s="152" t="s">
        <v>631</v>
      </c>
      <c r="E1397" s="145" t="str">
        <f t="shared" si="23"/>
        <v>10001 29999</v>
      </c>
      <c r="F1397" s="146" t="e">
        <f>#REF!</f>
        <v>#REF!</v>
      </c>
    </row>
    <row r="1398" spans="1:6" s="7" customFormat="1" ht="15.75" hidden="1" outlineLevel="6">
      <c r="A1398" s="151" t="s">
        <v>24</v>
      </c>
      <c r="B1398" s="147" t="s">
        <v>567</v>
      </c>
      <c r="C1398" s="144" t="s">
        <v>327</v>
      </c>
      <c r="D1398" s="152" t="s">
        <v>631</v>
      </c>
      <c r="E1398" s="145" t="str">
        <f t="shared" si="23"/>
        <v>10001 29999</v>
      </c>
      <c r="F1398" s="146" t="e">
        <f>#REF!</f>
        <v>#REF!</v>
      </c>
    </row>
    <row r="1399" spans="1:6" s="7" customFormat="1" ht="15.75" hidden="1" outlineLevel="7">
      <c r="A1399" s="141" t="s">
        <v>26</v>
      </c>
      <c r="B1399" s="147" t="s">
        <v>567</v>
      </c>
      <c r="C1399" s="147" t="s">
        <v>327</v>
      </c>
      <c r="D1399" s="152" t="s">
        <v>631</v>
      </c>
      <c r="E1399" s="145" t="str">
        <f t="shared" si="23"/>
        <v>10001 29999</v>
      </c>
      <c r="F1399" s="146" t="e">
        <f>#REF!</f>
        <v>#REF!</v>
      </c>
    </row>
    <row r="1400" spans="1:6" s="7" customFormat="1" ht="15.75" hidden="1" outlineLevel="7">
      <c r="A1400" s="141" t="s">
        <v>28</v>
      </c>
      <c r="B1400" s="147" t="s">
        <v>567</v>
      </c>
      <c r="C1400" s="147" t="s">
        <v>327</v>
      </c>
      <c r="D1400" s="152" t="s">
        <v>631</v>
      </c>
      <c r="E1400" s="145" t="str">
        <f t="shared" si="23"/>
        <v>10001 29999</v>
      </c>
      <c r="F1400" s="146" t="e">
        <f>#REF!</f>
        <v>#REF!</v>
      </c>
    </row>
    <row r="1401" spans="1:6" s="7" customFormat="1" ht="15.75" hidden="1" outlineLevel="7">
      <c r="A1401" s="151" t="s">
        <v>30</v>
      </c>
      <c r="B1401" s="147" t="s">
        <v>567</v>
      </c>
      <c r="C1401" s="147" t="s">
        <v>327</v>
      </c>
      <c r="D1401" s="152" t="s">
        <v>631</v>
      </c>
      <c r="E1401" s="145" t="str">
        <f t="shared" si="23"/>
        <v>10001 29999</v>
      </c>
      <c r="F1401" s="146" t="e">
        <f>#REF!</f>
        <v>#REF!</v>
      </c>
    </row>
    <row r="1402" spans="1:6" s="7" customFormat="1" ht="15.75" hidden="1" outlineLevel="5">
      <c r="A1402" s="151" t="s">
        <v>87</v>
      </c>
      <c r="B1402" s="147" t="s">
        <v>567</v>
      </c>
      <c r="C1402" s="144" t="s">
        <v>327</v>
      </c>
      <c r="D1402" s="152" t="s">
        <v>631</v>
      </c>
      <c r="E1402" s="145" t="str">
        <f t="shared" si="23"/>
        <v>10001 29999</v>
      </c>
      <c r="F1402" s="146" t="e">
        <f>#REF!</f>
        <v>#REF!</v>
      </c>
    </row>
    <row r="1403" spans="1:6" s="7" customFormat="1" ht="15.75" hidden="1" outlineLevel="6">
      <c r="A1403" s="151" t="s">
        <v>32</v>
      </c>
      <c r="B1403" s="147" t="s">
        <v>567</v>
      </c>
      <c r="C1403" s="144" t="s">
        <v>327</v>
      </c>
      <c r="D1403" s="152" t="s">
        <v>631</v>
      </c>
      <c r="E1403" s="145" t="str">
        <f t="shared" si="23"/>
        <v>10001 29999</v>
      </c>
      <c r="F1403" s="146" t="e">
        <f>#REF!</f>
        <v>#REF!</v>
      </c>
    </row>
    <row r="1404" spans="1:6" s="7" customFormat="1" ht="15.75" hidden="1" outlineLevel="7">
      <c r="A1404" s="141" t="s">
        <v>45</v>
      </c>
      <c r="B1404" s="147" t="s">
        <v>567</v>
      </c>
      <c r="C1404" s="147" t="s">
        <v>327</v>
      </c>
      <c r="D1404" s="152" t="s">
        <v>631</v>
      </c>
      <c r="E1404" s="145" t="str">
        <f t="shared" si="23"/>
        <v>10001 29999</v>
      </c>
      <c r="F1404" s="146" t="e">
        <f>#REF!</f>
        <v>#REF!</v>
      </c>
    </row>
    <row r="1405" spans="1:6" s="7" customFormat="1" ht="15.75" hidden="1" outlineLevel="7">
      <c r="A1405" s="141" t="s">
        <v>47</v>
      </c>
      <c r="B1405" s="147" t="s">
        <v>567</v>
      </c>
      <c r="C1405" s="147" t="s">
        <v>327</v>
      </c>
      <c r="D1405" s="152" t="s">
        <v>631</v>
      </c>
      <c r="E1405" s="145" t="str">
        <f t="shared" si="23"/>
        <v>10001 29999</v>
      </c>
      <c r="F1405" s="146" t="e">
        <f>#REF!</f>
        <v>#REF!</v>
      </c>
    </row>
    <row r="1406" spans="1:6" s="7" customFormat="1" ht="15.75" hidden="1" outlineLevel="2">
      <c r="A1406" s="151" t="s">
        <v>54</v>
      </c>
      <c r="B1406" s="147" t="s">
        <v>567</v>
      </c>
      <c r="C1406" s="144" t="s">
        <v>327</v>
      </c>
      <c r="D1406" s="152" t="s">
        <v>631</v>
      </c>
      <c r="E1406" s="145" t="str">
        <f t="shared" si="23"/>
        <v>10001 29999</v>
      </c>
      <c r="F1406" s="146" t="e">
        <f>#REF!</f>
        <v>#REF!</v>
      </c>
    </row>
    <row r="1407" spans="1:6" s="7" customFormat="1" ht="15.75" hidden="1" outlineLevel="3">
      <c r="A1407" s="151" t="s">
        <v>49</v>
      </c>
      <c r="B1407" s="147" t="s">
        <v>567</v>
      </c>
      <c r="C1407" s="144" t="s">
        <v>327</v>
      </c>
      <c r="D1407" s="152" t="s">
        <v>631</v>
      </c>
      <c r="E1407" s="145" t="str">
        <f t="shared" si="23"/>
        <v>10001 29999</v>
      </c>
      <c r="F1407" s="146" t="e">
        <f>#REF!</f>
        <v>#REF!</v>
      </c>
    </row>
    <row r="1408" spans="1:6" s="7" customFormat="1" ht="15.75" hidden="1" outlineLevel="4">
      <c r="A1408" s="141" t="s">
        <v>329</v>
      </c>
      <c r="B1408" s="147" t="s">
        <v>567</v>
      </c>
      <c r="C1408" s="144" t="s">
        <v>327</v>
      </c>
      <c r="D1408" s="152" t="s">
        <v>631</v>
      </c>
      <c r="E1408" s="145" t="str">
        <f t="shared" si="23"/>
        <v>10001 29999</v>
      </c>
      <c r="F1408" s="146" t="e">
        <f>#REF!</f>
        <v>#REF!</v>
      </c>
    </row>
    <row r="1409" spans="1:6" s="7" customFormat="1" ht="15.75" hidden="1" outlineLevel="5">
      <c r="A1409" s="141" t="s">
        <v>330</v>
      </c>
      <c r="B1409" s="147" t="s">
        <v>567</v>
      </c>
      <c r="C1409" s="144" t="s">
        <v>327</v>
      </c>
      <c r="D1409" s="152" t="s">
        <v>631</v>
      </c>
      <c r="E1409" s="145" t="str">
        <f t="shared" si="23"/>
        <v>10001 29999</v>
      </c>
      <c r="F1409" s="146" t="e">
        <f>#REF!</f>
        <v>#REF!</v>
      </c>
    </row>
    <row r="1410" spans="1:6" s="7" customFormat="1" ht="15.75" hidden="1" outlineLevel="6">
      <c r="A1410" s="141" t="s">
        <v>331</v>
      </c>
      <c r="B1410" s="147" t="s">
        <v>567</v>
      </c>
      <c r="C1410" s="144" t="s">
        <v>327</v>
      </c>
      <c r="D1410" s="152" t="s">
        <v>631</v>
      </c>
      <c r="E1410" s="145" t="str">
        <f t="shared" si="23"/>
        <v>10001 29999</v>
      </c>
      <c r="F1410" s="146" t="e">
        <f>#REF!</f>
        <v>#REF!</v>
      </c>
    </row>
    <row r="1411" spans="1:6" s="7" customFormat="1" ht="15.75" hidden="1" outlineLevel="7">
      <c r="A1411" s="141" t="s">
        <v>26</v>
      </c>
      <c r="B1411" s="147" t="s">
        <v>567</v>
      </c>
      <c r="C1411" s="147" t="s">
        <v>327</v>
      </c>
      <c r="D1411" s="152" t="s">
        <v>631</v>
      </c>
      <c r="E1411" s="145" t="str">
        <f t="shared" si="23"/>
        <v>10001 29999</v>
      </c>
      <c r="F1411" s="146" t="e">
        <f>#REF!</f>
        <v>#REF!</v>
      </c>
    </row>
    <row r="1412" spans="1:6" s="7" customFormat="1" ht="15.75" hidden="1" outlineLevel="5">
      <c r="A1412" s="141" t="s">
        <v>28</v>
      </c>
      <c r="B1412" s="147" t="s">
        <v>567</v>
      </c>
      <c r="C1412" s="144" t="s">
        <v>327</v>
      </c>
      <c r="D1412" s="152" t="s">
        <v>631</v>
      </c>
      <c r="E1412" s="145" t="str">
        <f t="shared" si="23"/>
        <v>10001 29999</v>
      </c>
      <c r="F1412" s="146" t="e">
        <f>#REF!</f>
        <v>#REF!</v>
      </c>
    </row>
    <row r="1413" spans="1:6" s="7" customFormat="1" ht="15.75" hidden="1" outlineLevel="6">
      <c r="A1413" s="151" t="s">
        <v>32</v>
      </c>
      <c r="B1413" s="147" t="s">
        <v>567</v>
      </c>
      <c r="C1413" s="144" t="s">
        <v>327</v>
      </c>
      <c r="D1413" s="152" t="s">
        <v>631</v>
      </c>
      <c r="E1413" s="145" t="str">
        <f t="shared" si="23"/>
        <v>10001 29999</v>
      </c>
      <c r="F1413" s="146" t="e">
        <f>#REF!</f>
        <v>#REF!</v>
      </c>
    </row>
    <row r="1414" spans="1:6" s="7" customFormat="1" ht="15.75" hidden="1" outlineLevel="7">
      <c r="A1414" s="141" t="s">
        <v>34</v>
      </c>
      <c r="B1414" s="147" t="s">
        <v>567</v>
      </c>
      <c r="C1414" s="147" t="s">
        <v>327</v>
      </c>
      <c r="D1414" s="152" t="s">
        <v>631</v>
      </c>
      <c r="E1414" s="145" t="str">
        <f t="shared" si="23"/>
        <v>10001 29999</v>
      </c>
      <c r="F1414" s="146" t="e">
        <f>#REF!</f>
        <v>#REF!</v>
      </c>
    </row>
    <row r="1415" spans="1:6" s="7" customFormat="1" ht="15.75" hidden="1" outlineLevel="5">
      <c r="A1415" s="141" t="s">
        <v>287</v>
      </c>
      <c r="B1415" s="147" t="s">
        <v>567</v>
      </c>
      <c r="C1415" s="144" t="s">
        <v>327</v>
      </c>
      <c r="D1415" s="152" t="s">
        <v>631</v>
      </c>
      <c r="E1415" s="145" t="str">
        <f t="shared" si="23"/>
        <v>10001 29999</v>
      </c>
      <c r="F1415" s="146" t="e">
        <f>#REF!</f>
        <v>#REF!</v>
      </c>
    </row>
    <row r="1416" spans="1:6" s="7" customFormat="1" ht="15.75" hidden="1" outlineLevel="6">
      <c r="A1416" s="151" t="s">
        <v>332</v>
      </c>
      <c r="B1416" s="147" t="s">
        <v>567</v>
      </c>
      <c r="C1416" s="144" t="s">
        <v>327</v>
      </c>
      <c r="D1416" s="152" t="s">
        <v>631</v>
      </c>
      <c r="E1416" s="145" t="str">
        <f t="shared" si="23"/>
        <v>10001 29999</v>
      </c>
      <c r="F1416" s="146" t="e">
        <f>#REF!</f>
        <v>#REF!</v>
      </c>
    </row>
    <row r="1417" spans="1:6" s="7" customFormat="1" ht="21" hidden="1" outlineLevel="7">
      <c r="A1417" s="141" t="s">
        <v>103</v>
      </c>
      <c r="B1417" s="147" t="s">
        <v>567</v>
      </c>
      <c r="C1417" s="147" t="s">
        <v>327</v>
      </c>
      <c r="D1417" s="152" t="s">
        <v>631</v>
      </c>
      <c r="E1417" s="145" t="str">
        <f t="shared" si="23"/>
        <v>10001 29999</v>
      </c>
      <c r="F1417" s="146" t="e">
        <f>#REF!</f>
        <v>#REF!</v>
      </c>
    </row>
    <row r="1418" spans="1:6" s="7" customFormat="1" ht="15.75" hidden="1" outlineLevel="2">
      <c r="A1418" s="141" t="s">
        <v>104</v>
      </c>
      <c r="B1418" s="147" t="s">
        <v>567</v>
      </c>
      <c r="C1418" s="144" t="s">
        <v>327</v>
      </c>
      <c r="D1418" s="152" t="s">
        <v>631</v>
      </c>
      <c r="E1418" s="145" t="str">
        <f t="shared" si="23"/>
        <v>10001 29999</v>
      </c>
      <c r="F1418" s="146" t="e">
        <f>#REF!</f>
        <v>#REF!</v>
      </c>
    </row>
    <row r="1419" spans="1:6" s="7" customFormat="1" ht="22.5" hidden="1" outlineLevel="3">
      <c r="A1419" s="151" t="s">
        <v>105</v>
      </c>
      <c r="B1419" s="147" t="s">
        <v>567</v>
      </c>
      <c r="C1419" s="144" t="s">
        <v>327</v>
      </c>
      <c r="D1419" s="152" t="s">
        <v>631</v>
      </c>
      <c r="E1419" s="145" t="str">
        <f t="shared" si="23"/>
        <v>10001 29999</v>
      </c>
      <c r="F1419" s="146" t="e">
        <f>#REF!</f>
        <v>#REF!</v>
      </c>
    </row>
    <row r="1420" spans="1:6" s="7" customFormat="1" ht="15.75" hidden="1" outlineLevel="5">
      <c r="A1420" s="141" t="s">
        <v>116</v>
      </c>
      <c r="B1420" s="147" t="s">
        <v>567</v>
      </c>
      <c r="C1420" s="144" t="s">
        <v>327</v>
      </c>
      <c r="D1420" s="152" t="s">
        <v>631</v>
      </c>
      <c r="E1420" s="145" t="str">
        <f t="shared" si="23"/>
        <v>10001 29999</v>
      </c>
      <c r="F1420" s="146" t="e">
        <f>#REF!</f>
        <v>#REF!</v>
      </c>
    </row>
    <row r="1421" spans="1:6" s="7" customFormat="1" ht="31.5" hidden="1" outlineLevel="6">
      <c r="A1421" s="141" t="s">
        <v>333</v>
      </c>
      <c r="B1421" s="147" t="s">
        <v>567</v>
      </c>
      <c r="C1421" s="144" t="s">
        <v>327</v>
      </c>
      <c r="D1421" s="152" t="s">
        <v>631</v>
      </c>
      <c r="E1421" s="145" t="str">
        <f t="shared" si="23"/>
        <v>10001 29999</v>
      </c>
      <c r="F1421" s="146" t="e">
        <f>#REF!</f>
        <v>#REF!</v>
      </c>
    </row>
    <row r="1422" spans="1:6" s="7" customFormat="1" ht="15.75" hidden="1" outlineLevel="7">
      <c r="A1422" s="141" t="s">
        <v>26</v>
      </c>
      <c r="B1422" s="147" t="s">
        <v>567</v>
      </c>
      <c r="C1422" s="147" t="s">
        <v>327</v>
      </c>
      <c r="D1422" s="152" t="s">
        <v>631</v>
      </c>
      <c r="E1422" s="145" t="str">
        <f t="shared" si="23"/>
        <v>10001 29999</v>
      </c>
      <c r="F1422" s="146" t="e">
        <f>#REF!</f>
        <v>#REF!</v>
      </c>
    </row>
    <row r="1423" spans="1:6" s="7" customFormat="1" ht="15.75" hidden="1" outlineLevel="7">
      <c r="A1423" s="141" t="s">
        <v>28</v>
      </c>
      <c r="B1423" s="147" t="s">
        <v>567</v>
      </c>
      <c r="C1423" s="147" t="s">
        <v>327</v>
      </c>
      <c r="D1423" s="152" t="s">
        <v>631</v>
      </c>
      <c r="E1423" s="145" t="str">
        <f t="shared" si="23"/>
        <v>10001 29999</v>
      </c>
      <c r="F1423" s="146" t="e">
        <f>#REF!</f>
        <v>#REF!</v>
      </c>
    </row>
    <row r="1424" spans="1:6" s="7" customFormat="1" ht="15.75" hidden="1" outlineLevel="5">
      <c r="A1424" s="151" t="s">
        <v>30</v>
      </c>
      <c r="B1424" s="147" t="s">
        <v>567</v>
      </c>
      <c r="C1424" s="144" t="s">
        <v>327</v>
      </c>
      <c r="D1424" s="152" t="s">
        <v>631</v>
      </c>
      <c r="E1424" s="145" t="str">
        <f t="shared" si="23"/>
        <v>10001 29999</v>
      </c>
      <c r="F1424" s="146" t="e">
        <f>#REF!</f>
        <v>#REF!</v>
      </c>
    </row>
    <row r="1425" spans="1:6" s="7" customFormat="1" ht="15.75" hidden="1" outlineLevel="6">
      <c r="A1425" s="151" t="s">
        <v>32</v>
      </c>
      <c r="B1425" s="147" t="s">
        <v>567</v>
      </c>
      <c r="C1425" s="144" t="s">
        <v>327</v>
      </c>
      <c r="D1425" s="152" t="s">
        <v>631</v>
      </c>
      <c r="E1425" s="145" t="str">
        <f t="shared" si="23"/>
        <v>10001 29999</v>
      </c>
      <c r="F1425" s="146" t="e">
        <f>#REF!</f>
        <v>#REF!</v>
      </c>
    </row>
    <row r="1426" spans="1:6" s="7" customFormat="1" ht="21" hidden="1" outlineLevel="7">
      <c r="A1426" s="141" t="s">
        <v>103</v>
      </c>
      <c r="B1426" s="147" t="s">
        <v>567</v>
      </c>
      <c r="C1426" s="147" t="s">
        <v>327</v>
      </c>
      <c r="D1426" s="152" t="s">
        <v>631</v>
      </c>
      <c r="E1426" s="145" t="str">
        <f t="shared" si="23"/>
        <v>10001 29999</v>
      </c>
      <c r="F1426" s="146" t="e">
        <f>#REF!</f>
        <v>#REF!</v>
      </c>
    </row>
    <row r="1427" spans="1:6" s="7" customFormat="1" ht="15.75" hidden="1" outlineLevel="3">
      <c r="A1427" s="141" t="s">
        <v>133</v>
      </c>
      <c r="B1427" s="147" t="s">
        <v>567</v>
      </c>
      <c r="C1427" s="144" t="s">
        <v>327</v>
      </c>
      <c r="D1427" s="152" t="s">
        <v>631</v>
      </c>
      <c r="E1427" s="145" t="str">
        <f t="shared" si="23"/>
        <v>10001 29999</v>
      </c>
      <c r="F1427" s="146" t="e">
        <f>#REF!</f>
        <v>#REF!</v>
      </c>
    </row>
    <row r="1428" spans="1:6" s="7" customFormat="1" ht="15.75" hidden="1" outlineLevel="5">
      <c r="A1428" s="151" t="s">
        <v>135</v>
      </c>
      <c r="B1428" s="147" t="s">
        <v>567</v>
      </c>
      <c r="C1428" s="144" t="s">
        <v>327</v>
      </c>
      <c r="D1428" s="152" t="s">
        <v>631</v>
      </c>
      <c r="E1428" s="145" t="str">
        <f t="shared" si="23"/>
        <v>10001 29999</v>
      </c>
      <c r="F1428" s="146" t="e">
        <f>#REF!</f>
        <v>#REF!</v>
      </c>
    </row>
    <row r="1429" spans="1:6" s="7" customFormat="1" ht="21" hidden="1" outlineLevel="6">
      <c r="A1429" s="141" t="s">
        <v>136</v>
      </c>
      <c r="B1429" s="147" t="s">
        <v>567</v>
      </c>
      <c r="C1429" s="144" t="s">
        <v>327</v>
      </c>
      <c r="D1429" s="152" t="s">
        <v>631</v>
      </c>
      <c r="E1429" s="145" t="str">
        <f t="shared" si="23"/>
        <v>10001 29999</v>
      </c>
      <c r="F1429" s="146" t="e">
        <f>#REF!</f>
        <v>#REF!</v>
      </c>
    </row>
    <row r="1430" spans="1:6" s="7" customFormat="1" ht="15.75" hidden="1" outlineLevel="7">
      <c r="A1430" s="141" t="s">
        <v>26</v>
      </c>
      <c r="B1430" s="147" t="s">
        <v>567</v>
      </c>
      <c r="C1430" s="147" t="s">
        <v>327</v>
      </c>
      <c r="D1430" s="152" t="s">
        <v>631</v>
      </c>
      <c r="E1430" s="145" t="str">
        <f t="shared" si="23"/>
        <v>10001 29999</v>
      </c>
      <c r="F1430" s="146" t="e">
        <f>#REF!</f>
        <v>#REF!</v>
      </c>
    </row>
    <row r="1431" spans="1:6" s="7" customFormat="1" ht="15.75" hidden="1" outlineLevel="3">
      <c r="A1431" s="141" t="s">
        <v>28</v>
      </c>
      <c r="B1431" s="147" t="s">
        <v>567</v>
      </c>
      <c r="C1431" s="144" t="s">
        <v>327</v>
      </c>
      <c r="D1431" s="152" t="s">
        <v>631</v>
      </c>
      <c r="E1431" s="145" t="str">
        <f t="shared" si="23"/>
        <v>10001 29999</v>
      </c>
      <c r="F1431" s="146" t="e">
        <f>#REF!</f>
        <v>#REF!</v>
      </c>
    </row>
    <row r="1432" spans="1:6" s="7" customFormat="1" ht="15.75" hidden="1" outlineLevel="4">
      <c r="A1432" s="151" t="s">
        <v>32</v>
      </c>
      <c r="B1432" s="147" t="s">
        <v>567</v>
      </c>
      <c r="C1432" s="144" t="s">
        <v>327</v>
      </c>
      <c r="D1432" s="152" t="s">
        <v>631</v>
      </c>
      <c r="E1432" s="145" t="str">
        <f t="shared" si="23"/>
        <v>10001 29999</v>
      </c>
      <c r="F1432" s="146" t="e">
        <f>#REF!</f>
        <v>#REF!</v>
      </c>
    </row>
    <row r="1433" spans="1:6" s="7" customFormat="1" ht="21" hidden="1" outlineLevel="5">
      <c r="A1433" s="141" t="s">
        <v>334</v>
      </c>
      <c r="B1433" s="147" t="s">
        <v>567</v>
      </c>
      <c r="C1433" s="144" t="s">
        <v>327</v>
      </c>
      <c r="D1433" s="152" t="s">
        <v>631</v>
      </c>
      <c r="E1433" s="145" t="str">
        <f t="shared" si="23"/>
        <v>10001 29999</v>
      </c>
      <c r="F1433" s="146" t="e">
        <f>#REF!</f>
        <v>#REF!</v>
      </c>
    </row>
    <row r="1434" spans="1:6" s="7" customFormat="1" ht="21" hidden="1" outlineLevel="6">
      <c r="A1434" s="141" t="s">
        <v>335</v>
      </c>
      <c r="B1434" s="147" t="s">
        <v>567</v>
      </c>
      <c r="C1434" s="144" t="s">
        <v>327</v>
      </c>
      <c r="D1434" s="152" t="s">
        <v>631</v>
      </c>
      <c r="E1434" s="145" t="str">
        <f t="shared" si="23"/>
        <v>10001 29999</v>
      </c>
      <c r="F1434" s="146" t="e">
        <f>#REF!</f>
        <v>#REF!</v>
      </c>
    </row>
    <row r="1435" spans="1:6" s="7" customFormat="1" ht="15.75" hidden="1" outlineLevel="7">
      <c r="A1435" s="141" t="s">
        <v>26</v>
      </c>
      <c r="B1435" s="147" t="s">
        <v>567</v>
      </c>
      <c r="C1435" s="147" t="s">
        <v>327</v>
      </c>
      <c r="D1435" s="152" t="s">
        <v>631</v>
      </c>
      <c r="E1435" s="145" t="str">
        <f t="shared" si="23"/>
        <v>10001 29999</v>
      </c>
      <c r="F1435" s="146" t="e">
        <f>#REF!</f>
        <v>#REF!</v>
      </c>
    </row>
    <row r="1436" spans="1:6" s="7" customFormat="1" ht="15.75" hidden="1" outlineLevel="7">
      <c r="A1436" s="141" t="s">
        <v>28</v>
      </c>
      <c r="B1436" s="147" t="s">
        <v>567</v>
      </c>
      <c r="C1436" s="147" t="s">
        <v>327</v>
      </c>
      <c r="D1436" s="152" t="s">
        <v>631</v>
      </c>
      <c r="E1436" s="145" t="str">
        <f t="shared" si="23"/>
        <v>10001 29999</v>
      </c>
      <c r="F1436" s="146" t="e">
        <f>#REF!</f>
        <v>#REF!</v>
      </c>
    </row>
    <row r="1437" spans="1:6" s="7" customFormat="1" ht="15.75" hidden="1" outlineLevel="5">
      <c r="A1437" s="151" t="s">
        <v>30</v>
      </c>
      <c r="B1437" s="147" t="s">
        <v>567</v>
      </c>
      <c r="C1437" s="144" t="s">
        <v>327</v>
      </c>
      <c r="D1437" s="152" t="s">
        <v>631</v>
      </c>
      <c r="E1437" s="145" t="str">
        <f t="shared" si="23"/>
        <v>10001 29999</v>
      </c>
      <c r="F1437" s="146" t="e">
        <f>#REF!</f>
        <v>#REF!</v>
      </c>
    </row>
    <row r="1438" spans="1:6" s="7" customFormat="1" ht="15.75" hidden="1" outlineLevel="6">
      <c r="A1438" s="151" t="s">
        <v>32</v>
      </c>
      <c r="B1438" s="147" t="s">
        <v>567</v>
      </c>
      <c r="C1438" s="144" t="s">
        <v>327</v>
      </c>
      <c r="D1438" s="152" t="s">
        <v>631</v>
      </c>
      <c r="E1438" s="145" t="str">
        <f t="shared" si="23"/>
        <v>10001 29999</v>
      </c>
      <c r="F1438" s="146" t="e">
        <f>#REF!</f>
        <v>#REF!</v>
      </c>
    </row>
    <row r="1439" spans="1:6" s="7" customFormat="1" ht="21" hidden="1" outlineLevel="7">
      <c r="A1439" s="141" t="s">
        <v>103</v>
      </c>
      <c r="B1439" s="147" t="s">
        <v>567</v>
      </c>
      <c r="C1439" s="147" t="s">
        <v>327</v>
      </c>
      <c r="D1439" s="152" t="s">
        <v>631</v>
      </c>
      <c r="E1439" s="145" t="str">
        <f t="shared" si="23"/>
        <v>10001 29999</v>
      </c>
      <c r="F1439" s="146" t="e">
        <f>#REF!</f>
        <v>#REF!</v>
      </c>
    </row>
    <row r="1440" spans="1:6" s="7" customFormat="1" ht="15.75" hidden="1" outlineLevel="6">
      <c r="A1440" s="141" t="s">
        <v>133</v>
      </c>
      <c r="B1440" s="147" t="s">
        <v>567</v>
      </c>
      <c r="C1440" s="144" t="s">
        <v>327</v>
      </c>
      <c r="D1440" s="152" t="s">
        <v>631</v>
      </c>
      <c r="E1440" s="145" t="str">
        <f t="shared" si="23"/>
        <v>10001 29999</v>
      </c>
      <c r="F1440" s="146" t="e">
        <f>#REF!</f>
        <v>#REF!</v>
      </c>
    </row>
    <row r="1441" spans="1:6" s="7" customFormat="1" ht="15.75" hidden="1" outlineLevel="7">
      <c r="A1441" s="151" t="s">
        <v>135</v>
      </c>
      <c r="B1441" s="147" t="s">
        <v>567</v>
      </c>
      <c r="C1441" s="147" t="s">
        <v>327</v>
      </c>
      <c r="D1441" s="152" t="s">
        <v>631</v>
      </c>
      <c r="E1441" s="145" t="str">
        <f t="shared" si="23"/>
        <v>10001 29999</v>
      </c>
      <c r="F1441" s="146" t="e">
        <f>#REF!</f>
        <v>#REF!</v>
      </c>
    </row>
    <row r="1442" spans="1:6" s="7" customFormat="1" ht="15.75" hidden="1" outlineLevel="6">
      <c r="A1442" s="141" t="s">
        <v>104</v>
      </c>
      <c r="B1442" s="147" t="s">
        <v>567</v>
      </c>
      <c r="C1442" s="144" t="s">
        <v>327</v>
      </c>
      <c r="D1442" s="152" t="s">
        <v>631</v>
      </c>
      <c r="E1442" s="145" t="str">
        <f t="shared" si="23"/>
        <v>10001 29999</v>
      </c>
      <c r="F1442" s="146" t="e">
        <f>#REF!</f>
        <v>#REF!</v>
      </c>
    </row>
    <row r="1443" spans="1:6" s="7" customFormat="1" ht="15.75" hidden="1" outlineLevel="7">
      <c r="A1443" s="151" t="s">
        <v>312</v>
      </c>
      <c r="B1443" s="147" t="s">
        <v>567</v>
      </c>
      <c r="C1443" s="147" t="s">
        <v>327</v>
      </c>
      <c r="D1443" s="152" t="s">
        <v>631</v>
      </c>
      <c r="E1443" s="145" t="str">
        <f t="shared" si="23"/>
        <v>10001 29999</v>
      </c>
      <c r="F1443" s="146" t="e">
        <f>#REF!</f>
        <v>#REF!</v>
      </c>
    </row>
    <row r="1444" spans="1:6" s="7" customFormat="1" ht="15.75" hidden="1" outlineLevel="4">
      <c r="A1444" s="141" t="s">
        <v>111</v>
      </c>
      <c r="B1444" s="147" t="s">
        <v>567</v>
      </c>
      <c r="C1444" s="144" t="s">
        <v>327</v>
      </c>
      <c r="D1444" s="152" t="s">
        <v>631</v>
      </c>
      <c r="E1444" s="145" t="str">
        <f t="shared" si="23"/>
        <v>10001 29999</v>
      </c>
      <c r="F1444" s="146" t="e">
        <f>#REF!</f>
        <v>#REF!</v>
      </c>
    </row>
    <row r="1445" spans="1:6" s="7" customFormat="1" ht="15.75" hidden="1" outlineLevel="5">
      <c r="A1445" s="151" t="s">
        <v>111</v>
      </c>
      <c r="B1445" s="147" t="s">
        <v>567</v>
      </c>
      <c r="C1445" s="144" t="s">
        <v>327</v>
      </c>
      <c r="D1445" s="152" t="s">
        <v>631</v>
      </c>
      <c r="E1445" s="145" t="str">
        <f t="shared" ref="E1445:E1520" si="24">D1445</f>
        <v>10001 29999</v>
      </c>
      <c r="F1445" s="146" t="e">
        <f>#REF!</f>
        <v>#REF!</v>
      </c>
    </row>
    <row r="1446" spans="1:6" s="7" customFormat="1" ht="21" hidden="1" outlineLevel="6">
      <c r="A1446" s="141" t="s">
        <v>336</v>
      </c>
      <c r="B1446" s="147" t="s">
        <v>567</v>
      </c>
      <c r="C1446" s="144" t="s">
        <v>327</v>
      </c>
      <c r="D1446" s="152" t="s">
        <v>631</v>
      </c>
      <c r="E1446" s="145" t="str">
        <f t="shared" si="24"/>
        <v>10001 29999</v>
      </c>
      <c r="F1446" s="146" t="e">
        <f>#REF!</f>
        <v>#REF!</v>
      </c>
    </row>
    <row r="1447" spans="1:6" s="7" customFormat="1" ht="15.75" hidden="1" outlineLevel="7">
      <c r="A1447" s="141" t="s">
        <v>26</v>
      </c>
      <c r="B1447" s="147" t="s">
        <v>567</v>
      </c>
      <c r="C1447" s="147" t="s">
        <v>327</v>
      </c>
      <c r="D1447" s="152" t="s">
        <v>631</v>
      </c>
      <c r="E1447" s="145" t="str">
        <f t="shared" si="24"/>
        <v>10001 29999</v>
      </c>
      <c r="F1447" s="146" t="e">
        <f>#REF!</f>
        <v>#REF!</v>
      </c>
    </row>
    <row r="1448" spans="1:6" s="7" customFormat="1" ht="15.75" hidden="1" outlineLevel="7">
      <c r="A1448" s="141" t="s">
        <v>28</v>
      </c>
      <c r="B1448" s="147" t="s">
        <v>567</v>
      </c>
      <c r="C1448" s="147" t="s">
        <v>327</v>
      </c>
      <c r="D1448" s="152" t="s">
        <v>631</v>
      </c>
      <c r="E1448" s="145" t="str">
        <f t="shared" si="24"/>
        <v>10001 29999</v>
      </c>
      <c r="F1448" s="146" t="e">
        <f>#REF!</f>
        <v>#REF!</v>
      </c>
    </row>
    <row r="1449" spans="1:6" s="7" customFormat="1" ht="15.75" hidden="1" outlineLevel="5">
      <c r="A1449" s="151" t="s">
        <v>30</v>
      </c>
      <c r="B1449" s="147" t="s">
        <v>567</v>
      </c>
      <c r="C1449" s="144" t="s">
        <v>327</v>
      </c>
      <c r="D1449" s="152" t="s">
        <v>631</v>
      </c>
      <c r="E1449" s="145" t="str">
        <f t="shared" si="24"/>
        <v>10001 29999</v>
      </c>
      <c r="F1449" s="146" t="e">
        <f>#REF!</f>
        <v>#REF!</v>
      </c>
    </row>
    <row r="1450" spans="1:6" s="7" customFormat="1" ht="15.75" hidden="1" outlineLevel="6">
      <c r="A1450" s="151" t="s">
        <v>32</v>
      </c>
      <c r="B1450" s="147" t="s">
        <v>567</v>
      </c>
      <c r="C1450" s="144" t="s">
        <v>327</v>
      </c>
      <c r="D1450" s="152" t="s">
        <v>631</v>
      </c>
      <c r="E1450" s="145" t="str">
        <f t="shared" si="24"/>
        <v>10001 29999</v>
      </c>
      <c r="F1450" s="146" t="e">
        <f>#REF!</f>
        <v>#REF!</v>
      </c>
    </row>
    <row r="1451" spans="1:6" s="7" customFormat="1" ht="21" hidden="1" outlineLevel="7">
      <c r="A1451" s="141" t="s">
        <v>103</v>
      </c>
      <c r="B1451" s="147" t="s">
        <v>567</v>
      </c>
      <c r="C1451" s="147" t="s">
        <v>327</v>
      </c>
      <c r="D1451" s="152" t="s">
        <v>631</v>
      </c>
      <c r="E1451" s="145" t="str">
        <f t="shared" si="24"/>
        <v>10001 29999</v>
      </c>
      <c r="F1451" s="146" t="e">
        <f>#REF!</f>
        <v>#REF!</v>
      </c>
    </row>
    <row r="1452" spans="1:6" s="7" customFormat="1" ht="15.75" hidden="1" outlineLevel="3">
      <c r="A1452" s="141" t="s">
        <v>111</v>
      </c>
      <c r="B1452" s="147" t="s">
        <v>567</v>
      </c>
      <c r="C1452" s="144" t="s">
        <v>327</v>
      </c>
      <c r="D1452" s="152" t="s">
        <v>631</v>
      </c>
      <c r="E1452" s="145" t="str">
        <f t="shared" si="24"/>
        <v>10001 29999</v>
      </c>
      <c r="F1452" s="146" t="e">
        <f>#REF!</f>
        <v>#REF!</v>
      </c>
    </row>
    <row r="1453" spans="1:6" s="7" customFormat="1" ht="15.75" hidden="1" outlineLevel="5">
      <c r="A1453" s="151" t="s">
        <v>111</v>
      </c>
      <c r="B1453" s="147" t="s">
        <v>567</v>
      </c>
      <c r="C1453" s="144" t="s">
        <v>327</v>
      </c>
      <c r="D1453" s="152" t="s">
        <v>631</v>
      </c>
      <c r="E1453" s="145" t="str">
        <f t="shared" si="24"/>
        <v>10001 29999</v>
      </c>
      <c r="F1453" s="146" t="e">
        <f>#REF!</f>
        <v>#REF!</v>
      </c>
    </row>
    <row r="1454" spans="1:6" s="7" customFormat="1" ht="31.5" hidden="1" outlineLevel="6">
      <c r="A1454" s="141" t="s">
        <v>305</v>
      </c>
      <c r="B1454" s="147" t="s">
        <v>567</v>
      </c>
      <c r="C1454" s="144" t="s">
        <v>327</v>
      </c>
      <c r="D1454" s="152" t="s">
        <v>631</v>
      </c>
      <c r="E1454" s="145" t="str">
        <f t="shared" si="24"/>
        <v>10001 29999</v>
      </c>
      <c r="F1454" s="146" t="e">
        <f>#REF!</f>
        <v>#REF!</v>
      </c>
    </row>
    <row r="1455" spans="1:6" s="7" customFormat="1" ht="15.75" hidden="1" outlineLevel="7">
      <c r="A1455" s="141" t="s">
        <v>26</v>
      </c>
      <c r="B1455" s="147" t="s">
        <v>567</v>
      </c>
      <c r="C1455" s="147" t="s">
        <v>327</v>
      </c>
      <c r="D1455" s="152" t="s">
        <v>631</v>
      </c>
      <c r="E1455" s="145" t="str">
        <f t="shared" si="24"/>
        <v>10001 29999</v>
      </c>
      <c r="F1455" s="146" t="e">
        <f>#REF!</f>
        <v>#REF!</v>
      </c>
    </row>
    <row r="1456" spans="1:6" s="7" customFormat="1" ht="15.75" hidden="1" outlineLevel="3">
      <c r="A1456" s="141" t="s">
        <v>28</v>
      </c>
      <c r="B1456" s="147" t="s">
        <v>567</v>
      </c>
      <c r="C1456" s="144" t="s">
        <v>327</v>
      </c>
      <c r="D1456" s="152" t="s">
        <v>631</v>
      </c>
      <c r="E1456" s="145" t="str">
        <f t="shared" si="24"/>
        <v>10001 29999</v>
      </c>
      <c r="F1456" s="146" t="e">
        <f>#REF!</f>
        <v>#REF!</v>
      </c>
    </row>
    <row r="1457" spans="1:6" s="7" customFormat="1" ht="15.75" hidden="1" outlineLevel="5">
      <c r="A1457" s="151" t="s">
        <v>32</v>
      </c>
      <c r="B1457" s="147" t="s">
        <v>567</v>
      </c>
      <c r="C1457" s="144" t="s">
        <v>327</v>
      </c>
      <c r="D1457" s="152" t="s">
        <v>631</v>
      </c>
      <c r="E1457" s="145" t="str">
        <f t="shared" si="24"/>
        <v>10001 29999</v>
      </c>
      <c r="F1457" s="146" t="e">
        <f>#REF!</f>
        <v>#REF!</v>
      </c>
    </row>
    <row r="1458" spans="1:6" s="7" customFormat="1" ht="21" hidden="1" outlineLevel="6">
      <c r="A1458" s="141" t="s">
        <v>337</v>
      </c>
      <c r="B1458" s="147" t="s">
        <v>567</v>
      </c>
      <c r="C1458" s="144" t="s">
        <v>327</v>
      </c>
      <c r="D1458" s="152" t="s">
        <v>631</v>
      </c>
      <c r="E1458" s="145" t="str">
        <f t="shared" si="24"/>
        <v>10001 29999</v>
      </c>
      <c r="F1458" s="146" t="e">
        <f>#REF!</f>
        <v>#REF!</v>
      </c>
    </row>
    <row r="1459" spans="1:6" s="7" customFormat="1" ht="31.5" hidden="1" outlineLevel="7">
      <c r="A1459" s="141" t="s">
        <v>15</v>
      </c>
      <c r="B1459" s="147" t="s">
        <v>567</v>
      </c>
      <c r="C1459" s="147" t="s">
        <v>327</v>
      </c>
      <c r="D1459" s="152" t="s">
        <v>631</v>
      </c>
      <c r="E1459" s="145" t="str">
        <f t="shared" si="24"/>
        <v>10001 29999</v>
      </c>
      <c r="F1459" s="146" t="e">
        <f>#REF!</f>
        <v>#REF!</v>
      </c>
    </row>
    <row r="1460" spans="1:6" s="7" customFormat="1" ht="15.75" hidden="1" outlineLevel="5">
      <c r="A1460" s="141" t="s">
        <v>78</v>
      </c>
      <c r="B1460" s="147" t="s">
        <v>567</v>
      </c>
      <c r="C1460" s="144" t="s">
        <v>327</v>
      </c>
      <c r="D1460" s="152" t="s">
        <v>631</v>
      </c>
      <c r="E1460" s="145" t="str">
        <f t="shared" si="24"/>
        <v>10001 29999</v>
      </c>
      <c r="F1460" s="146" t="e">
        <f>#REF!</f>
        <v>#REF!</v>
      </c>
    </row>
    <row r="1461" spans="1:6" s="7" customFormat="1" ht="15.75" hidden="1" outlineLevel="6">
      <c r="A1461" s="151" t="s">
        <v>19</v>
      </c>
      <c r="B1461" s="147" t="s">
        <v>567</v>
      </c>
      <c r="C1461" s="144" t="s">
        <v>327</v>
      </c>
      <c r="D1461" s="152" t="s">
        <v>631</v>
      </c>
      <c r="E1461" s="145" t="str">
        <f t="shared" si="24"/>
        <v>10001 29999</v>
      </c>
      <c r="F1461" s="146" t="e">
        <f>#REF!</f>
        <v>#REF!</v>
      </c>
    </row>
    <row r="1462" spans="1:6" s="7" customFormat="1" ht="15.75" hidden="1" outlineLevel="7">
      <c r="A1462" s="141" t="s">
        <v>26</v>
      </c>
      <c r="B1462" s="147" t="s">
        <v>567</v>
      </c>
      <c r="C1462" s="147" t="s">
        <v>327</v>
      </c>
      <c r="D1462" s="152" t="s">
        <v>631</v>
      </c>
      <c r="E1462" s="145" t="str">
        <f t="shared" si="24"/>
        <v>10001 29999</v>
      </c>
      <c r="F1462" s="146" t="e">
        <f>#REF!</f>
        <v>#REF!</v>
      </c>
    </row>
    <row r="1463" spans="1:6" s="7" customFormat="1" ht="15.75" hidden="1" outlineLevel="7">
      <c r="A1463" s="141" t="s">
        <v>28</v>
      </c>
      <c r="B1463" s="147" t="s">
        <v>567</v>
      </c>
      <c r="C1463" s="147" t="s">
        <v>327</v>
      </c>
      <c r="D1463" s="152" t="s">
        <v>631</v>
      </c>
      <c r="E1463" s="145" t="str">
        <f t="shared" si="24"/>
        <v>10001 29999</v>
      </c>
      <c r="F1463" s="146" t="e">
        <f>#REF!</f>
        <v>#REF!</v>
      </c>
    </row>
    <row r="1464" spans="1:6" s="7" customFormat="1" ht="15.75" hidden="1" outlineLevel="5">
      <c r="A1464" s="151" t="s">
        <v>87</v>
      </c>
      <c r="B1464" s="147" t="s">
        <v>567</v>
      </c>
      <c r="C1464" s="144" t="s">
        <v>327</v>
      </c>
      <c r="D1464" s="152" t="s">
        <v>631</v>
      </c>
      <c r="E1464" s="145" t="str">
        <f t="shared" si="24"/>
        <v>10001 29999</v>
      </c>
      <c r="F1464" s="146" t="e">
        <f>#REF!</f>
        <v>#REF!</v>
      </c>
    </row>
    <row r="1465" spans="1:6" s="7" customFormat="1" ht="15.75" hidden="1" outlineLevel="6">
      <c r="A1465" s="151" t="s">
        <v>32</v>
      </c>
      <c r="B1465" s="147" t="s">
        <v>567</v>
      </c>
      <c r="C1465" s="144" t="s">
        <v>327</v>
      </c>
      <c r="D1465" s="152" t="s">
        <v>631</v>
      </c>
      <c r="E1465" s="145" t="str">
        <f t="shared" si="24"/>
        <v>10001 29999</v>
      </c>
      <c r="F1465" s="146" t="e">
        <f>#REF!</f>
        <v>#REF!</v>
      </c>
    </row>
    <row r="1466" spans="1:6" s="7" customFormat="1" ht="15.75" hidden="1" outlineLevel="7">
      <c r="A1466" s="141" t="s">
        <v>34</v>
      </c>
      <c r="B1466" s="147" t="s">
        <v>567</v>
      </c>
      <c r="C1466" s="147" t="s">
        <v>327</v>
      </c>
      <c r="D1466" s="152" t="s">
        <v>631</v>
      </c>
      <c r="E1466" s="145" t="str">
        <f t="shared" si="24"/>
        <v>10001 29999</v>
      </c>
      <c r="F1466" s="146" t="e">
        <f>#REF!</f>
        <v>#REF!</v>
      </c>
    </row>
    <row r="1467" spans="1:6" s="7" customFormat="1" ht="15.75" hidden="1" outlineLevel="5">
      <c r="A1467" s="141" t="s">
        <v>287</v>
      </c>
      <c r="B1467" s="147" t="s">
        <v>567</v>
      </c>
      <c r="C1467" s="144" t="s">
        <v>327</v>
      </c>
      <c r="D1467" s="152" t="s">
        <v>631</v>
      </c>
      <c r="E1467" s="145" t="str">
        <f t="shared" si="24"/>
        <v>10001 29999</v>
      </c>
      <c r="F1467" s="146" t="e">
        <f>#REF!</f>
        <v>#REF!</v>
      </c>
    </row>
    <row r="1468" spans="1:6" s="7" customFormat="1" ht="15.75" hidden="1" outlineLevel="6">
      <c r="A1468" s="151" t="s">
        <v>332</v>
      </c>
      <c r="B1468" s="147" t="s">
        <v>567</v>
      </c>
      <c r="C1468" s="144" t="s">
        <v>327</v>
      </c>
      <c r="D1468" s="152" t="s">
        <v>631</v>
      </c>
      <c r="E1468" s="145" t="str">
        <f t="shared" si="24"/>
        <v>10001 29999</v>
      </c>
      <c r="F1468" s="146" t="e">
        <f>#REF!</f>
        <v>#REF!</v>
      </c>
    </row>
    <row r="1469" spans="1:6" s="7" customFormat="1" ht="15.75" hidden="1" outlineLevel="7">
      <c r="A1469" s="141" t="s">
        <v>98</v>
      </c>
      <c r="B1469" s="147" t="s">
        <v>567</v>
      </c>
      <c r="C1469" s="147" t="s">
        <v>327</v>
      </c>
      <c r="D1469" s="152" t="s">
        <v>631</v>
      </c>
      <c r="E1469" s="145" t="str">
        <f t="shared" si="24"/>
        <v>10001 29999</v>
      </c>
      <c r="F1469" s="146" t="e">
        <f>#REF!</f>
        <v>#REF!</v>
      </c>
    </row>
    <row r="1470" spans="1:6" s="7" customFormat="1" ht="15.75" hidden="1" outlineLevel="5">
      <c r="A1470" s="141" t="s">
        <v>178</v>
      </c>
      <c r="B1470" s="147" t="s">
        <v>567</v>
      </c>
      <c r="C1470" s="144" t="s">
        <v>327</v>
      </c>
      <c r="D1470" s="152" t="s">
        <v>631</v>
      </c>
      <c r="E1470" s="145" t="str">
        <f t="shared" si="24"/>
        <v>10001 29999</v>
      </c>
      <c r="F1470" s="146" t="e">
        <f>#REF!</f>
        <v>#REF!</v>
      </c>
    </row>
    <row r="1471" spans="1:6" s="7" customFormat="1" ht="22.5" hidden="1" outlineLevel="6">
      <c r="A1471" s="151" t="s">
        <v>214</v>
      </c>
      <c r="B1471" s="147" t="s">
        <v>567</v>
      </c>
      <c r="C1471" s="144" t="s">
        <v>327</v>
      </c>
      <c r="D1471" s="152" t="s">
        <v>631</v>
      </c>
      <c r="E1471" s="145" t="str">
        <f t="shared" si="24"/>
        <v>10001 29999</v>
      </c>
      <c r="F1471" s="146" t="e">
        <f>#REF!</f>
        <v>#REF!</v>
      </c>
    </row>
    <row r="1472" spans="1:6" s="7" customFormat="1" ht="21" hidden="1" outlineLevel="7">
      <c r="A1472" s="141" t="s">
        <v>103</v>
      </c>
      <c r="B1472" s="147" t="s">
        <v>567</v>
      </c>
      <c r="C1472" s="147" t="s">
        <v>327</v>
      </c>
      <c r="D1472" s="152" t="s">
        <v>631</v>
      </c>
      <c r="E1472" s="145" t="str">
        <f t="shared" si="24"/>
        <v>10001 29999</v>
      </c>
      <c r="F1472" s="146" t="e">
        <f>#REF!</f>
        <v>#REF!</v>
      </c>
    </row>
    <row r="1473" spans="1:6" s="7" customFormat="1" ht="15.75" hidden="1" outlineLevel="7">
      <c r="A1473" s="141" t="s">
        <v>133</v>
      </c>
      <c r="B1473" s="147" t="s">
        <v>567</v>
      </c>
      <c r="C1473" s="147" t="s">
        <v>327</v>
      </c>
      <c r="D1473" s="152" t="s">
        <v>631</v>
      </c>
      <c r="E1473" s="145" t="str">
        <f t="shared" si="24"/>
        <v>10001 29999</v>
      </c>
      <c r="F1473" s="146" t="e">
        <f>#REF!</f>
        <v>#REF!</v>
      </c>
    </row>
    <row r="1474" spans="1:6" s="7" customFormat="1" ht="22.5" hidden="1" outlineLevel="6">
      <c r="A1474" s="151" t="s">
        <v>134</v>
      </c>
      <c r="B1474" s="147" t="s">
        <v>567</v>
      </c>
      <c r="C1474" s="144" t="s">
        <v>327</v>
      </c>
      <c r="D1474" s="152" t="s">
        <v>631</v>
      </c>
      <c r="E1474" s="145" t="str">
        <f t="shared" si="24"/>
        <v>10001 29999</v>
      </c>
      <c r="F1474" s="146" t="e">
        <f>#REF!</f>
        <v>#REF!</v>
      </c>
    </row>
    <row r="1475" spans="1:6" s="7" customFormat="1" ht="15.75" hidden="1" outlineLevel="7">
      <c r="A1475" s="151" t="s">
        <v>135</v>
      </c>
      <c r="B1475" s="147" t="s">
        <v>567</v>
      </c>
      <c r="C1475" s="147" t="s">
        <v>327</v>
      </c>
      <c r="D1475" s="152" t="s">
        <v>631</v>
      </c>
      <c r="E1475" s="145" t="str">
        <f t="shared" si="24"/>
        <v>10001 29999</v>
      </c>
      <c r="F1475" s="146" t="e">
        <f>#REF!</f>
        <v>#REF!</v>
      </c>
    </row>
    <row r="1476" spans="1:6" s="7" customFormat="1" ht="15.75" hidden="1" outlineLevel="7">
      <c r="A1476" s="141" t="s">
        <v>104</v>
      </c>
      <c r="B1476" s="147" t="s">
        <v>567</v>
      </c>
      <c r="C1476" s="147" t="s">
        <v>327</v>
      </c>
      <c r="D1476" s="152" t="s">
        <v>631</v>
      </c>
      <c r="E1476" s="145" t="str">
        <f t="shared" si="24"/>
        <v>10001 29999</v>
      </c>
      <c r="F1476" s="146" t="e">
        <f>#REF!</f>
        <v>#REF!</v>
      </c>
    </row>
    <row r="1477" spans="1:6" s="7" customFormat="1" ht="22.5" hidden="1" outlineLevel="3">
      <c r="A1477" s="151" t="s">
        <v>105</v>
      </c>
      <c r="B1477" s="147" t="s">
        <v>567</v>
      </c>
      <c r="C1477" s="144" t="s">
        <v>327</v>
      </c>
      <c r="D1477" s="152" t="s">
        <v>631</v>
      </c>
      <c r="E1477" s="145" t="str">
        <f t="shared" si="24"/>
        <v>10001 29999</v>
      </c>
      <c r="F1477" s="146" t="e">
        <f>#REF!</f>
        <v>#REF!</v>
      </c>
    </row>
    <row r="1478" spans="1:6" s="7" customFormat="1" ht="15.75" hidden="1" outlineLevel="5">
      <c r="A1478" s="151" t="s">
        <v>312</v>
      </c>
      <c r="B1478" s="147" t="s">
        <v>567</v>
      </c>
      <c r="C1478" s="144" t="s">
        <v>327</v>
      </c>
      <c r="D1478" s="152" t="s">
        <v>631</v>
      </c>
      <c r="E1478" s="145" t="str">
        <f t="shared" si="24"/>
        <v>10001 29999</v>
      </c>
      <c r="F1478" s="146" t="e">
        <f>#REF!</f>
        <v>#REF!</v>
      </c>
    </row>
    <row r="1479" spans="1:6" s="7" customFormat="1" ht="21" hidden="1" outlineLevel="6">
      <c r="A1479" s="141" t="s">
        <v>120</v>
      </c>
      <c r="B1479" s="147" t="s">
        <v>567</v>
      </c>
      <c r="C1479" s="144" t="s">
        <v>327</v>
      </c>
      <c r="D1479" s="152" t="s">
        <v>631</v>
      </c>
      <c r="E1479" s="145" t="str">
        <f t="shared" si="24"/>
        <v>10001 29999</v>
      </c>
      <c r="F1479" s="146" t="e">
        <f>#REF!</f>
        <v>#REF!</v>
      </c>
    </row>
    <row r="1480" spans="1:6" s="7" customFormat="1" ht="15.75" hidden="1" outlineLevel="7">
      <c r="A1480" s="141" t="s">
        <v>26</v>
      </c>
      <c r="B1480" s="147" t="s">
        <v>567</v>
      </c>
      <c r="C1480" s="147" t="s">
        <v>327</v>
      </c>
      <c r="D1480" s="152" t="s">
        <v>631</v>
      </c>
      <c r="E1480" s="145" t="str">
        <f t="shared" si="24"/>
        <v>10001 29999</v>
      </c>
      <c r="F1480" s="146" t="e">
        <f>#REF!</f>
        <v>#REF!</v>
      </c>
    </row>
    <row r="1481" spans="1:6" s="7" customFormat="1" ht="15.75" hidden="1" outlineLevel="7">
      <c r="A1481" s="141" t="s">
        <v>28</v>
      </c>
      <c r="B1481" s="147" t="s">
        <v>567</v>
      </c>
      <c r="C1481" s="147" t="s">
        <v>327</v>
      </c>
      <c r="D1481" s="152" t="s">
        <v>631</v>
      </c>
      <c r="E1481" s="145" t="str">
        <f t="shared" si="24"/>
        <v>10001 29999</v>
      </c>
      <c r="F1481" s="146" t="e">
        <f>#REF!</f>
        <v>#REF!</v>
      </c>
    </row>
    <row r="1482" spans="1:6" s="7" customFormat="1" ht="15.75" hidden="1" outlineLevel="1">
      <c r="A1482" s="151" t="s">
        <v>30</v>
      </c>
      <c r="B1482" s="147" t="s">
        <v>567</v>
      </c>
      <c r="C1482" s="144" t="s">
        <v>339</v>
      </c>
      <c r="D1482" s="152" t="s">
        <v>631</v>
      </c>
      <c r="E1482" s="145" t="str">
        <f t="shared" si="24"/>
        <v>10001 29999</v>
      </c>
      <c r="F1482" s="146" t="e">
        <f>#REF!</f>
        <v>#REF!</v>
      </c>
    </row>
    <row r="1483" spans="1:6" s="7" customFormat="1" ht="15.75" hidden="1" outlineLevel="2">
      <c r="A1483" s="151" t="s">
        <v>32</v>
      </c>
      <c r="B1483" s="147" t="s">
        <v>567</v>
      </c>
      <c r="C1483" s="144" t="s">
        <v>339</v>
      </c>
      <c r="D1483" s="152" t="s">
        <v>631</v>
      </c>
      <c r="E1483" s="145" t="str">
        <f t="shared" si="24"/>
        <v>10001 29999</v>
      </c>
      <c r="F1483" s="146" t="e">
        <f>#REF!</f>
        <v>#REF!</v>
      </c>
    </row>
    <row r="1484" spans="1:6" s="7" customFormat="1" ht="15.75" hidden="1" outlineLevel="3">
      <c r="A1484" s="141" t="s">
        <v>338</v>
      </c>
      <c r="B1484" s="147" t="s">
        <v>567</v>
      </c>
      <c r="C1484" s="144" t="s">
        <v>339</v>
      </c>
      <c r="D1484" s="152" t="s">
        <v>631</v>
      </c>
      <c r="E1484" s="145" t="str">
        <f t="shared" si="24"/>
        <v>10001 29999</v>
      </c>
      <c r="F1484" s="146" t="e">
        <f>#REF!</f>
        <v>#REF!</v>
      </c>
    </row>
    <row r="1485" spans="1:6" s="7" customFormat="1" ht="15.75" hidden="1" outlineLevel="4">
      <c r="A1485" s="141" t="s">
        <v>84</v>
      </c>
      <c r="B1485" s="147" t="s">
        <v>567</v>
      </c>
      <c r="C1485" s="144" t="s">
        <v>339</v>
      </c>
      <c r="D1485" s="152" t="s">
        <v>631</v>
      </c>
      <c r="E1485" s="145" t="str">
        <f t="shared" si="24"/>
        <v>10001 29999</v>
      </c>
      <c r="F1485" s="146" t="e">
        <f>#REF!</f>
        <v>#REF!</v>
      </c>
    </row>
    <row r="1486" spans="1:6" s="7" customFormat="1" ht="31.5" hidden="1" outlineLevel="5">
      <c r="A1486" s="141" t="s">
        <v>340</v>
      </c>
      <c r="B1486" s="147" t="s">
        <v>567</v>
      </c>
      <c r="C1486" s="144" t="s">
        <v>339</v>
      </c>
      <c r="D1486" s="152" t="s">
        <v>631</v>
      </c>
      <c r="E1486" s="145" t="str">
        <f t="shared" si="24"/>
        <v>10001 29999</v>
      </c>
      <c r="F1486" s="146" t="e">
        <f>#REF!</f>
        <v>#REF!</v>
      </c>
    </row>
    <row r="1487" spans="1:6" s="7" customFormat="1" ht="42" hidden="1" outlineLevel="6">
      <c r="A1487" s="159" t="s">
        <v>341</v>
      </c>
      <c r="B1487" s="147" t="s">
        <v>567</v>
      </c>
      <c r="C1487" s="144" t="s">
        <v>339</v>
      </c>
      <c r="D1487" s="152" t="s">
        <v>631</v>
      </c>
      <c r="E1487" s="145" t="str">
        <f t="shared" si="24"/>
        <v>10001 29999</v>
      </c>
      <c r="F1487" s="146" t="e">
        <f>#REF!</f>
        <v>#REF!</v>
      </c>
    </row>
    <row r="1488" spans="1:6" s="7" customFormat="1" ht="31.5" hidden="1" outlineLevel="7">
      <c r="A1488" s="141" t="s">
        <v>15</v>
      </c>
      <c r="B1488" s="147" t="s">
        <v>567</v>
      </c>
      <c r="C1488" s="147" t="s">
        <v>339</v>
      </c>
      <c r="D1488" s="152" t="s">
        <v>631</v>
      </c>
      <c r="E1488" s="145" t="str">
        <f t="shared" si="24"/>
        <v>10001 29999</v>
      </c>
      <c r="F1488" s="146" t="e">
        <f>#REF!</f>
        <v>#REF!</v>
      </c>
    </row>
    <row r="1489" spans="1:6" s="7" customFormat="1" ht="15.75" hidden="1" outlineLevel="7">
      <c r="A1489" s="141" t="s">
        <v>17</v>
      </c>
      <c r="B1489" s="147" t="s">
        <v>567</v>
      </c>
      <c r="C1489" s="147" t="s">
        <v>339</v>
      </c>
      <c r="D1489" s="152" t="s">
        <v>631</v>
      </c>
      <c r="E1489" s="145" t="str">
        <f t="shared" si="24"/>
        <v>10001 29999</v>
      </c>
      <c r="F1489" s="146" t="e">
        <f>#REF!</f>
        <v>#REF!</v>
      </c>
    </row>
    <row r="1490" spans="1:6" s="7" customFormat="1" ht="15.75" hidden="1" outlineLevel="5">
      <c r="A1490" s="151" t="s">
        <v>19</v>
      </c>
      <c r="B1490" s="147" t="s">
        <v>567</v>
      </c>
      <c r="C1490" s="144" t="s">
        <v>339</v>
      </c>
      <c r="D1490" s="152" t="s">
        <v>631</v>
      </c>
      <c r="E1490" s="145" t="str">
        <f t="shared" si="24"/>
        <v>10001 29999</v>
      </c>
      <c r="F1490" s="146" t="e">
        <f>#REF!</f>
        <v>#REF!</v>
      </c>
    </row>
    <row r="1491" spans="1:6" s="7" customFormat="1" ht="15.75" hidden="1" outlineLevel="6">
      <c r="A1491" s="151" t="s">
        <v>24</v>
      </c>
      <c r="B1491" s="147" t="s">
        <v>567</v>
      </c>
      <c r="C1491" s="144" t="s">
        <v>339</v>
      </c>
      <c r="D1491" s="152" t="s">
        <v>631</v>
      </c>
      <c r="E1491" s="145" t="str">
        <f t="shared" si="24"/>
        <v>10001 29999</v>
      </c>
      <c r="F1491" s="146" t="e">
        <f>#REF!</f>
        <v>#REF!</v>
      </c>
    </row>
    <row r="1492" spans="1:6" s="7" customFormat="1" ht="15.75" hidden="1" outlineLevel="7">
      <c r="A1492" s="141" t="s">
        <v>26</v>
      </c>
      <c r="B1492" s="147" t="s">
        <v>567</v>
      </c>
      <c r="C1492" s="147" t="s">
        <v>339</v>
      </c>
      <c r="D1492" s="152" t="s">
        <v>631</v>
      </c>
      <c r="E1492" s="145" t="str">
        <f t="shared" si="24"/>
        <v>10001 29999</v>
      </c>
      <c r="F1492" s="146" t="e">
        <f>#REF!</f>
        <v>#REF!</v>
      </c>
    </row>
    <row r="1493" spans="1:6" s="7" customFormat="1" ht="15.75" hidden="1" outlineLevel="7">
      <c r="A1493" s="141" t="s">
        <v>28</v>
      </c>
      <c r="B1493" s="147" t="s">
        <v>567</v>
      </c>
      <c r="C1493" s="147" t="s">
        <v>339</v>
      </c>
      <c r="D1493" s="152" t="s">
        <v>631</v>
      </c>
      <c r="E1493" s="145" t="str">
        <f t="shared" si="24"/>
        <v>10001 29999</v>
      </c>
      <c r="F1493" s="146" t="e">
        <f>#REF!</f>
        <v>#REF!</v>
      </c>
    </row>
    <row r="1494" spans="1:6" s="7" customFormat="1" ht="15.75" hidden="1" outlineLevel="5">
      <c r="A1494" s="151" t="s">
        <v>30</v>
      </c>
      <c r="B1494" s="147" t="s">
        <v>567</v>
      </c>
      <c r="C1494" s="144" t="s">
        <v>339</v>
      </c>
      <c r="D1494" s="152" t="s">
        <v>631</v>
      </c>
      <c r="E1494" s="145" t="str">
        <f t="shared" si="24"/>
        <v>10001 29999</v>
      </c>
      <c r="F1494" s="146" t="e">
        <f>#REF!</f>
        <v>#REF!</v>
      </c>
    </row>
    <row r="1495" spans="1:6" s="7" customFormat="1" ht="15.75" hidden="1" outlineLevel="6">
      <c r="A1495" s="151" t="s">
        <v>32</v>
      </c>
      <c r="B1495" s="147" t="s">
        <v>567</v>
      </c>
      <c r="C1495" s="144" t="s">
        <v>339</v>
      </c>
      <c r="D1495" s="152" t="s">
        <v>631</v>
      </c>
      <c r="E1495" s="145" t="str">
        <f t="shared" si="24"/>
        <v>10001 29999</v>
      </c>
      <c r="F1495" s="146" t="e">
        <f>#REF!</f>
        <v>#REF!</v>
      </c>
    </row>
    <row r="1496" spans="1:6" s="7" customFormat="1" ht="15.75" hidden="1" outlineLevel="7">
      <c r="A1496" s="141" t="s">
        <v>45</v>
      </c>
      <c r="B1496" s="147" t="s">
        <v>567</v>
      </c>
      <c r="C1496" s="147" t="s">
        <v>339</v>
      </c>
      <c r="D1496" s="152" t="s">
        <v>631</v>
      </c>
      <c r="E1496" s="145" t="str">
        <f t="shared" si="24"/>
        <v>10001 29999</v>
      </c>
      <c r="F1496" s="146" t="e">
        <f>#REF!</f>
        <v>#REF!</v>
      </c>
    </row>
    <row r="1497" spans="1:6" s="7" customFormat="1" ht="15.75" hidden="1" outlineLevel="7">
      <c r="A1497" s="141" t="s">
        <v>47</v>
      </c>
      <c r="B1497" s="147" t="s">
        <v>567</v>
      </c>
      <c r="C1497" s="147" t="s">
        <v>339</v>
      </c>
      <c r="D1497" s="152" t="s">
        <v>631</v>
      </c>
      <c r="E1497" s="145" t="str">
        <f t="shared" si="24"/>
        <v>10001 29999</v>
      </c>
      <c r="F1497" s="146" t="e">
        <f>#REF!</f>
        <v>#REF!</v>
      </c>
    </row>
    <row r="1498" spans="1:6" s="7" customFormat="1" ht="15.75" hidden="1" outlineLevel="4">
      <c r="A1498" s="151" t="s">
        <v>54</v>
      </c>
      <c r="B1498" s="147" t="s">
        <v>567</v>
      </c>
      <c r="C1498" s="144" t="s">
        <v>339</v>
      </c>
      <c r="D1498" s="152" t="s">
        <v>631</v>
      </c>
      <c r="E1498" s="145" t="str">
        <f t="shared" si="24"/>
        <v>10001 29999</v>
      </c>
      <c r="F1498" s="146" t="e">
        <f>#REF!</f>
        <v>#REF!</v>
      </c>
    </row>
    <row r="1499" spans="1:6" s="7" customFormat="1" ht="15.75" hidden="1" outlineLevel="5">
      <c r="A1499" s="151" t="s">
        <v>49</v>
      </c>
      <c r="B1499" s="147" t="s">
        <v>567</v>
      </c>
      <c r="C1499" s="144" t="s">
        <v>339</v>
      </c>
      <c r="D1499" s="152" t="s">
        <v>631</v>
      </c>
      <c r="E1499" s="145" t="str">
        <f t="shared" si="24"/>
        <v>10001 29999</v>
      </c>
      <c r="F1499" s="146" t="e">
        <f>#REF!</f>
        <v>#REF!</v>
      </c>
    </row>
    <row r="1500" spans="1:6" s="7" customFormat="1" ht="42" hidden="1" outlineLevel="6">
      <c r="A1500" s="159" t="s">
        <v>342</v>
      </c>
      <c r="B1500" s="147" t="s">
        <v>567</v>
      </c>
      <c r="C1500" s="144" t="s">
        <v>339</v>
      </c>
      <c r="D1500" s="152" t="s">
        <v>631</v>
      </c>
      <c r="E1500" s="145" t="str">
        <f t="shared" si="24"/>
        <v>10001 29999</v>
      </c>
      <c r="F1500" s="146" t="e">
        <f>#REF!</f>
        <v>#REF!</v>
      </c>
    </row>
    <row r="1501" spans="1:6" s="7" customFormat="1" ht="31.5" hidden="1" outlineLevel="7">
      <c r="A1501" s="141" t="s">
        <v>15</v>
      </c>
      <c r="B1501" s="147" t="s">
        <v>567</v>
      </c>
      <c r="C1501" s="147" t="s">
        <v>339</v>
      </c>
      <c r="D1501" s="152" t="s">
        <v>631</v>
      </c>
      <c r="E1501" s="145" t="str">
        <f t="shared" si="24"/>
        <v>10001 29999</v>
      </c>
      <c r="F1501" s="146" t="e">
        <f>#REF!</f>
        <v>#REF!</v>
      </c>
    </row>
    <row r="1502" spans="1:6" s="7" customFormat="1" ht="15.75" hidden="1" outlineLevel="7">
      <c r="A1502" s="141" t="s">
        <v>17</v>
      </c>
      <c r="B1502" s="147" t="s">
        <v>567</v>
      </c>
      <c r="C1502" s="147" t="s">
        <v>339</v>
      </c>
      <c r="D1502" s="152" t="s">
        <v>631</v>
      </c>
      <c r="E1502" s="145" t="str">
        <f t="shared" si="24"/>
        <v>10001 29999</v>
      </c>
      <c r="F1502" s="146" t="e">
        <f>#REF!</f>
        <v>#REF!</v>
      </c>
    </row>
    <row r="1503" spans="1:6" s="7" customFormat="1" ht="15.75" hidden="1" outlineLevel="5">
      <c r="A1503" s="151" t="s">
        <v>19</v>
      </c>
      <c r="B1503" s="147" t="s">
        <v>567</v>
      </c>
      <c r="C1503" s="144" t="s">
        <v>339</v>
      </c>
      <c r="D1503" s="152" t="s">
        <v>631</v>
      </c>
      <c r="E1503" s="145" t="str">
        <f t="shared" si="24"/>
        <v>10001 29999</v>
      </c>
      <c r="F1503" s="146" t="e">
        <f>#REF!</f>
        <v>#REF!</v>
      </c>
    </row>
    <row r="1504" spans="1:6" s="7" customFormat="1" ht="15.75" hidden="1" outlineLevel="6">
      <c r="A1504" s="151" t="s">
        <v>24</v>
      </c>
      <c r="B1504" s="147" t="s">
        <v>567</v>
      </c>
      <c r="C1504" s="144" t="s">
        <v>339</v>
      </c>
      <c r="D1504" s="152" t="s">
        <v>631</v>
      </c>
      <c r="E1504" s="145" t="str">
        <f t="shared" si="24"/>
        <v>10001 29999</v>
      </c>
      <c r="F1504" s="146" t="e">
        <f>#REF!</f>
        <v>#REF!</v>
      </c>
    </row>
    <row r="1505" spans="1:6" s="7" customFormat="1" ht="15.75" hidden="1" outlineLevel="7">
      <c r="A1505" s="141" t="s">
        <v>26</v>
      </c>
      <c r="B1505" s="147" t="s">
        <v>567</v>
      </c>
      <c r="C1505" s="147" t="s">
        <v>339</v>
      </c>
      <c r="D1505" s="152" t="s">
        <v>631</v>
      </c>
      <c r="E1505" s="145" t="str">
        <f t="shared" si="24"/>
        <v>10001 29999</v>
      </c>
      <c r="F1505" s="146" t="e">
        <f>#REF!</f>
        <v>#REF!</v>
      </c>
    </row>
    <row r="1506" spans="1:6" s="7" customFormat="1" ht="15.75" hidden="1" outlineLevel="7">
      <c r="A1506" s="141" t="s">
        <v>28</v>
      </c>
      <c r="B1506" s="147" t="s">
        <v>567</v>
      </c>
      <c r="C1506" s="147" t="s">
        <v>339</v>
      </c>
      <c r="D1506" s="152" t="s">
        <v>631</v>
      </c>
      <c r="E1506" s="145" t="str">
        <f t="shared" si="24"/>
        <v>10001 29999</v>
      </c>
      <c r="F1506" s="146" t="e">
        <f>#REF!</f>
        <v>#REF!</v>
      </c>
    </row>
    <row r="1507" spans="1:6" s="7" customFormat="1" ht="15.75" hidden="1" outlineLevel="5">
      <c r="A1507" s="151" t="s">
        <v>30</v>
      </c>
      <c r="B1507" s="147" t="s">
        <v>567</v>
      </c>
      <c r="C1507" s="144" t="s">
        <v>339</v>
      </c>
      <c r="D1507" s="152" t="s">
        <v>631</v>
      </c>
      <c r="E1507" s="145" t="str">
        <f t="shared" si="24"/>
        <v>10001 29999</v>
      </c>
      <c r="F1507" s="146" t="e">
        <f>#REF!</f>
        <v>#REF!</v>
      </c>
    </row>
    <row r="1508" spans="1:6" s="7" customFormat="1" ht="15.75" hidden="1" outlineLevel="6">
      <c r="A1508" s="151" t="s">
        <v>32</v>
      </c>
      <c r="B1508" s="147" t="s">
        <v>567</v>
      </c>
      <c r="C1508" s="144" t="s">
        <v>339</v>
      </c>
      <c r="D1508" s="152" t="s">
        <v>631</v>
      </c>
      <c r="E1508" s="145" t="str">
        <f t="shared" si="24"/>
        <v>10001 29999</v>
      </c>
      <c r="F1508" s="146" t="e">
        <f>#REF!</f>
        <v>#REF!</v>
      </c>
    </row>
    <row r="1509" spans="1:6" s="7" customFormat="1" ht="15.75" hidden="1" outlineLevel="7">
      <c r="A1509" s="141" t="s">
        <v>45</v>
      </c>
      <c r="B1509" s="147" t="s">
        <v>567</v>
      </c>
      <c r="C1509" s="147" t="s">
        <v>339</v>
      </c>
      <c r="D1509" s="152" t="s">
        <v>631</v>
      </c>
      <c r="E1509" s="145" t="str">
        <f t="shared" si="24"/>
        <v>10001 29999</v>
      </c>
      <c r="F1509" s="146" t="e">
        <f>#REF!</f>
        <v>#REF!</v>
      </c>
    </row>
    <row r="1510" spans="1:6" s="7" customFormat="1" ht="15.75" hidden="1" outlineLevel="2">
      <c r="A1510" s="141" t="s">
        <v>47</v>
      </c>
      <c r="B1510" s="147" t="s">
        <v>567</v>
      </c>
      <c r="C1510" s="144" t="s">
        <v>339</v>
      </c>
      <c r="D1510" s="152" t="s">
        <v>631</v>
      </c>
      <c r="E1510" s="145" t="str">
        <f t="shared" si="24"/>
        <v>10001 29999</v>
      </c>
      <c r="F1510" s="146" t="e">
        <f>#REF!</f>
        <v>#REF!</v>
      </c>
    </row>
    <row r="1511" spans="1:6" s="7" customFormat="1" ht="15.75" hidden="1" outlineLevel="3">
      <c r="A1511" s="151" t="s">
        <v>54</v>
      </c>
      <c r="B1511" s="147" t="s">
        <v>567</v>
      </c>
      <c r="C1511" s="144" t="s">
        <v>339</v>
      </c>
      <c r="D1511" s="152" t="s">
        <v>631</v>
      </c>
      <c r="E1511" s="145" t="str">
        <f t="shared" si="24"/>
        <v>10001 29999</v>
      </c>
      <c r="F1511" s="146" t="e">
        <f>#REF!</f>
        <v>#REF!</v>
      </c>
    </row>
    <row r="1512" spans="1:6" s="7" customFormat="1" ht="21" hidden="1" outlineLevel="5">
      <c r="A1512" s="141" t="s">
        <v>12</v>
      </c>
      <c r="B1512" s="147" t="s">
        <v>567</v>
      </c>
      <c r="C1512" s="144" t="s">
        <v>339</v>
      </c>
      <c r="D1512" s="152" t="s">
        <v>631</v>
      </c>
      <c r="E1512" s="145" t="str">
        <f t="shared" si="24"/>
        <v>10001 29999</v>
      </c>
      <c r="F1512" s="146" t="e">
        <f>#REF!</f>
        <v>#REF!</v>
      </c>
    </row>
    <row r="1513" spans="1:6" s="7" customFormat="1" ht="21" hidden="1" outlineLevel="6">
      <c r="A1513" s="141" t="s">
        <v>53</v>
      </c>
      <c r="B1513" s="147" t="s">
        <v>567</v>
      </c>
      <c r="C1513" s="144" t="s">
        <v>339</v>
      </c>
      <c r="D1513" s="152" t="s">
        <v>631</v>
      </c>
      <c r="E1513" s="145" t="str">
        <f t="shared" si="24"/>
        <v>10001 29999</v>
      </c>
      <c r="F1513" s="146" t="e">
        <f>#REF!</f>
        <v>#REF!</v>
      </c>
    </row>
    <row r="1514" spans="1:6" s="7" customFormat="1" ht="31.5" hidden="1" outlineLevel="7">
      <c r="A1514" s="141" t="s">
        <v>15</v>
      </c>
      <c r="B1514" s="147" t="s">
        <v>567</v>
      </c>
      <c r="C1514" s="147" t="s">
        <v>339</v>
      </c>
      <c r="D1514" s="152" t="s">
        <v>631</v>
      </c>
      <c r="E1514" s="145" t="str">
        <f t="shared" si="24"/>
        <v>10001 29999</v>
      </c>
      <c r="F1514" s="146" t="e">
        <f>#REF!</f>
        <v>#REF!</v>
      </c>
    </row>
    <row r="1515" spans="1:6" s="7" customFormat="1" ht="15.75" hidden="1" outlineLevel="3">
      <c r="A1515" s="141" t="s">
        <v>17</v>
      </c>
      <c r="B1515" s="147" t="s">
        <v>567</v>
      </c>
      <c r="C1515" s="144" t="s">
        <v>339</v>
      </c>
      <c r="D1515" s="152" t="s">
        <v>631</v>
      </c>
      <c r="E1515" s="145" t="str">
        <f t="shared" si="24"/>
        <v>10001 29999</v>
      </c>
      <c r="F1515" s="146" t="e">
        <f>#REF!</f>
        <v>#REF!</v>
      </c>
    </row>
    <row r="1516" spans="1:6" s="7" customFormat="1" ht="15.75" hidden="1" outlineLevel="5">
      <c r="A1516" s="151" t="s">
        <v>19</v>
      </c>
      <c r="B1516" s="147" t="s">
        <v>567</v>
      </c>
      <c r="C1516" s="144" t="s">
        <v>339</v>
      </c>
      <c r="D1516" s="152" t="s">
        <v>631</v>
      </c>
      <c r="E1516" s="145" t="str">
        <f t="shared" si="24"/>
        <v>10001 29999</v>
      </c>
      <c r="F1516" s="146" t="e">
        <f>#REF!</f>
        <v>#REF!</v>
      </c>
    </row>
    <row r="1517" spans="1:6" s="7" customFormat="1" ht="15.75" hidden="1" outlineLevel="6">
      <c r="A1517" s="141" t="s">
        <v>23</v>
      </c>
      <c r="B1517" s="147" t="s">
        <v>567</v>
      </c>
      <c r="C1517" s="144" t="s">
        <v>339</v>
      </c>
      <c r="D1517" s="152" t="s">
        <v>631</v>
      </c>
      <c r="E1517" s="145" t="str">
        <f t="shared" si="24"/>
        <v>10001 29999</v>
      </c>
      <c r="F1517" s="146" t="e">
        <f>#REF!</f>
        <v>#REF!</v>
      </c>
    </row>
    <row r="1518" spans="1:6" s="7" customFormat="1" ht="31.5" hidden="1" outlineLevel="7">
      <c r="A1518" s="141" t="s">
        <v>15</v>
      </c>
      <c r="B1518" s="147" t="s">
        <v>567</v>
      </c>
      <c r="C1518" s="147" t="s">
        <v>339</v>
      </c>
      <c r="D1518" s="152" t="s">
        <v>631</v>
      </c>
      <c r="E1518" s="145" t="str">
        <f t="shared" si="24"/>
        <v>10001 29999</v>
      </c>
      <c r="F1518" s="146" t="e">
        <f>#REF!</f>
        <v>#REF!</v>
      </c>
    </row>
    <row r="1519" spans="1:6" s="7" customFormat="1" ht="15.75" hidden="1" outlineLevel="7">
      <c r="A1519" s="141" t="s">
        <v>17</v>
      </c>
      <c r="B1519" s="147" t="s">
        <v>567</v>
      </c>
      <c r="C1519" s="147" t="s">
        <v>339</v>
      </c>
      <c r="D1519" s="152" t="s">
        <v>631</v>
      </c>
      <c r="E1519" s="145" t="str">
        <f t="shared" si="24"/>
        <v>10001 29999</v>
      </c>
      <c r="F1519" s="146" t="e">
        <f>#REF!</f>
        <v>#REF!</v>
      </c>
    </row>
    <row r="1520" spans="1:6" s="7" customFormat="1" ht="15.75" hidden="1" outlineLevel="5">
      <c r="A1520" s="151" t="s">
        <v>19</v>
      </c>
      <c r="B1520" s="147" t="s">
        <v>567</v>
      </c>
      <c r="C1520" s="144" t="s">
        <v>339</v>
      </c>
      <c r="D1520" s="152" t="s">
        <v>631</v>
      </c>
      <c r="E1520" s="145" t="str">
        <f t="shared" si="24"/>
        <v>10001 29999</v>
      </c>
      <c r="F1520" s="146" t="e">
        <f>#REF!</f>
        <v>#REF!</v>
      </c>
    </row>
    <row r="1521" spans="1:6" s="7" customFormat="1" ht="15.75" hidden="1" outlineLevel="6">
      <c r="A1521" s="151" t="s">
        <v>24</v>
      </c>
      <c r="B1521" s="147" t="s">
        <v>567</v>
      </c>
      <c r="C1521" s="144" t="s">
        <v>339</v>
      </c>
      <c r="D1521" s="152" t="s">
        <v>631</v>
      </c>
      <c r="E1521" s="145" t="str">
        <f t="shared" ref="E1521:E1584" si="25">D1521</f>
        <v>10001 29999</v>
      </c>
      <c r="F1521" s="146" t="e">
        <f>#REF!</f>
        <v>#REF!</v>
      </c>
    </row>
    <row r="1522" spans="1:6" s="7" customFormat="1" ht="15.75" hidden="1" outlineLevel="7">
      <c r="A1522" s="141" t="s">
        <v>26</v>
      </c>
      <c r="B1522" s="147" t="s">
        <v>567</v>
      </c>
      <c r="C1522" s="147" t="s">
        <v>339</v>
      </c>
      <c r="D1522" s="152" t="s">
        <v>631</v>
      </c>
      <c r="E1522" s="145" t="str">
        <f t="shared" si="25"/>
        <v>10001 29999</v>
      </c>
      <c r="F1522" s="146" t="e">
        <f>#REF!</f>
        <v>#REF!</v>
      </c>
    </row>
    <row r="1523" spans="1:6" s="7" customFormat="1" ht="15.75" hidden="1" outlineLevel="7">
      <c r="A1523" s="141" t="s">
        <v>28</v>
      </c>
      <c r="B1523" s="147" t="s">
        <v>567</v>
      </c>
      <c r="C1523" s="147" t="s">
        <v>339</v>
      </c>
      <c r="D1523" s="152" t="s">
        <v>631</v>
      </c>
      <c r="E1523" s="145" t="str">
        <f t="shared" si="25"/>
        <v>10001 29999</v>
      </c>
      <c r="F1523" s="146" t="e">
        <f>#REF!</f>
        <v>#REF!</v>
      </c>
    </row>
    <row r="1524" spans="1:6" s="7" customFormat="1" ht="15.75" hidden="1" outlineLevel="5">
      <c r="A1524" s="151" t="s">
        <v>30</v>
      </c>
      <c r="B1524" s="147" t="s">
        <v>567</v>
      </c>
      <c r="C1524" s="144" t="s">
        <v>339</v>
      </c>
      <c r="D1524" s="152" t="s">
        <v>631</v>
      </c>
      <c r="E1524" s="145" t="str">
        <f t="shared" si="25"/>
        <v>10001 29999</v>
      </c>
      <c r="F1524" s="146" t="e">
        <f>#REF!</f>
        <v>#REF!</v>
      </c>
    </row>
    <row r="1525" spans="1:6" s="7" customFormat="1" ht="15.75" hidden="1" outlineLevel="6">
      <c r="A1525" s="151" t="s">
        <v>32</v>
      </c>
      <c r="B1525" s="147" t="s">
        <v>567</v>
      </c>
      <c r="C1525" s="144" t="s">
        <v>339</v>
      </c>
      <c r="D1525" s="152" t="s">
        <v>631</v>
      </c>
      <c r="E1525" s="145" t="str">
        <f t="shared" si="25"/>
        <v>10001 29999</v>
      </c>
      <c r="F1525" s="146" t="e">
        <f>#REF!</f>
        <v>#REF!</v>
      </c>
    </row>
    <row r="1526" spans="1:6" s="7" customFormat="1" ht="15.75" hidden="1" outlineLevel="7">
      <c r="A1526" s="141" t="s">
        <v>45</v>
      </c>
      <c r="B1526" s="147" t="s">
        <v>567</v>
      </c>
      <c r="C1526" s="147" t="s">
        <v>339</v>
      </c>
      <c r="D1526" s="152" t="s">
        <v>631</v>
      </c>
      <c r="E1526" s="145" t="str">
        <f t="shared" si="25"/>
        <v>10001 29999</v>
      </c>
      <c r="F1526" s="146" t="e">
        <f>#REF!</f>
        <v>#REF!</v>
      </c>
    </row>
    <row r="1527" spans="1:6" s="7" customFormat="1" ht="15.75" hidden="1" outlineLevel="2">
      <c r="A1527" s="141" t="s">
        <v>47</v>
      </c>
      <c r="B1527" s="147" t="s">
        <v>567</v>
      </c>
      <c r="C1527" s="144" t="s">
        <v>339</v>
      </c>
      <c r="D1527" s="152" t="s">
        <v>631</v>
      </c>
      <c r="E1527" s="145" t="str">
        <f t="shared" si="25"/>
        <v>10001 29999</v>
      </c>
      <c r="F1527" s="146" t="e">
        <f>#REF!</f>
        <v>#REF!</v>
      </c>
    </row>
    <row r="1528" spans="1:6" s="7" customFormat="1" ht="15.75" hidden="1" outlineLevel="3">
      <c r="A1528" s="151" t="s">
        <v>49</v>
      </c>
      <c r="B1528" s="147" t="s">
        <v>567</v>
      </c>
      <c r="C1528" s="144" t="s">
        <v>339</v>
      </c>
      <c r="D1528" s="152" t="s">
        <v>631</v>
      </c>
      <c r="E1528" s="145" t="str">
        <f t="shared" si="25"/>
        <v>10001 29999</v>
      </c>
      <c r="F1528" s="146" t="e">
        <f>#REF!</f>
        <v>#REF!</v>
      </c>
    </row>
    <row r="1529" spans="1:6" s="7" customFormat="1" ht="15.75" hidden="1" outlineLevel="5">
      <c r="A1529" s="141" t="s">
        <v>343</v>
      </c>
      <c r="B1529" s="147" t="s">
        <v>567</v>
      </c>
      <c r="C1529" s="144" t="s">
        <v>339</v>
      </c>
      <c r="D1529" s="152" t="s">
        <v>631</v>
      </c>
      <c r="E1529" s="145" t="str">
        <f t="shared" si="25"/>
        <v>10001 29999</v>
      </c>
      <c r="F1529" s="146" t="e">
        <f>#REF!</f>
        <v>#REF!</v>
      </c>
    </row>
    <row r="1530" spans="1:6" s="7" customFormat="1" ht="15.75" hidden="1" outlineLevel="6">
      <c r="A1530" s="141" t="s">
        <v>77</v>
      </c>
      <c r="B1530" s="147" t="s">
        <v>567</v>
      </c>
      <c r="C1530" s="144" t="s">
        <v>339</v>
      </c>
      <c r="D1530" s="152" t="s">
        <v>631</v>
      </c>
      <c r="E1530" s="145" t="str">
        <f t="shared" si="25"/>
        <v>10001 29999</v>
      </c>
      <c r="F1530" s="146" t="e">
        <f>#REF!</f>
        <v>#REF!</v>
      </c>
    </row>
    <row r="1531" spans="1:6" s="7" customFormat="1" ht="31.5" hidden="1" outlineLevel="7">
      <c r="A1531" s="141" t="s">
        <v>15</v>
      </c>
      <c r="B1531" s="147" t="s">
        <v>567</v>
      </c>
      <c r="C1531" s="147" t="s">
        <v>339</v>
      </c>
      <c r="D1531" s="152" t="s">
        <v>631</v>
      </c>
      <c r="E1531" s="145" t="str">
        <f t="shared" si="25"/>
        <v>10001 29999</v>
      </c>
      <c r="F1531" s="146" t="e">
        <f>#REF!</f>
        <v>#REF!</v>
      </c>
    </row>
    <row r="1532" spans="1:6" s="7" customFormat="1" ht="15.75" hidden="1" outlineLevel="7">
      <c r="A1532" s="141" t="s">
        <v>78</v>
      </c>
      <c r="B1532" s="147" t="s">
        <v>567</v>
      </c>
      <c r="C1532" s="147" t="s">
        <v>339</v>
      </c>
      <c r="D1532" s="152" t="s">
        <v>631</v>
      </c>
      <c r="E1532" s="145" t="str">
        <f t="shared" si="25"/>
        <v>10001 29999</v>
      </c>
      <c r="F1532" s="146" t="e">
        <f>#REF!</f>
        <v>#REF!</v>
      </c>
    </row>
    <row r="1533" spans="1:6" s="7" customFormat="1" ht="15.75" hidden="1" outlineLevel="5">
      <c r="A1533" s="151" t="s">
        <v>19</v>
      </c>
      <c r="B1533" s="147" t="s">
        <v>567</v>
      </c>
      <c r="C1533" s="144" t="s">
        <v>339</v>
      </c>
      <c r="D1533" s="152" t="s">
        <v>631</v>
      </c>
      <c r="E1533" s="145" t="str">
        <f t="shared" si="25"/>
        <v>10001 29999</v>
      </c>
      <c r="F1533" s="146" t="e">
        <f>#REF!</f>
        <v>#REF!</v>
      </c>
    </row>
    <row r="1534" spans="1:6" s="7" customFormat="1" ht="15.75" hidden="1" outlineLevel="6">
      <c r="A1534" s="151" t="s">
        <v>24</v>
      </c>
      <c r="B1534" s="147" t="s">
        <v>567</v>
      </c>
      <c r="C1534" s="144" t="s">
        <v>339</v>
      </c>
      <c r="D1534" s="152" t="s">
        <v>631</v>
      </c>
      <c r="E1534" s="145" t="str">
        <f t="shared" si="25"/>
        <v>10001 29999</v>
      </c>
      <c r="F1534" s="146" t="e">
        <f>#REF!</f>
        <v>#REF!</v>
      </c>
    </row>
    <row r="1535" spans="1:6" s="7" customFormat="1" ht="15.75" hidden="1" outlineLevel="7">
      <c r="A1535" s="141" t="s">
        <v>26</v>
      </c>
      <c r="B1535" s="147" t="s">
        <v>567</v>
      </c>
      <c r="C1535" s="147" t="s">
        <v>339</v>
      </c>
      <c r="D1535" s="152" t="s">
        <v>631</v>
      </c>
      <c r="E1535" s="145" t="str">
        <f t="shared" si="25"/>
        <v>10001 29999</v>
      </c>
      <c r="F1535" s="146" t="e">
        <f>#REF!</f>
        <v>#REF!</v>
      </c>
    </row>
    <row r="1536" spans="1:6" s="7" customFormat="1" ht="15.75" hidden="1" outlineLevel="7">
      <c r="A1536" s="141" t="s">
        <v>28</v>
      </c>
      <c r="B1536" s="147" t="s">
        <v>567</v>
      </c>
      <c r="C1536" s="147" t="s">
        <v>339</v>
      </c>
      <c r="D1536" s="152" t="s">
        <v>631</v>
      </c>
      <c r="E1536" s="145" t="str">
        <f t="shared" si="25"/>
        <v>10001 29999</v>
      </c>
      <c r="F1536" s="146" t="e">
        <f>#REF!</f>
        <v>#REF!</v>
      </c>
    </row>
    <row r="1537" spans="1:6" s="7" customFormat="1" ht="15.75" hidden="1" outlineLevel="5">
      <c r="A1537" s="151" t="s">
        <v>30</v>
      </c>
      <c r="B1537" s="147" t="s">
        <v>567</v>
      </c>
      <c r="C1537" s="144" t="s">
        <v>339</v>
      </c>
      <c r="D1537" s="152" t="s">
        <v>631</v>
      </c>
      <c r="E1537" s="145" t="str">
        <f t="shared" si="25"/>
        <v>10001 29999</v>
      </c>
      <c r="F1537" s="146" t="e">
        <f>#REF!</f>
        <v>#REF!</v>
      </c>
    </row>
    <row r="1538" spans="1:6" s="7" customFormat="1" ht="15.75" hidden="1" outlineLevel="6">
      <c r="A1538" s="151" t="s">
        <v>32</v>
      </c>
      <c r="B1538" s="147" t="s">
        <v>567</v>
      </c>
      <c r="C1538" s="144" t="s">
        <v>339</v>
      </c>
      <c r="D1538" s="152" t="s">
        <v>631</v>
      </c>
      <c r="E1538" s="145" t="str">
        <f t="shared" si="25"/>
        <v>10001 29999</v>
      </c>
      <c r="F1538" s="146" t="e">
        <f>#REF!</f>
        <v>#REF!</v>
      </c>
    </row>
    <row r="1539" spans="1:6" s="7" customFormat="1" ht="15.75" hidden="1" outlineLevel="7">
      <c r="A1539" s="141" t="s">
        <v>34</v>
      </c>
      <c r="B1539" s="147" t="s">
        <v>567</v>
      </c>
      <c r="C1539" s="147" t="s">
        <v>339</v>
      </c>
      <c r="D1539" s="152" t="s">
        <v>631</v>
      </c>
      <c r="E1539" s="145" t="str">
        <f t="shared" si="25"/>
        <v>10001 29999</v>
      </c>
      <c r="F1539" s="146" t="e">
        <f>#REF!</f>
        <v>#REF!</v>
      </c>
    </row>
    <row r="1540" spans="1:6" s="7" customFormat="1" ht="15.75" hidden="1" outlineLevel="6">
      <c r="A1540" s="141" t="s">
        <v>287</v>
      </c>
      <c r="B1540" s="147" t="s">
        <v>567</v>
      </c>
      <c r="C1540" s="144" t="s">
        <v>339</v>
      </c>
      <c r="D1540" s="152" t="s">
        <v>631</v>
      </c>
      <c r="E1540" s="145" t="str">
        <f t="shared" si="25"/>
        <v>10001 29999</v>
      </c>
      <c r="F1540" s="146" t="e">
        <f>#REF!</f>
        <v>#REF!</v>
      </c>
    </row>
    <row r="1541" spans="1:6" s="7" customFormat="1" ht="22.5" hidden="1" outlineLevel="7">
      <c r="A1541" s="151" t="s">
        <v>288</v>
      </c>
      <c r="B1541" s="147" t="s">
        <v>567</v>
      </c>
      <c r="C1541" s="147" t="s">
        <v>339</v>
      </c>
      <c r="D1541" s="152" t="s">
        <v>631</v>
      </c>
      <c r="E1541" s="145" t="str">
        <f t="shared" si="25"/>
        <v>10001 29999</v>
      </c>
      <c r="F1541" s="146" t="e">
        <f>#REF!</f>
        <v>#REF!</v>
      </c>
    </row>
    <row r="1542" spans="1:6" s="7" customFormat="1" ht="15.75" hidden="1" outlineLevel="5">
      <c r="A1542" s="141" t="s">
        <v>66</v>
      </c>
      <c r="B1542" s="147" t="s">
        <v>567</v>
      </c>
      <c r="C1542" s="144" t="s">
        <v>339</v>
      </c>
      <c r="D1542" s="152" t="s">
        <v>631</v>
      </c>
      <c r="E1542" s="145" t="str">
        <f t="shared" si="25"/>
        <v>10001 29999</v>
      </c>
      <c r="F1542" s="146" t="e">
        <f>#REF!</f>
        <v>#REF!</v>
      </c>
    </row>
    <row r="1543" spans="1:6" s="7" customFormat="1" ht="15.75" hidden="1" outlineLevel="6">
      <c r="A1543" s="151" t="s">
        <v>66</v>
      </c>
      <c r="B1543" s="147" t="s">
        <v>567</v>
      </c>
      <c r="C1543" s="144" t="s">
        <v>339</v>
      </c>
      <c r="D1543" s="152" t="s">
        <v>631</v>
      </c>
      <c r="E1543" s="145" t="str">
        <f t="shared" si="25"/>
        <v>10001 29999</v>
      </c>
      <c r="F1543" s="146" t="e">
        <f>#REF!</f>
        <v>#REF!</v>
      </c>
    </row>
    <row r="1544" spans="1:6" s="7" customFormat="1" ht="21" hidden="1" outlineLevel="7">
      <c r="A1544" s="141" t="s">
        <v>103</v>
      </c>
      <c r="B1544" s="147" t="s">
        <v>567</v>
      </c>
      <c r="C1544" s="147" t="s">
        <v>339</v>
      </c>
      <c r="D1544" s="152" t="s">
        <v>631</v>
      </c>
      <c r="E1544" s="145" t="str">
        <f t="shared" si="25"/>
        <v>10001 29999</v>
      </c>
      <c r="F1544" s="146" t="e">
        <f>#REF!</f>
        <v>#REF!</v>
      </c>
    </row>
    <row r="1545" spans="1:6" s="7" customFormat="1" ht="15.75" hidden="1" outlineLevel="7">
      <c r="A1545" s="141" t="s">
        <v>133</v>
      </c>
      <c r="B1545" s="147" t="s">
        <v>567</v>
      </c>
      <c r="C1545" s="147" t="s">
        <v>339</v>
      </c>
      <c r="D1545" s="152" t="s">
        <v>631</v>
      </c>
      <c r="E1545" s="145" t="str">
        <f t="shared" si="25"/>
        <v>10001 29999</v>
      </c>
      <c r="F1545" s="146" t="e">
        <f>#REF!</f>
        <v>#REF!</v>
      </c>
    </row>
    <row r="1546" spans="1:6" s="7" customFormat="1" ht="22.5" hidden="1" outlineLevel="6">
      <c r="A1546" s="151" t="s">
        <v>134</v>
      </c>
      <c r="B1546" s="147" t="s">
        <v>567</v>
      </c>
      <c r="C1546" s="144" t="s">
        <v>339</v>
      </c>
      <c r="D1546" s="152" t="s">
        <v>631</v>
      </c>
      <c r="E1546" s="145" t="str">
        <f t="shared" si="25"/>
        <v>10001 29999</v>
      </c>
      <c r="F1546" s="146" t="e">
        <f>#REF!</f>
        <v>#REF!</v>
      </c>
    </row>
    <row r="1547" spans="1:6" s="7" customFormat="1" ht="15.75" hidden="1" outlineLevel="7">
      <c r="A1547" s="151" t="s">
        <v>135</v>
      </c>
      <c r="B1547" s="147" t="s">
        <v>567</v>
      </c>
      <c r="C1547" s="147" t="s">
        <v>339</v>
      </c>
      <c r="D1547" s="152" t="s">
        <v>631</v>
      </c>
      <c r="E1547" s="145" t="str">
        <f t="shared" si="25"/>
        <v>10001 29999</v>
      </c>
      <c r="F1547" s="146" t="e">
        <f>#REF!</f>
        <v>#REF!</v>
      </c>
    </row>
    <row r="1548" spans="1:6" s="7" customFormat="1" ht="15.75" hidden="1" outlineLevel="7">
      <c r="A1548" s="141" t="s">
        <v>104</v>
      </c>
      <c r="B1548" s="147" t="s">
        <v>567</v>
      </c>
      <c r="C1548" s="147" t="s">
        <v>339</v>
      </c>
      <c r="D1548" s="152" t="s">
        <v>631</v>
      </c>
      <c r="E1548" s="145" t="str">
        <f t="shared" si="25"/>
        <v>10001 29999</v>
      </c>
      <c r="F1548" s="146" t="e">
        <f>#REF!</f>
        <v>#REF!</v>
      </c>
    </row>
    <row r="1549" spans="1:6" s="7" customFormat="1" ht="22.5" hidden="1" outlineLevel="5">
      <c r="A1549" s="151" t="s">
        <v>105</v>
      </c>
      <c r="B1549" s="147" t="s">
        <v>567</v>
      </c>
      <c r="C1549" s="144" t="s">
        <v>339</v>
      </c>
      <c r="D1549" s="152" t="s">
        <v>631</v>
      </c>
      <c r="E1549" s="145" t="str">
        <f t="shared" si="25"/>
        <v>10001 29999</v>
      </c>
      <c r="F1549" s="146" t="e">
        <f>#REF!</f>
        <v>#REF!</v>
      </c>
    </row>
    <row r="1550" spans="1:6" s="7" customFormat="1" ht="15.75" hidden="1" outlineLevel="6">
      <c r="A1550" s="151" t="s">
        <v>312</v>
      </c>
      <c r="B1550" s="147" t="s">
        <v>567</v>
      </c>
      <c r="C1550" s="144" t="s">
        <v>339</v>
      </c>
      <c r="D1550" s="152" t="s">
        <v>631</v>
      </c>
      <c r="E1550" s="145" t="str">
        <f t="shared" si="25"/>
        <v>10001 29999</v>
      </c>
      <c r="F1550" s="146" t="e">
        <f>#REF!</f>
        <v>#REF!</v>
      </c>
    </row>
    <row r="1551" spans="1:6" s="7" customFormat="1" ht="15.75" hidden="1" outlineLevel="7">
      <c r="A1551" s="141" t="s">
        <v>45</v>
      </c>
      <c r="B1551" s="147" t="s">
        <v>567</v>
      </c>
      <c r="C1551" s="147" t="s">
        <v>339</v>
      </c>
      <c r="D1551" s="152" t="s">
        <v>631</v>
      </c>
      <c r="E1551" s="145" t="str">
        <f t="shared" si="25"/>
        <v>10001 29999</v>
      </c>
      <c r="F1551" s="146" t="e">
        <f>#REF!</f>
        <v>#REF!</v>
      </c>
    </row>
    <row r="1552" spans="1:6" s="7" customFormat="1" ht="15.75" hidden="1" outlineLevel="2">
      <c r="A1552" s="141" t="s">
        <v>47</v>
      </c>
      <c r="B1552" s="147" t="s">
        <v>567</v>
      </c>
      <c r="C1552" s="144" t="s">
        <v>339</v>
      </c>
      <c r="D1552" s="152" t="s">
        <v>631</v>
      </c>
      <c r="E1552" s="145" t="str">
        <f t="shared" si="25"/>
        <v>10001 29999</v>
      </c>
      <c r="F1552" s="146" t="e">
        <f>#REF!</f>
        <v>#REF!</v>
      </c>
    </row>
    <row r="1553" spans="1:6" s="7" customFormat="1" ht="15.75" hidden="1" outlineLevel="3">
      <c r="A1553" s="151" t="s">
        <v>49</v>
      </c>
      <c r="B1553" s="147" t="s">
        <v>567</v>
      </c>
      <c r="C1553" s="144" t="s">
        <v>339</v>
      </c>
      <c r="D1553" s="152" t="s">
        <v>631</v>
      </c>
      <c r="E1553" s="145" t="str">
        <f t="shared" si="25"/>
        <v>10001 29999</v>
      </c>
      <c r="F1553" s="146" t="e">
        <f>#REF!</f>
        <v>#REF!</v>
      </c>
    </row>
    <row r="1554" spans="1:6" s="7" customFormat="1" ht="15.75" hidden="1" outlineLevel="5">
      <c r="A1554" s="141" t="s">
        <v>292</v>
      </c>
      <c r="B1554" s="147" t="s">
        <v>567</v>
      </c>
      <c r="C1554" s="144" t="s">
        <v>339</v>
      </c>
      <c r="D1554" s="152" t="s">
        <v>631</v>
      </c>
      <c r="E1554" s="145" t="str">
        <f t="shared" si="25"/>
        <v>10001 29999</v>
      </c>
      <c r="F1554" s="146" t="e">
        <f>#REF!</f>
        <v>#REF!</v>
      </c>
    </row>
    <row r="1555" spans="1:6" s="7" customFormat="1" ht="15.75" hidden="1" outlineLevel="6">
      <c r="A1555" s="141" t="s">
        <v>344</v>
      </c>
      <c r="B1555" s="147" t="s">
        <v>567</v>
      </c>
      <c r="C1555" s="144" t="s">
        <v>339</v>
      </c>
      <c r="D1555" s="152" t="s">
        <v>631</v>
      </c>
      <c r="E1555" s="145" t="str">
        <f t="shared" si="25"/>
        <v>10001 29999</v>
      </c>
      <c r="F1555" s="146" t="e">
        <f>#REF!</f>
        <v>#REF!</v>
      </c>
    </row>
    <row r="1556" spans="1:6" s="7" customFormat="1" ht="15.75" hidden="1" outlineLevel="7">
      <c r="A1556" s="141" t="s">
        <v>26</v>
      </c>
      <c r="B1556" s="147" t="s">
        <v>567</v>
      </c>
      <c r="C1556" s="147" t="s">
        <v>339</v>
      </c>
      <c r="D1556" s="152" t="s">
        <v>631</v>
      </c>
      <c r="E1556" s="145" t="str">
        <f t="shared" si="25"/>
        <v>10001 29999</v>
      </c>
      <c r="F1556" s="146" t="e">
        <f>#REF!</f>
        <v>#REF!</v>
      </c>
    </row>
    <row r="1557" spans="1:6" s="7" customFormat="1" ht="15.75" hidden="1" outlineLevel="5">
      <c r="A1557" s="141" t="s">
        <v>28</v>
      </c>
      <c r="B1557" s="147" t="s">
        <v>567</v>
      </c>
      <c r="C1557" s="144" t="s">
        <v>339</v>
      </c>
      <c r="D1557" s="152" t="s">
        <v>631</v>
      </c>
      <c r="E1557" s="145" t="str">
        <f t="shared" si="25"/>
        <v>10001 29999</v>
      </c>
      <c r="F1557" s="146" t="e">
        <f>#REF!</f>
        <v>#REF!</v>
      </c>
    </row>
    <row r="1558" spans="1:6" s="7" customFormat="1" ht="15.75" hidden="1" outlineLevel="6">
      <c r="A1558" s="151" t="s">
        <v>32</v>
      </c>
      <c r="B1558" s="147" t="s">
        <v>567</v>
      </c>
      <c r="C1558" s="144" t="s">
        <v>339</v>
      </c>
      <c r="D1558" s="152" t="s">
        <v>631</v>
      </c>
      <c r="E1558" s="145" t="str">
        <f t="shared" si="25"/>
        <v>10001 29999</v>
      </c>
      <c r="F1558" s="146" t="e">
        <f>#REF!</f>
        <v>#REF!</v>
      </c>
    </row>
    <row r="1559" spans="1:6" s="7" customFormat="1" ht="15.75" hidden="1" outlineLevel="7">
      <c r="A1559" s="141" t="s">
        <v>34</v>
      </c>
      <c r="B1559" s="147" t="s">
        <v>567</v>
      </c>
      <c r="C1559" s="147" t="s">
        <v>339</v>
      </c>
      <c r="D1559" s="152" t="s">
        <v>631</v>
      </c>
      <c r="E1559" s="145" t="str">
        <f t="shared" si="25"/>
        <v>10001 29999</v>
      </c>
      <c r="F1559" s="146" t="e">
        <f>#REF!</f>
        <v>#REF!</v>
      </c>
    </row>
    <row r="1560" spans="1:6" s="7" customFormat="1" ht="15.75" hidden="1" outlineLevel="5">
      <c r="A1560" s="141" t="s">
        <v>35</v>
      </c>
      <c r="B1560" s="147" t="s">
        <v>567</v>
      </c>
      <c r="C1560" s="144" t="s">
        <v>339</v>
      </c>
      <c r="D1560" s="152" t="s">
        <v>631</v>
      </c>
      <c r="E1560" s="145" t="str">
        <f t="shared" si="25"/>
        <v>10001 29999</v>
      </c>
      <c r="F1560" s="146" t="e">
        <f>#REF!</f>
        <v>#REF!</v>
      </c>
    </row>
    <row r="1561" spans="1:6" s="7" customFormat="1" ht="15.75" hidden="1" outlineLevel="6">
      <c r="A1561" s="151" t="s">
        <v>35</v>
      </c>
      <c r="B1561" s="147" t="s">
        <v>567</v>
      </c>
      <c r="C1561" s="144" t="s">
        <v>339</v>
      </c>
      <c r="D1561" s="152" t="s">
        <v>631</v>
      </c>
      <c r="E1561" s="145" t="str">
        <f t="shared" si="25"/>
        <v>10001 29999</v>
      </c>
      <c r="F1561" s="146" t="e">
        <f>#REF!</f>
        <v>#REF!</v>
      </c>
    </row>
    <row r="1562" spans="1:6" s="7" customFormat="1" ht="21" hidden="1" outlineLevel="7">
      <c r="A1562" s="141" t="s">
        <v>103</v>
      </c>
      <c r="B1562" s="147" t="s">
        <v>567</v>
      </c>
      <c r="C1562" s="147" t="s">
        <v>339</v>
      </c>
      <c r="D1562" s="152" t="s">
        <v>631</v>
      </c>
      <c r="E1562" s="145" t="str">
        <f t="shared" si="25"/>
        <v>10001 29999</v>
      </c>
      <c r="F1562" s="146" t="e">
        <f>#REF!</f>
        <v>#REF!</v>
      </c>
    </row>
    <row r="1563" spans="1:6" s="7" customFormat="1" ht="15.75" hidden="1" outlineLevel="3">
      <c r="A1563" s="141" t="s">
        <v>111</v>
      </c>
      <c r="B1563" s="147" t="s">
        <v>567</v>
      </c>
      <c r="C1563" s="144" t="s">
        <v>339</v>
      </c>
      <c r="D1563" s="152" t="s">
        <v>631</v>
      </c>
      <c r="E1563" s="145" t="str">
        <f t="shared" si="25"/>
        <v>10001 29999</v>
      </c>
      <c r="F1563" s="146" t="e">
        <f>#REF!</f>
        <v>#REF!</v>
      </c>
    </row>
    <row r="1564" spans="1:6" s="7" customFormat="1" ht="15.75" hidden="1" outlineLevel="5">
      <c r="A1564" s="151" t="s">
        <v>111</v>
      </c>
      <c r="B1564" s="147" t="s">
        <v>567</v>
      </c>
      <c r="C1564" s="144" t="s">
        <v>339</v>
      </c>
      <c r="D1564" s="152" t="s">
        <v>631</v>
      </c>
      <c r="E1564" s="145" t="str">
        <f t="shared" si="25"/>
        <v>10001 29999</v>
      </c>
      <c r="F1564" s="146" t="e">
        <f>#REF!</f>
        <v>#REF!</v>
      </c>
    </row>
    <row r="1565" spans="1:6" s="7" customFormat="1" ht="15.75" hidden="1" outlineLevel="6">
      <c r="A1565" s="141" t="s">
        <v>345</v>
      </c>
      <c r="B1565" s="147" t="s">
        <v>567</v>
      </c>
      <c r="C1565" s="144" t="s">
        <v>339</v>
      </c>
      <c r="D1565" s="152" t="s">
        <v>631</v>
      </c>
      <c r="E1565" s="145" t="str">
        <f t="shared" si="25"/>
        <v>10001 29999</v>
      </c>
      <c r="F1565" s="146" t="e">
        <f>#REF!</f>
        <v>#REF!</v>
      </c>
    </row>
    <row r="1566" spans="1:6" s="7" customFormat="1" ht="15.75" hidden="1" outlineLevel="7">
      <c r="A1566" s="141" t="s">
        <v>26</v>
      </c>
      <c r="B1566" s="147" t="s">
        <v>567</v>
      </c>
      <c r="C1566" s="147" t="s">
        <v>339</v>
      </c>
      <c r="D1566" s="152" t="s">
        <v>631</v>
      </c>
      <c r="E1566" s="145" t="str">
        <f t="shared" si="25"/>
        <v>10001 29999</v>
      </c>
      <c r="F1566" s="146" t="e">
        <f>#REF!</f>
        <v>#REF!</v>
      </c>
    </row>
    <row r="1567" spans="1:6" s="7" customFormat="1" ht="15.75" hidden="1" outlineLevel="3">
      <c r="A1567" s="141" t="s">
        <v>28</v>
      </c>
      <c r="B1567" s="147" t="s">
        <v>567</v>
      </c>
      <c r="C1567" s="144" t="s">
        <v>339</v>
      </c>
      <c r="D1567" s="152" t="s">
        <v>631</v>
      </c>
      <c r="E1567" s="145" t="str">
        <f t="shared" si="25"/>
        <v>10001 29999</v>
      </c>
      <c r="F1567" s="146" t="e">
        <f>#REF!</f>
        <v>#REF!</v>
      </c>
    </row>
    <row r="1568" spans="1:6" s="7" customFormat="1" ht="15.75" hidden="1" outlineLevel="5">
      <c r="A1568" s="151" t="s">
        <v>30</v>
      </c>
      <c r="B1568" s="147" t="s">
        <v>567</v>
      </c>
      <c r="C1568" s="144" t="s">
        <v>339</v>
      </c>
      <c r="D1568" s="152" t="s">
        <v>631</v>
      </c>
      <c r="E1568" s="145" t="str">
        <f t="shared" si="25"/>
        <v>10001 29999</v>
      </c>
      <c r="F1568" s="146" t="e">
        <f>#REF!</f>
        <v>#REF!</v>
      </c>
    </row>
    <row r="1569" spans="1:6" s="7" customFormat="1" ht="15.75" hidden="1" outlineLevel="6">
      <c r="A1569" s="141" t="s">
        <v>346</v>
      </c>
      <c r="B1569" s="147" t="s">
        <v>567</v>
      </c>
      <c r="C1569" s="144" t="s">
        <v>339</v>
      </c>
      <c r="D1569" s="152" t="s">
        <v>631</v>
      </c>
      <c r="E1569" s="145" t="str">
        <f t="shared" si="25"/>
        <v>10001 29999</v>
      </c>
      <c r="F1569" s="146" t="e">
        <f>#REF!</f>
        <v>#REF!</v>
      </c>
    </row>
    <row r="1570" spans="1:6" s="7" customFormat="1" ht="15.75" hidden="1" outlineLevel="7">
      <c r="A1570" s="141" t="s">
        <v>34</v>
      </c>
      <c r="B1570" s="147" t="s">
        <v>567</v>
      </c>
      <c r="C1570" s="147" t="s">
        <v>339</v>
      </c>
      <c r="D1570" s="152" t="s">
        <v>631</v>
      </c>
      <c r="E1570" s="145" t="str">
        <f t="shared" si="25"/>
        <v>10001 29999</v>
      </c>
      <c r="F1570" s="146" t="e">
        <f>#REF!</f>
        <v>#REF!</v>
      </c>
    </row>
    <row r="1571" spans="1:6" s="7" customFormat="1" ht="15.75" hidden="1" outlineLevel="3">
      <c r="A1571" s="141" t="s">
        <v>35</v>
      </c>
      <c r="B1571" s="147" t="s">
        <v>567</v>
      </c>
      <c r="C1571" s="144" t="s">
        <v>339</v>
      </c>
      <c r="D1571" s="152" t="s">
        <v>631</v>
      </c>
      <c r="E1571" s="145" t="str">
        <f t="shared" si="25"/>
        <v>10001 29999</v>
      </c>
      <c r="F1571" s="146" t="e">
        <f>#REF!</f>
        <v>#REF!</v>
      </c>
    </row>
    <row r="1572" spans="1:6" s="7" customFormat="1" ht="15.75" hidden="1" outlineLevel="5">
      <c r="A1572" s="151" t="s">
        <v>35</v>
      </c>
      <c r="B1572" s="147" t="s">
        <v>567</v>
      </c>
      <c r="C1572" s="144" t="s">
        <v>339</v>
      </c>
      <c r="D1572" s="152" t="s">
        <v>631</v>
      </c>
      <c r="E1572" s="145" t="str">
        <f t="shared" si="25"/>
        <v>10001 29999</v>
      </c>
      <c r="F1572" s="146" t="e">
        <f>#REF!</f>
        <v>#REF!</v>
      </c>
    </row>
    <row r="1573" spans="1:6" s="7" customFormat="1" ht="15.75" hidden="1" outlineLevel="6">
      <c r="A1573" s="141" t="s">
        <v>347</v>
      </c>
      <c r="B1573" s="147" t="s">
        <v>567</v>
      </c>
      <c r="C1573" s="144" t="s">
        <v>339</v>
      </c>
      <c r="D1573" s="152" t="s">
        <v>631</v>
      </c>
      <c r="E1573" s="145" t="str">
        <f t="shared" si="25"/>
        <v>10001 29999</v>
      </c>
      <c r="F1573" s="146" t="e">
        <f>#REF!</f>
        <v>#REF!</v>
      </c>
    </row>
    <row r="1574" spans="1:6" s="7" customFormat="1" ht="15.75" hidden="1" outlineLevel="7">
      <c r="A1574" s="141" t="s">
        <v>26</v>
      </c>
      <c r="B1574" s="147" t="s">
        <v>567</v>
      </c>
      <c r="C1574" s="147" t="s">
        <v>339</v>
      </c>
      <c r="D1574" s="152" t="s">
        <v>631</v>
      </c>
      <c r="E1574" s="145" t="str">
        <f t="shared" si="25"/>
        <v>10001 29999</v>
      </c>
      <c r="F1574" s="146" t="e">
        <f>#REF!</f>
        <v>#REF!</v>
      </c>
    </row>
    <row r="1575" spans="1:6" s="7" customFormat="1" ht="15.75" hidden="1" outlineLevel="3">
      <c r="A1575" s="141" t="s">
        <v>28</v>
      </c>
      <c r="B1575" s="147" t="s">
        <v>567</v>
      </c>
      <c r="C1575" s="144" t="s">
        <v>339</v>
      </c>
      <c r="D1575" s="152" t="s">
        <v>631</v>
      </c>
      <c r="E1575" s="145" t="str">
        <f t="shared" si="25"/>
        <v>10001 29999</v>
      </c>
      <c r="F1575" s="146" t="e">
        <f>#REF!</f>
        <v>#REF!</v>
      </c>
    </row>
    <row r="1576" spans="1:6" s="7" customFormat="1" ht="15.75" hidden="1" outlineLevel="5">
      <c r="A1576" s="151" t="s">
        <v>32</v>
      </c>
      <c r="B1576" s="147" t="s">
        <v>567</v>
      </c>
      <c r="C1576" s="144" t="s">
        <v>339</v>
      </c>
      <c r="D1576" s="152" t="s">
        <v>631</v>
      </c>
      <c r="E1576" s="145" t="str">
        <f t="shared" si="25"/>
        <v>10001 29999</v>
      </c>
      <c r="F1576" s="146" t="e">
        <f>#REF!</f>
        <v>#REF!</v>
      </c>
    </row>
    <row r="1577" spans="1:6" s="7" customFormat="1" ht="15.75" hidden="1" outlineLevel="6">
      <c r="A1577" s="141" t="s">
        <v>313</v>
      </c>
      <c r="B1577" s="147" t="s">
        <v>567</v>
      </c>
      <c r="C1577" s="144" t="s">
        <v>339</v>
      </c>
      <c r="D1577" s="152" t="s">
        <v>631</v>
      </c>
      <c r="E1577" s="145" t="str">
        <f t="shared" si="25"/>
        <v>10001 29999</v>
      </c>
      <c r="F1577" s="146" t="e">
        <f>#REF!</f>
        <v>#REF!</v>
      </c>
    </row>
    <row r="1578" spans="1:6" s="7" customFormat="1" ht="15.75" hidden="1" outlineLevel="7">
      <c r="A1578" s="141" t="s">
        <v>26</v>
      </c>
      <c r="B1578" s="147" t="s">
        <v>567</v>
      </c>
      <c r="C1578" s="147" t="s">
        <v>339</v>
      </c>
      <c r="D1578" s="152" t="s">
        <v>631</v>
      </c>
      <c r="E1578" s="145" t="str">
        <f t="shared" si="25"/>
        <v>10001 29999</v>
      </c>
      <c r="F1578" s="146" t="e">
        <f>#REF!</f>
        <v>#REF!</v>
      </c>
    </row>
    <row r="1579" spans="1:6" s="7" customFormat="1" ht="15.75" hidden="1" outlineLevel="7">
      <c r="A1579" s="141" t="s">
        <v>28</v>
      </c>
      <c r="B1579" s="147" t="s">
        <v>567</v>
      </c>
      <c r="C1579" s="147" t="s">
        <v>339</v>
      </c>
      <c r="D1579" s="152" t="s">
        <v>631</v>
      </c>
      <c r="E1579" s="145" t="str">
        <f t="shared" si="25"/>
        <v>10001 29999</v>
      </c>
      <c r="F1579" s="146" t="e">
        <f>#REF!</f>
        <v>#REF!</v>
      </c>
    </row>
    <row r="1580" spans="1:6" s="7" customFormat="1" ht="15.75" hidden="1" outlineLevel="3">
      <c r="A1580" s="151" t="s">
        <v>30</v>
      </c>
      <c r="B1580" s="147" t="s">
        <v>567</v>
      </c>
      <c r="C1580" s="144" t="s">
        <v>339</v>
      </c>
      <c r="D1580" s="152" t="s">
        <v>631</v>
      </c>
      <c r="E1580" s="145" t="str">
        <f t="shared" si="25"/>
        <v>10001 29999</v>
      </c>
      <c r="F1580" s="146" t="e">
        <f>#REF!</f>
        <v>#REF!</v>
      </c>
    </row>
    <row r="1581" spans="1:6" s="7" customFormat="1" ht="15.75" hidden="1" outlineLevel="5">
      <c r="A1581" s="151" t="s">
        <v>32</v>
      </c>
      <c r="B1581" s="147" t="s">
        <v>567</v>
      </c>
      <c r="C1581" s="144" t="s">
        <v>339</v>
      </c>
      <c r="D1581" s="152" t="s">
        <v>631</v>
      </c>
      <c r="E1581" s="145" t="str">
        <f t="shared" si="25"/>
        <v>10001 29999</v>
      </c>
      <c r="F1581" s="146" t="e">
        <f>#REF!</f>
        <v>#REF!</v>
      </c>
    </row>
    <row r="1582" spans="1:6" s="7" customFormat="1" ht="15.75" hidden="1" outlineLevel="6">
      <c r="A1582" s="141" t="s">
        <v>348</v>
      </c>
      <c r="B1582" s="147" t="s">
        <v>567</v>
      </c>
      <c r="C1582" s="144" t="s">
        <v>339</v>
      </c>
      <c r="D1582" s="152" t="s">
        <v>631</v>
      </c>
      <c r="E1582" s="145" t="str">
        <f t="shared" si="25"/>
        <v>10001 29999</v>
      </c>
      <c r="F1582" s="146" t="e">
        <f>#REF!</f>
        <v>#REF!</v>
      </c>
    </row>
    <row r="1583" spans="1:6" s="7" customFormat="1" ht="15.75" hidden="1" outlineLevel="7">
      <c r="A1583" s="141" t="s">
        <v>34</v>
      </c>
      <c r="B1583" s="147" t="s">
        <v>567</v>
      </c>
      <c r="C1583" s="147" t="s">
        <v>339</v>
      </c>
      <c r="D1583" s="152" t="s">
        <v>631</v>
      </c>
      <c r="E1583" s="145" t="str">
        <f t="shared" si="25"/>
        <v>10001 29999</v>
      </c>
      <c r="F1583" s="146" t="e">
        <f>#REF!</f>
        <v>#REF!</v>
      </c>
    </row>
    <row r="1584" spans="1:6" s="7" customFormat="1" ht="15.75" hidden="1" outlineLevel="3">
      <c r="A1584" s="141" t="s">
        <v>35</v>
      </c>
      <c r="B1584" s="147" t="s">
        <v>567</v>
      </c>
      <c r="C1584" s="144" t="s">
        <v>339</v>
      </c>
      <c r="D1584" s="152" t="s">
        <v>631</v>
      </c>
      <c r="E1584" s="145" t="str">
        <f t="shared" si="25"/>
        <v>10001 29999</v>
      </c>
      <c r="F1584" s="146" t="e">
        <f>#REF!</f>
        <v>#REF!</v>
      </c>
    </row>
    <row r="1585" spans="1:6" s="7" customFormat="1" ht="15.75" hidden="1" outlineLevel="5">
      <c r="A1585" s="151" t="s">
        <v>35</v>
      </c>
      <c r="B1585" s="147" t="s">
        <v>567</v>
      </c>
      <c r="C1585" s="144" t="s">
        <v>339</v>
      </c>
      <c r="D1585" s="152" t="s">
        <v>631</v>
      </c>
      <c r="E1585" s="145" t="str">
        <f t="shared" ref="E1585:E1642" si="26">D1585</f>
        <v>10001 29999</v>
      </c>
      <c r="F1585" s="146" t="e">
        <f>#REF!</f>
        <v>#REF!</v>
      </c>
    </row>
    <row r="1586" spans="1:6" s="7" customFormat="1" ht="15.75" hidden="1" outlineLevel="6">
      <c r="A1586" s="141" t="s">
        <v>349</v>
      </c>
      <c r="B1586" s="147" t="s">
        <v>567</v>
      </c>
      <c r="C1586" s="144" t="s">
        <v>339</v>
      </c>
      <c r="D1586" s="152" t="s">
        <v>631</v>
      </c>
      <c r="E1586" s="145" t="str">
        <f t="shared" si="26"/>
        <v>10001 29999</v>
      </c>
      <c r="F1586" s="146" t="e">
        <f>#REF!</f>
        <v>#REF!</v>
      </c>
    </row>
    <row r="1587" spans="1:6" s="7" customFormat="1" ht="15.75" hidden="1" outlineLevel="7">
      <c r="A1587" s="141" t="s">
        <v>34</v>
      </c>
      <c r="B1587" s="147" t="s">
        <v>567</v>
      </c>
      <c r="C1587" s="147" t="s">
        <v>339</v>
      </c>
      <c r="D1587" s="152" t="s">
        <v>631</v>
      </c>
      <c r="E1587" s="145" t="str">
        <f t="shared" si="26"/>
        <v>10001 29999</v>
      </c>
      <c r="F1587" s="146" t="e">
        <f>#REF!</f>
        <v>#REF!</v>
      </c>
    </row>
    <row r="1588" spans="1:6" s="7" customFormat="1" ht="15.75" hidden="1" outlineLevel="3">
      <c r="A1588" s="141" t="s">
        <v>35</v>
      </c>
      <c r="B1588" s="147" t="s">
        <v>567</v>
      </c>
      <c r="C1588" s="144" t="s">
        <v>339</v>
      </c>
      <c r="D1588" s="152" t="s">
        <v>631</v>
      </c>
      <c r="E1588" s="145" t="str">
        <f t="shared" si="26"/>
        <v>10001 29999</v>
      </c>
      <c r="F1588" s="146" t="e">
        <f>#REF!</f>
        <v>#REF!</v>
      </c>
    </row>
    <row r="1589" spans="1:6" s="7" customFormat="1" ht="15.75" hidden="1" outlineLevel="5">
      <c r="A1589" s="151" t="s">
        <v>35</v>
      </c>
      <c r="B1589" s="147" t="s">
        <v>567</v>
      </c>
      <c r="C1589" s="144" t="s">
        <v>339</v>
      </c>
      <c r="D1589" s="152" t="s">
        <v>631</v>
      </c>
      <c r="E1589" s="145" t="str">
        <f t="shared" si="26"/>
        <v>10001 29999</v>
      </c>
      <c r="F1589" s="146" t="e">
        <f>#REF!</f>
        <v>#REF!</v>
      </c>
    </row>
    <row r="1590" spans="1:6" s="7" customFormat="1" ht="21" hidden="1" outlineLevel="6">
      <c r="A1590" s="141" t="s">
        <v>350</v>
      </c>
      <c r="B1590" s="147" t="s">
        <v>567</v>
      </c>
      <c r="C1590" s="144" t="s">
        <v>339</v>
      </c>
      <c r="D1590" s="152" t="s">
        <v>631</v>
      </c>
      <c r="E1590" s="145" t="str">
        <f t="shared" si="26"/>
        <v>10001 29999</v>
      </c>
      <c r="F1590" s="146" t="e">
        <f>#REF!</f>
        <v>#REF!</v>
      </c>
    </row>
    <row r="1591" spans="1:6" s="7" customFormat="1" ht="15.75" hidden="1" outlineLevel="7">
      <c r="A1591" s="141" t="s">
        <v>34</v>
      </c>
      <c r="B1591" s="147" t="s">
        <v>567</v>
      </c>
      <c r="C1591" s="147" t="s">
        <v>339</v>
      </c>
      <c r="D1591" s="152" t="s">
        <v>631</v>
      </c>
      <c r="E1591" s="145" t="str">
        <f t="shared" si="26"/>
        <v>10001 29999</v>
      </c>
      <c r="F1591" s="146" t="e">
        <f>#REF!</f>
        <v>#REF!</v>
      </c>
    </row>
    <row r="1592" spans="1:6" s="7" customFormat="1" ht="15.75" hidden="1" outlineLevel="3">
      <c r="A1592" s="141" t="s">
        <v>35</v>
      </c>
      <c r="B1592" s="147" t="s">
        <v>567</v>
      </c>
      <c r="C1592" s="144" t="s">
        <v>339</v>
      </c>
      <c r="D1592" s="152" t="s">
        <v>631</v>
      </c>
      <c r="E1592" s="145" t="str">
        <f t="shared" si="26"/>
        <v>10001 29999</v>
      </c>
      <c r="F1592" s="146" t="e">
        <f>#REF!</f>
        <v>#REF!</v>
      </c>
    </row>
    <row r="1593" spans="1:6" s="7" customFormat="1" ht="15.75" hidden="1" outlineLevel="5">
      <c r="A1593" s="151" t="s">
        <v>35</v>
      </c>
      <c r="B1593" s="147" t="s">
        <v>567</v>
      </c>
      <c r="C1593" s="144" t="s">
        <v>339</v>
      </c>
      <c r="D1593" s="152" t="s">
        <v>631</v>
      </c>
      <c r="E1593" s="145" t="str">
        <f t="shared" si="26"/>
        <v>10001 29999</v>
      </c>
      <c r="F1593" s="146" t="e">
        <f>#REF!</f>
        <v>#REF!</v>
      </c>
    </row>
    <row r="1594" spans="1:6" s="7" customFormat="1" ht="15.75" hidden="1" outlineLevel="6">
      <c r="A1594" s="141" t="s">
        <v>351</v>
      </c>
      <c r="B1594" s="147" t="s">
        <v>567</v>
      </c>
      <c r="C1594" s="144" t="s">
        <v>339</v>
      </c>
      <c r="D1594" s="152" t="s">
        <v>631</v>
      </c>
      <c r="E1594" s="145" t="str">
        <f t="shared" si="26"/>
        <v>10001 29999</v>
      </c>
      <c r="F1594" s="146" t="e">
        <f>#REF!</f>
        <v>#REF!</v>
      </c>
    </row>
    <row r="1595" spans="1:6" s="7" customFormat="1" ht="15.75" hidden="1" outlineLevel="7">
      <c r="A1595" s="141" t="s">
        <v>26</v>
      </c>
      <c r="B1595" s="147" t="s">
        <v>567</v>
      </c>
      <c r="C1595" s="147" t="s">
        <v>339</v>
      </c>
      <c r="D1595" s="152" t="s">
        <v>631</v>
      </c>
      <c r="E1595" s="145" t="str">
        <f t="shared" si="26"/>
        <v>10001 29999</v>
      </c>
      <c r="F1595" s="146" t="e">
        <f>#REF!</f>
        <v>#REF!</v>
      </c>
    </row>
    <row r="1596" spans="1:6" s="7" customFormat="1" ht="15.75" hidden="1" outlineLevel="2">
      <c r="A1596" s="141" t="s">
        <v>28</v>
      </c>
      <c r="B1596" s="147" t="s">
        <v>567</v>
      </c>
      <c r="C1596" s="144" t="s">
        <v>339</v>
      </c>
      <c r="D1596" s="152" t="s">
        <v>631</v>
      </c>
      <c r="E1596" s="145" t="str">
        <f t="shared" si="26"/>
        <v>10001 29999</v>
      </c>
      <c r="F1596" s="146" t="e">
        <f>#REF!</f>
        <v>#REF!</v>
      </c>
    </row>
    <row r="1597" spans="1:6" s="7" customFormat="1" ht="15.75" hidden="1" outlineLevel="3">
      <c r="A1597" s="151" t="s">
        <v>32</v>
      </c>
      <c r="B1597" s="147" t="s">
        <v>567</v>
      </c>
      <c r="C1597" s="144" t="s">
        <v>339</v>
      </c>
      <c r="D1597" s="152" t="s">
        <v>631</v>
      </c>
      <c r="E1597" s="145" t="str">
        <f t="shared" si="26"/>
        <v>10001 29999</v>
      </c>
      <c r="F1597" s="146" t="e">
        <f>#REF!</f>
        <v>#REF!</v>
      </c>
    </row>
    <row r="1598" spans="1:6" s="7" customFormat="1" ht="15.75" hidden="1" outlineLevel="5">
      <c r="A1598" s="141" t="s">
        <v>116</v>
      </c>
      <c r="B1598" s="147" t="s">
        <v>567</v>
      </c>
      <c r="C1598" s="144" t="s">
        <v>339</v>
      </c>
      <c r="D1598" s="152" t="s">
        <v>631</v>
      </c>
      <c r="E1598" s="145" t="str">
        <f t="shared" si="26"/>
        <v>10001 29999</v>
      </c>
      <c r="F1598" s="146" t="e">
        <f>#REF!</f>
        <v>#REF!</v>
      </c>
    </row>
    <row r="1599" spans="1:6" s="7" customFormat="1" ht="21" hidden="1" outlineLevel="6">
      <c r="A1599" s="141" t="s">
        <v>139</v>
      </c>
      <c r="B1599" s="147" t="s">
        <v>567</v>
      </c>
      <c r="C1599" s="144" t="s">
        <v>339</v>
      </c>
      <c r="D1599" s="152" t="s">
        <v>631</v>
      </c>
      <c r="E1599" s="145" t="str">
        <f t="shared" si="26"/>
        <v>10001 29999</v>
      </c>
      <c r="F1599" s="146" t="e">
        <f>#REF!</f>
        <v>#REF!</v>
      </c>
    </row>
    <row r="1600" spans="1:6" s="7" customFormat="1" ht="15.75" hidden="1" outlineLevel="7">
      <c r="A1600" s="141" t="s">
        <v>26</v>
      </c>
      <c r="B1600" s="147" t="s">
        <v>567</v>
      </c>
      <c r="C1600" s="147" t="s">
        <v>339</v>
      </c>
      <c r="D1600" s="152" t="s">
        <v>631</v>
      </c>
      <c r="E1600" s="145" t="str">
        <f t="shared" si="26"/>
        <v>10001 29999</v>
      </c>
      <c r="F1600" s="146" t="e">
        <f>#REF!</f>
        <v>#REF!</v>
      </c>
    </row>
    <row r="1601" spans="1:6" s="7" customFormat="1" ht="15.75" hidden="1" outlineLevel="3">
      <c r="A1601" s="141" t="s">
        <v>28</v>
      </c>
      <c r="B1601" s="147" t="s">
        <v>567</v>
      </c>
      <c r="C1601" s="144" t="s">
        <v>339</v>
      </c>
      <c r="D1601" s="152" t="s">
        <v>631</v>
      </c>
      <c r="E1601" s="145" t="str">
        <f t="shared" si="26"/>
        <v>10001 29999</v>
      </c>
      <c r="F1601" s="146" t="e">
        <f>#REF!</f>
        <v>#REF!</v>
      </c>
    </row>
    <row r="1602" spans="1:6" s="7" customFormat="1" ht="15.75" hidden="1" outlineLevel="5">
      <c r="A1602" s="151" t="s">
        <v>32</v>
      </c>
      <c r="B1602" s="147" t="s">
        <v>567</v>
      </c>
      <c r="C1602" s="144" t="s">
        <v>339</v>
      </c>
      <c r="D1602" s="152" t="s">
        <v>631</v>
      </c>
      <c r="E1602" s="145" t="str">
        <f t="shared" si="26"/>
        <v>10001 29999</v>
      </c>
      <c r="F1602" s="146" t="e">
        <f>#REF!</f>
        <v>#REF!</v>
      </c>
    </row>
    <row r="1603" spans="1:6" s="7" customFormat="1" ht="21" hidden="1" outlineLevel="6">
      <c r="A1603" s="141" t="s">
        <v>136</v>
      </c>
      <c r="B1603" s="147" t="s">
        <v>567</v>
      </c>
      <c r="C1603" s="144" t="s">
        <v>339</v>
      </c>
      <c r="D1603" s="152" t="s">
        <v>631</v>
      </c>
      <c r="E1603" s="145" t="str">
        <f t="shared" si="26"/>
        <v>10001 29999</v>
      </c>
      <c r="F1603" s="146" t="e">
        <f>#REF!</f>
        <v>#REF!</v>
      </c>
    </row>
    <row r="1604" spans="1:6" s="7" customFormat="1" ht="15.75" hidden="1" outlineLevel="7">
      <c r="A1604" s="141" t="s">
        <v>26</v>
      </c>
      <c r="B1604" s="147" t="s">
        <v>567</v>
      </c>
      <c r="C1604" s="147" t="s">
        <v>339</v>
      </c>
      <c r="D1604" s="152" t="s">
        <v>631</v>
      </c>
      <c r="E1604" s="145" t="str">
        <f t="shared" si="26"/>
        <v>10001 29999</v>
      </c>
      <c r="F1604" s="146" t="e">
        <f>#REF!</f>
        <v>#REF!</v>
      </c>
    </row>
    <row r="1605" spans="1:6" s="7" customFormat="1" ht="15.75" hidden="1" outlineLevel="5">
      <c r="A1605" s="141" t="s">
        <v>28</v>
      </c>
      <c r="B1605" s="147" t="s">
        <v>567</v>
      </c>
      <c r="C1605" s="144" t="s">
        <v>339</v>
      </c>
      <c r="D1605" s="152" t="s">
        <v>631</v>
      </c>
      <c r="E1605" s="145" t="str">
        <f t="shared" si="26"/>
        <v>10001 29999</v>
      </c>
      <c r="F1605" s="146" t="e">
        <f>#REF!</f>
        <v>#REF!</v>
      </c>
    </row>
    <row r="1606" spans="1:6" s="7" customFormat="1" ht="15.75" hidden="1" outlineLevel="6">
      <c r="A1606" s="151" t="s">
        <v>32</v>
      </c>
      <c r="B1606" s="147" t="s">
        <v>567</v>
      </c>
      <c r="C1606" s="144" t="s">
        <v>339</v>
      </c>
      <c r="D1606" s="152" t="s">
        <v>631</v>
      </c>
      <c r="E1606" s="145" t="str">
        <f t="shared" si="26"/>
        <v>10001 29999</v>
      </c>
      <c r="F1606" s="146" t="e">
        <f>#REF!</f>
        <v>#REF!</v>
      </c>
    </row>
    <row r="1607" spans="1:6" s="7" customFormat="1" ht="21" hidden="1" outlineLevel="7">
      <c r="A1607" s="141" t="s">
        <v>103</v>
      </c>
      <c r="B1607" s="147" t="s">
        <v>567</v>
      </c>
      <c r="C1607" s="147" t="s">
        <v>339</v>
      </c>
      <c r="D1607" s="152" t="s">
        <v>631</v>
      </c>
      <c r="E1607" s="145" t="str">
        <f t="shared" si="26"/>
        <v>10001 29999</v>
      </c>
      <c r="F1607" s="146" t="e">
        <f>#REF!</f>
        <v>#REF!</v>
      </c>
    </row>
    <row r="1608" spans="1:6" s="7" customFormat="1" ht="15.75" hidden="1" outlineLevel="6">
      <c r="A1608" s="141" t="s">
        <v>133</v>
      </c>
      <c r="B1608" s="147" t="s">
        <v>567</v>
      </c>
      <c r="C1608" s="144" t="s">
        <v>339</v>
      </c>
      <c r="D1608" s="152" t="s">
        <v>631</v>
      </c>
      <c r="E1608" s="145" t="str">
        <f t="shared" si="26"/>
        <v>10001 29999</v>
      </c>
      <c r="F1608" s="146" t="e">
        <f>#REF!</f>
        <v>#REF!</v>
      </c>
    </row>
    <row r="1609" spans="1:6" s="7" customFormat="1" ht="15.75" hidden="1" outlineLevel="7">
      <c r="A1609" s="151" t="s">
        <v>135</v>
      </c>
      <c r="B1609" s="147" t="s">
        <v>567</v>
      </c>
      <c r="C1609" s="147" t="s">
        <v>339</v>
      </c>
      <c r="D1609" s="152" t="s">
        <v>631</v>
      </c>
      <c r="E1609" s="145" t="str">
        <f t="shared" si="26"/>
        <v>10001 29999</v>
      </c>
      <c r="F1609" s="146" t="e">
        <f>#REF!</f>
        <v>#REF!</v>
      </c>
    </row>
    <row r="1610" spans="1:6" s="7" customFormat="1" ht="15.75" hidden="1" outlineLevel="3">
      <c r="A1610" s="141" t="s">
        <v>104</v>
      </c>
      <c r="B1610" s="147" t="s">
        <v>567</v>
      </c>
      <c r="C1610" s="144" t="s">
        <v>339</v>
      </c>
      <c r="D1610" s="152" t="s">
        <v>631</v>
      </c>
      <c r="E1610" s="145" t="str">
        <f t="shared" si="26"/>
        <v>10001 29999</v>
      </c>
      <c r="F1610" s="146" t="e">
        <f>#REF!</f>
        <v>#REF!</v>
      </c>
    </row>
    <row r="1611" spans="1:6" s="7" customFormat="1" ht="15.75" hidden="1" outlineLevel="5">
      <c r="A1611" s="151" t="s">
        <v>312</v>
      </c>
      <c r="B1611" s="147" t="s">
        <v>567</v>
      </c>
      <c r="C1611" s="144" t="s">
        <v>339</v>
      </c>
      <c r="D1611" s="152" t="s">
        <v>631</v>
      </c>
      <c r="E1611" s="145" t="str">
        <f t="shared" si="26"/>
        <v>10001 29999</v>
      </c>
      <c r="F1611" s="146" t="e">
        <f>#REF!</f>
        <v>#REF!</v>
      </c>
    </row>
    <row r="1612" spans="1:6" s="7" customFormat="1" ht="31.5" hidden="1" outlineLevel="6">
      <c r="A1612" s="141" t="s">
        <v>305</v>
      </c>
      <c r="B1612" s="147" t="s">
        <v>567</v>
      </c>
      <c r="C1612" s="144" t="s">
        <v>339</v>
      </c>
      <c r="D1612" s="152" t="s">
        <v>631</v>
      </c>
      <c r="E1612" s="145" t="str">
        <f t="shared" si="26"/>
        <v>10001 29999</v>
      </c>
      <c r="F1612" s="146" t="e">
        <f>#REF!</f>
        <v>#REF!</v>
      </c>
    </row>
    <row r="1613" spans="1:6" s="7" customFormat="1" ht="15.75" hidden="1" outlineLevel="7">
      <c r="A1613" s="141" t="s">
        <v>26</v>
      </c>
      <c r="B1613" s="147" t="s">
        <v>567</v>
      </c>
      <c r="C1613" s="147" t="s">
        <v>339</v>
      </c>
      <c r="D1613" s="152" t="s">
        <v>631</v>
      </c>
      <c r="E1613" s="145" t="str">
        <f t="shared" si="26"/>
        <v>10001 29999</v>
      </c>
      <c r="F1613" s="146" t="e">
        <f>#REF!</f>
        <v>#REF!</v>
      </c>
    </row>
    <row r="1614" spans="1:6" s="7" customFormat="1" ht="15.75" hidden="1" outlineLevel="7">
      <c r="A1614" s="141" t="s">
        <v>28</v>
      </c>
      <c r="B1614" s="147" t="s">
        <v>567</v>
      </c>
      <c r="C1614" s="147" t="s">
        <v>339</v>
      </c>
      <c r="D1614" s="152" t="s">
        <v>631</v>
      </c>
      <c r="E1614" s="145" t="str">
        <f t="shared" si="26"/>
        <v>10001 29999</v>
      </c>
      <c r="F1614" s="146" t="e">
        <f>#REF!</f>
        <v>#REF!</v>
      </c>
    </row>
    <row r="1615" spans="1:6" s="7" customFormat="1" ht="15.75" hidden="1" outlineLevel="5">
      <c r="A1615" s="151" t="s">
        <v>30</v>
      </c>
      <c r="B1615" s="147" t="s">
        <v>567</v>
      </c>
      <c r="C1615" s="144" t="s">
        <v>339</v>
      </c>
      <c r="D1615" s="152" t="s">
        <v>631</v>
      </c>
      <c r="E1615" s="145" t="str">
        <f t="shared" si="26"/>
        <v>10001 29999</v>
      </c>
      <c r="F1615" s="146" t="e">
        <f>#REF!</f>
        <v>#REF!</v>
      </c>
    </row>
    <row r="1616" spans="1:6" s="7" customFormat="1" ht="15.75" hidden="1" outlineLevel="6">
      <c r="A1616" s="151" t="s">
        <v>32</v>
      </c>
      <c r="B1616" s="147" t="s">
        <v>567</v>
      </c>
      <c r="C1616" s="144" t="s">
        <v>339</v>
      </c>
      <c r="D1616" s="152" t="s">
        <v>631</v>
      </c>
      <c r="E1616" s="145" t="str">
        <f t="shared" si="26"/>
        <v>10001 29999</v>
      </c>
      <c r="F1616" s="146" t="e">
        <f>#REF!</f>
        <v>#REF!</v>
      </c>
    </row>
    <row r="1617" spans="1:6" s="7" customFormat="1" ht="21" hidden="1" outlineLevel="7">
      <c r="A1617" s="141" t="s">
        <v>103</v>
      </c>
      <c r="B1617" s="147" t="s">
        <v>567</v>
      </c>
      <c r="C1617" s="147" t="s">
        <v>339</v>
      </c>
      <c r="D1617" s="152" t="s">
        <v>631</v>
      </c>
      <c r="E1617" s="145" t="str">
        <f t="shared" si="26"/>
        <v>10001 29999</v>
      </c>
      <c r="F1617" s="146" t="e">
        <f>#REF!</f>
        <v>#REF!</v>
      </c>
    </row>
    <row r="1618" spans="1:6" s="7" customFormat="1" ht="15.75" hidden="1" outlineLevel="3">
      <c r="A1618" s="141" t="s">
        <v>133</v>
      </c>
      <c r="B1618" s="147" t="s">
        <v>567</v>
      </c>
      <c r="C1618" s="144" t="s">
        <v>339</v>
      </c>
      <c r="D1618" s="152" t="s">
        <v>631</v>
      </c>
      <c r="E1618" s="145" t="str">
        <f t="shared" si="26"/>
        <v>10001 29999</v>
      </c>
      <c r="F1618" s="146" t="e">
        <f>#REF!</f>
        <v>#REF!</v>
      </c>
    </row>
    <row r="1619" spans="1:6" s="7" customFormat="1" ht="15.75" hidden="1" outlineLevel="5">
      <c r="A1619" s="151" t="s">
        <v>135</v>
      </c>
      <c r="B1619" s="147" t="s">
        <v>567</v>
      </c>
      <c r="C1619" s="144" t="s">
        <v>339</v>
      </c>
      <c r="D1619" s="152" t="s">
        <v>631</v>
      </c>
      <c r="E1619" s="145" t="str">
        <f t="shared" si="26"/>
        <v>10001 29999</v>
      </c>
      <c r="F1619" s="146" t="e">
        <f>#REF!</f>
        <v>#REF!</v>
      </c>
    </row>
    <row r="1620" spans="1:6" s="7" customFormat="1" ht="31.5" hidden="1" outlineLevel="6">
      <c r="A1620" s="141" t="s">
        <v>352</v>
      </c>
      <c r="B1620" s="147" t="s">
        <v>567</v>
      </c>
      <c r="C1620" s="144" t="s">
        <v>339</v>
      </c>
      <c r="D1620" s="152" t="s">
        <v>631</v>
      </c>
      <c r="E1620" s="145" t="str">
        <f t="shared" si="26"/>
        <v>10001 29999</v>
      </c>
      <c r="F1620" s="146" t="e">
        <f>#REF!</f>
        <v>#REF!</v>
      </c>
    </row>
    <row r="1621" spans="1:6" s="7" customFormat="1" ht="15.75" hidden="1" outlineLevel="7">
      <c r="A1621" s="141" t="s">
        <v>26</v>
      </c>
      <c r="B1621" s="147" t="s">
        <v>567</v>
      </c>
      <c r="C1621" s="147" t="s">
        <v>339</v>
      </c>
      <c r="D1621" s="152" t="s">
        <v>631</v>
      </c>
      <c r="E1621" s="145" t="str">
        <f t="shared" si="26"/>
        <v>10001 29999</v>
      </c>
      <c r="F1621" s="146" t="e">
        <f>#REF!</f>
        <v>#REF!</v>
      </c>
    </row>
    <row r="1622" spans="1:6" s="7" customFormat="1" ht="15.75" hidden="1" outlineLevel="3">
      <c r="A1622" s="141" t="s">
        <v>28</v>
      </c>
      <c r="B1622" s="147" t="s">
        <v>567</v>
      </c>
      <c r="C1622" s="144" t="s">
        <v>339</v>
      </c>
      <c r="D1622" s="152" t="s">
        <v>631</v>
      </c>
      <c r="E1622" s="145" t="str">
        <f t="shared" si="26"/>
        <v>10001 29999</v>
      </c>
      <c r="F1622" s="146" t="e">
        <f>#REF!</f>
        <v>#REF!</v>
      </c>
    </row>
    <row r="1623" spans="1:6" s="7" customFormat="1" ht="15.75" hidden="1" outlineLevel="4">
      <c r="A1623" s="151" t="s">
        <v>32</v>
      </c>
      <c r="B1623" s="147" t="s">
        <v>567</v>
      </c>
      <c r="C1623" s="144" t="s">
        <v>339</v>
      </c>
      <c r="D1623" s="152" t="s">
        <v>631</v>
      </c>
      <c r="E1623" s="145" t="str">
        <f t="shared" si="26"/>
        <v>10001 29999</v>
      </c>
      <c r="F1623" s="146" t="e">
        <f>#REF!</f>
        <v>#REF!</v>
      </c>
    </row>
    <row r="1624" spans="1:6" s="7" customFormat="1" ht="21" hidden="1" outlineLevel="5">
      <c r="A1624" s="141" t="s">
        <v>215</v>
      </c>
      <c r="B1624" s="147" t="s">
        <v>567</v>
      </c>
      <c r="C1624" s="144" t="s">
        <v>339</v>
      </c>
      <c r="D1624" s="152" t="s">
        <v>631</v>
      </c>
      <c r="E1624" s="145" t="str">
        <f t="shared" si="26"/>
        <v>10001 29999</v>
      </c>
      <c r="F1624" s="146" t="e">
        <f>#REF!</f>
        <v>#REF!</v>
      </c>
    </row>
    <row r="1625" spans="1:6" s="7" customFormat="1" ht="21" hidden="1" outlineLevel="6">
      <c r="A1625" s="141" t="s">
        <v>353</v>
      </c>
      <c r="B1625" s="147" t="s">
        <v>567</v>
      </c>
      <c r="C1625" s="144" t="s">
        <v>339</v>
      </c>
      <c r="D1625" s="152" t="s">
        <v>631</v>
      </c>
      <c r="E1625" s="145" t="str">
        <f t="shared" si="26"/>
        <v>10001 29999</v>
      </c>
      <c r="F1625" s="146" t="e">
        <f>#REF!</f>
        <v>#REF!</v>
      </c>
    </row>
    <row r="1626" spans="1:6" s="7" customFormat="1" ht="21" hidden="1" outlineLevel="7">
      <c r="A1626" s="141" t="s">
        <v>103</v>
      </c>
      <c r="B1626" s="147" t="s">
        <v>567</v>
      </c>
      <c r="C1626" s="147" t="s">
        <v>339</v>
      </c>
      <c r="D1626" s="152" t="s">
        <v>631</v>
      </c>
      <c r="E1626" s="145" t="str">
        <f t="shared" si="26"/>
        <v>10001 29999</v>
      </c>
      <c r="F1626" s="146" t="e">
        <f>#REF!</f>
        <v>#REF!</v>
      </c>
    </row>
    <row r="1627" spans="1:6" s="7" customFormat="1" ht="15.75" hidden="1" outlineLevel="5">
      <c r="A1627" s="141" t="s">
        <v>133</v>
      </c>
      <c r="B1627" s="147" t="s">
        <v>567</v>
      </c>
      <c r="C1627" s="144" t="s">
        <v>339</v>
      </c>
      <c r="D1627" s="152" t="s">
        <v>631</v>
      </c>
      <c r="E1627" s="145" t="str">
        <f t="shared" si="26"/>
        <v>10001 29999</v>
      </c>
      <c r="F1627" s="146" t="e">
        <f>#REF!</f>
        <v>#REF!</v>
      </c>
    </row>
    <row r="1628" spans="1:6" s="7" customFormat="1" ht="15.75" hidden="1" outlineLevel="6">
      <c r="A1628" s="151" t="s">
        <v>135</v>
      </c>
      <c r="B1628" s="147" t="s">
        <v>567</v>
      </c>
      <c r="C1628" s="144" t="s">
        <v>339</v>
      </c>
      <c r="D1628" s="152" t="s">
        <v>631</v>
      </c>
      <c r="E1628" s="145" t="str">
        <f t="shared" si="26"/>
        <v>10001 29999</v>
      </c>
      <c r="F1628" s="146" t="e">
        <f>#REF!</f>
        <v>#REF!</v>
      </c>
    </row>
    <row r="1629" spans="1:6" s="7" customFormat="1" ht="15.75" hidden="1" outlineLevel="7">
      <c r="A1629" s="141" t="s">
        <v>45</v>
      </c>
      <c r="B1629" s="147" t="s">
        <v>567</v>
      </c>
      <c r="C1629" s="147" t="s">
        <v>339</v>
      </c>
      <c r="D1629" s="152" t="s">
        <v>631</v>
      </c>
      <c r="E1629" s="145" t="str">
        <f t="shared" si="26"/>
        <v>10001 29999</v>
      </c>
      <c r="F1629" s="146" t="e">
        <f>#REF!</f>
        <v>#REF!</v>
      </c>
    </row>
    <row r="1630" spans="1:6" s="7" customFormat="1" ht="21" hidden="1" outlineLevel="3">
      <c r="A1630" s="141" t="s">
        <v>149</v>
      </c>
      <c r="B1630" s="147" t="s">
        <v>567</v>
      </c>
      <c r="C1630" s="144" t="s">
        <v>339</v>
      </c>
      <c r="D1630" s="152" t="s">
        <v>631</v>
      </c>
      <c r="E1630" s="145" t="str">
        <f t="shared" si="26"/>
        <v>10001 29999</v>
      </c>
      <c r="F1630" s="146" t="e">
        <f>#REF!</f>
        <v>#REF!</v>
      </c>
    </row>
    <row r="1631" spans="1:6" s="7" customFormat="1" ht="22.5" hidden="1" outlineLevel="5">
      <c r="A1631" s="151" t="s">
        <v>149</v>
      </c>
      <c r="B1631" s="147" t="s">
        <v>567</v>
      </c>
      <c r="C1631" s="144" t="s">
        <v>339</v>
      </c>
      <c r="D1631" s="152" t="s">
        <v>631</v>
      </c>
      <c r="E1631" s="145" t="str">
        <f t="shared" si="26"/>
        <v>10001 29999</v>
      </c>
      <c r="F1631" s="146" t="e">
        <f>#REF!</f>
        <v>#REF!</v>
      </c>
    </row>
    <row r="1632" spans="1:6" s="7" customFormat="1" ht="21" hidden="1" outlineLevel="6">
      <c r="A1632" s="141" t="s">
        <v>120</v>
      </c>
      <c r="B1632" s="147" t="s">
        <v>567</v>
      </c>
      <c r="C1632" s="144" t="s">
        <v>339</v>
      </c>
      <c r="D1632" s="152" t="s">
        <v>631</v>
      </c>
      <c r="E1632" s="145" t="str">
        <f t="shared" si="26"/>
        <v>10001 29999</v>
      </c>
      <c r="F1632" s="146" t="e">
        <f>#REF!</f>
        <v>#REF!</v>
      </c>
    </row>
    <row r="1633" spans="1:6" s="7" customFormat="1" ht="15.75" hidden="1" outlineLevel="7">
      <c r="A1633" s="141" t="s">
        <v>26</v>
      </c>
      <c r="B1633" s="147" t="s">
        <v>567</v>
      </c>
      <c r="C1633" s="147" t="s">
        <v>339</v>
      </c>
      <c r="D1633" s="152" t="s">
        <v>631</v>
      </c>
      <c r="E1633" s="145" t="str">
        <f t="shared" si="26"/>
        <v>10001 29999</v>
      </c>
      <c r="F1633" s="146" t="e">
        <f>#REF!</f>
        <v>#REF!</v>
      </c>
    </row>
    <row r="1634" spans="1:6" s="7" customFormat="1" ht="15.75" hidden="1" outlineLevel="3">
      <c r="A1634" s="141" t="s">
        <v>28</v>
      </c>
      <c r="B1634" s="147" t="s">
        <v>567</v>
      </c>
      <c r="C1634" s="144" t="s">
        <v>339</v>
      </c>
      <c r="D1634" s="152" t="s">
        <v>631</v>
      </c>
      <c r="E1634" s="145" t="str">
        <f t="shared" si="26"/>
        <v>10001 29999</v>
      </c>
      <c r="F1634" s="146" t="e">
        <f>#REF!</f>
        <v>#REF!</v>
      </c>
    </row>
    <row r="1635" spans="1:6" s="7" customFormat="1" ht="15.75" hidden="1" outlineLevel="5">
      <c r="A1635" s="151" t="s">
        <v>32</v>
      </c>
      <c r="B1635" s="147" t="s">
        <v>567</v>
      </c>
      <c r="C1635" s="144" t="s">
        <v>339</v>
      </c>
      <c r="D1635" s="152" t="s">
        <v>631</v>
      </c>
      <c r="E1635" s="145" t="str">
        <f t="shared" si="26"/>
        <v>10001 29999</v>
      </c>
      <c r="F1635" s="146" t="e">
        <f>#REF!</f>
        <v>#REF!</v>
      </c>
    </row>
    <row r="1636" spans="1:6" s="7" customFormat="1" ht="21" hidden="1" outlineLevel="6">
      <c r="A1636" s="141" t="s">
        <v>354</v>
      </c>
      <c r="B1636" s="147" t="s">
        <v>567</v>
      </c>
      <c r="C1636" s="144" t="s">
        <v>339</v>
      </c>
      <c r="D1636" s="152" t="s">
        <v>631</v>
      </c>
      <c r="E1636" s="145" t="str">
        <f t="shared" si="26"/>
        <v>10001 29999</v>
      </c>
      <c r="F1636" s="146" t="e">
        <f>#REF!</f>
        <v>#REF!</v>
      </c>
    </row>
    <row r="1637" spans="1:6" s="7" customFormat="1" ht="15.75" hidden="1" outlineLevel="7">
      <c r="A1637" s="141" t="s">
        <v>26</v>
      </c>
      <c r="B1637" s="147" t="s">
        <v>567</v>
      </c>
      <c r="C1637" s="147" t="s">
        <v>339</v>
      </c>
      <c r="D1637" s="152" t="s">
        <v>631</v>
      </c>
      <c r="E1637" s="145" t="str">
        <f t="shared" si="26"/>
        <v>10001 29999</v>
      </c>
      <c r="F1637" s="146" t="e">
        <f>#REF!</f>
        <v>#REF!</v>
      </c>
    </row>
    <row r="1638" spans="1:6" s="7" customFormat="1" ht="15.75" hidden="1" outlineLevel="7">
      <c r="A1638" s="141" t="s">
        <v>28</v>
      </c>
      <c r="B1638" s="147" t="s">
        <v>567</v>
      </c>
      <c r="C1638" s="147" t="s">
        <v>339</v>
      </c>
      <c r="D1638" s="152" t="s">
        <v>631</v>
      </c>
      <c r="E1638" s="145" t="str">
        <f t="shared" si="26"/>
        <v>10001 29999</v>
      </c>
      <c r="F1638" s="146" t="e">
        <f>#REF!</f>
        <v>#REF!</v>
      </c>
    </row>
    <row r="1639" spans="1:6" s="7" customFormat="1" ht="15.75" hidden="1" outlineLevel="3">
      <c r="A1639" s="151" t="s">
        <v>30</v>
      </c>
      <c r="B1639" s="147" t="s">
        <v>567</v>
      </c>
      <c r="C1639" s="144" t="s">
        <v>339</v>
      </c>
      <c r="D1639" s="152" t="s">
        <v>631</v>
      </c>
      <c r="E1639" s="145" t="str">
        <f t="shared" si="26"/>
        <v>10001 29999</v>
      </c>
      <c r="F1639" s="146" t="e">
        <f>#REF!</f>
        <v>#REF!</v>
      </c>
    </row>
    <row r="1640" spans="1:6" s="7" customFormat="1" ht="15.75" hidden="1" outlineLevel="5">
      <c r="A1640" s="151" t="s">
        <v>32</v>
      </c>
      <c r="B1640" s="147" t="s">
        <v>567</v>
      </c>
      <c r="C1640" s="144" t="s">
        <v>339</v>
      </c>
      <c r="D1640" s="152" t="s">
        <v>631</v>
      </c>
      <c r="E1640" s="145" t="str">
        <f t="shared" si="26"/>
        <v>10001 29999</v>
      </c>
      <c r="F1640" s="146" t="e">
        <f>#REF!</f>
        <v>#REF!</v>
      </c>
    </row>
    <row r="1641" spans="1:6" s="7" customFormat="1" ht="21" hidden="1" outlineLevel="6">
      <c r="A1641" s="141" t="s">
        <v>355</v>
      </c>
      <c r="B1641" s="147" t="s">
        <v>567</v>
      </c>
      <c r="C1641" s="144" t="s">
        <v>339</v>
      </c>
      <c r="D1641" s="152" t="s">
        <v>631</v>
      </c>
      <c r="E1641" s="145" t="str">
        <f t="shared" si="26"/>
        <v>10001 29999</v>
      </c>
      <c r="F1641" s="146" t="e">
        <f>#REF!</f>
        <v>#REF!</v>
      </c>
    </row>
    <row r="1642" spans="1:6" s="7" customFormat="1" ht="15.75" hidden="1" outlineLevel="7">
      <c r="A1642" s="141" t="s">
        <v>98</v>
      </c>
      <c r="B1642" s="147" t="s">
        <v>567</v>
      </c>
      <c r="C1642" s="147" t="s">
        <v>339</v>
      </c>
      <c r="D1642" s="152" t="s">
        <v>631</v>
      </c>
      <c r="E1642" s="145" t="str">
        <f t="shared" si="26"/>
        <v>10001 29999</v>
      </c>
      <c r="F1642" s="146" t="e">
        <f>#REF!</f>
        <v>#REF!</v>
      </c>
    </row>
    <row r="1643" spans="1:6" s="7" customFormat="1" ht="15.75" outlineLevel="7">
      <c r="A1643" s="151" t="s">
        <v>851</v>
      </c>
      <c r="B1643" s="147" t="s">
        <v>567</v>
      </c>
      <c r="C1643" s="147" t="s">
        <v>327</v>
      </c>
      <c r="D1643" s="152" t="s">
        <v>631</v>
      </c>
      <c r="E1643" s="158" t="s">
        <v>33</v>
      </c>
      <c r="F1643" s="150">
        <v>100</v>
      </c>
    </row>
    <row r="1644" spans="1:6" s="7" customFormat="1" ht="15.75" outlineLevel="7">
      <c r="A1644" s="141" t="s">
        <v>356</v>
      </c>
      <c r="B1644" s="144" t="s">
        <v>567</v>
      </c>
      <c r="C1644" s="144" t="s">
        <v>357</v>
      </c>
      <c r="D1644" s="152"/>
      <c r="E1644" s="162"/>
      <c r="F1644" s="146">
        <f>F1645</f>
        <v>36145.800000000003</v>
      </c>
    </row>
    <row r="1645" spans="1:6" s="7" customFormat="1" ht="15.75" outlineLevel="7">
      <c r="A1645" s="153" t="s">
        <v>1097</v>
      </c>
      <c r="B1645" s="144" t="s">
        <v>567</v>
      </c>
      <c r="C1645" s="144" t="s">
        <v>359</v>
      </c>
      <c r="D1645" s="152" t="s">
        <v>802</v>
      </c>
      <c r="E1645" s="162"/>
      <c r="F1645" s="146">
        <f>F1646+F1660+F1668+F1664</f>
        <v>36145.800000000003</v>
      </c>
    </row>
    <row r="1646" spans="1:6" s="7" customFormat="1" ht="15.75">
      <c r="A1646" s="157" t="s">
        <v>894</v>
      </c>
      <c r="B1646" s="147" t="s">
        <v>567</v>
      </c>
      <c r="C1646" s="147" t="s">
        <v>359</v>
      </c>
      <c r="D1646" s="152" t="s">
        <v>803</v>
      </c>
      <c r="E1646" s="149"/>
      <c r="F1646" s="150">
        <f>F1647+F1652+F1659+F1657</f>
        <v>30945</v>
      </c>
    </row>
    <row r="1647" spans="1:6" s="7" customFormat="1" ht="33.75">
      <c r="A1647" s="151" t="s">
        <v>847</v>
      </c>
      <c r="B1647" s="147" t="s">
        <v>567</v>
      </c>
      <c r="C1647" s="147" t="s">
        <v>359</v>
      </c>
      <c r="D1647" s="152" t="s">
        <v>804</v>
      </c>
      <c r="E1647" s="158">
        <v>100</v>
      </c>
      <c r="F1647" s="150">
        <f>F1648</f>
        <v>16857.8</v>
      </c>
    </row>
    <row r="1648" spans="1:6" s="7" customFormat="1" ht="15.75">
      <c r="A1648" s="151" t="s">
        <v>78</v>
      </c>
      <c r="B1648" s="147" t="s">
        <v>567</v>
      </c>
      <c r="C1648" s="147" t="s">
        <v>359</v>
      </c>
      <c r="D1648" s="152" t="s">
        <v>804</v>
      </c>
      <c r="E1648" s="158" t="s">
        <v>79</v>
      </c>
      <c r="F1648" s="150">
        <f>F1649+F1651+F1650</f>
        <v>16857.8</v>
      </c>
    </row>
    <row r="1649" spans="1:6" s="7" customFormat="1" ht="15.75">
      <c r="A1649" s="151" t="s">
        <v>895</v>
      </c>
      <c r="B1649" s="147" t="s">
        <v>567</v>
      </c>
      <c r="C1649" s="147" t="s">
        <v>359</v>
      </c>
      <c r="D1649" s="152" t="s">
        <v>804</v>
      </c>
      <c r="E1649" s="158" t="s">
        <v>80</v>
      </c>
      <c r="F1649" s="150">
        <f>11530.2+1079.3</f>
        <v>12609.5</v>
      </c>
    </row>
    <row r="1650" spans="1:6" s="7" customFormat="1" ht="48" customHeight="1">
      <c r="A1650" s="151" t="s">
        <v>896</v>
      </c>
      <c r="B1650" s="147" t="s">
        <v>567</v>
      </c>
      <c r="C1650" s="147" t="s">
        <v>359</v>
      </c>
      <c r="D1650" s="152" t="s">
        <v>804</v>
      </c>
      <c r="E1650" s="158" t="s">
        <v>636</v>
      </c>
      <c r="F1650" s="150">
        <f>3557.7+380.1</f>
        <v>3937.7999999999997</v>
      </c>
    </row>
    <row r="1651" spans="1:6" s="7" customFormat="1" ht="15.75">
      <c r="A1651" s="151" t="s">
        <v>897</v>
      </c>
      <c r="B1651" s="147" t="s">
        <v>567</v>
      </c>
      <c r="C1651" s="147" t="s">
        <v>359</v>
      </c>
      <c r="D1651" s="152" t="s">
        <v>804</v>
      </c>
      <c r="E1651" s="158" t="s">
        <v>81</v>
      </c>
      <c r="F1651" s="150">
        <v>310.5</v>
      </c>
    </row>
    <row r="1652" spans="1:6" s="7" customFormat="1" ht="15.75">
      <c r="A1652" s="151" t="s">
        <v>643</v>
      </c>
      <c r="B1652" s="147" t="s">
        <v>567</v>
      </c>
      <c r="C1652" s="147" t="s">
        <v>359</v>
      </c>
      <c r="D1652" s="152" t="s">
        <v>804</v>
      </c>
      <c r="E1652" s="158" t="s">
        <v>27</v>
      </c>
      <c r="F1652" s="150">
        <f>F1653</f>
        <v>13336.199999999999</v>
      </c>
    </row>
    <row r="1653" spans="1:6" s="7" customFormat="1" ht="15.75">
      <c r="A1653" s="151" t="s">
        <v>644</v>
      </c>
      <c r="B1653" s="147" t="s">
        <v>567</v>
      </c>
      <c r="C1653" s="147" t="s">
        <v>359</v>
      </c>
      <c r="D1653" s="152" t="s">
        <v>804</v>
      </c>
      <c r="E1653" s="158" t="s">
        <v>29</v>
      </c>
      <c r="F1653" s="150">
        <f>F1654+F1655+F1656</f>
        <v>13336.199999999999</v>
      </c>
    </row>
    <row r="1654" spans="1:6" s="7" customFormat="1" ht="15.75">
      <c r="A1654" s="151" t="s">
        <v>30</v>
      </c>
      <c r="B1654" s="147" t="s">
        <v>567</v>
      </c>
      <c r="C1654" s="147" t="s">
        <v>359</v>
      </c>
      <c r="D1654" s="152" t="s">
        <v>804</v>
      </c>
      <c r="E1654" s="158" t="s">
        <v>31</v>
      </c>
      <c r="F1654" s="150">
        <v>1395.5</v>
      </c>
    </row>
    <row r="1655" spans="1:6" s="7" customFormat="1" ht="15.75">
      <c r="A1655" s="151" t="s">
        <v>851</v>
      </c>
      <c r="B1655" s="147" t="s">
        <v>567</v>
      </c>
      <c r="C1655" s="147" t="s">
        <v>359</v>
      </c>
      <c r="D1655" s="152" t="s">
        <v>804</v>
      </c>
      <c r="E1655" s="158" t="s">
        <v>33</v>
      </c>
      <c r="F1655" s="150">
        <f>4271.6+330.5+140-0.9+3637.8-1436.2</f>
        <v>6942.8</v>
      </c>
    </row>
    <row r="1656" spans="1:6" s="7" customFormat="1" ht="15.75">
      <c r="A1656" s="151" t="s">
        <v>1014</v>
      </c>
      <c r="B1656" s="147" t="s">
        <v>567</v>
      </c>
      <c r="C1656" s="147" t="s">
        <v>359</v>
      </c>
      <c r="D1656" s="152" t="s">
        <v>804</v>
      </c>
      <c r="E1656" s="158" t="s">
        <v>1013</v>
      </c>
      <c r="F1656" s="150">
        <v>4997.8999999999996</v>
      </c>
    </row>
    <row r="1657" spans="1:6" s="7" customFormat="1" ht="15.75">
      <c r="A1657" s="151" t="s">
        <v>772</v>
      </c>
      <c r="B1657" s="147" t="s">
        <v>567</v>
      </c>
      <c r="C1657" s="147" t="s">
        <v>359</v>
      </c>
      <c r="D1657" s="152" t="s">
        <v>804</v>
      </c>
      <c r="E1657" s="158" t="s">
        <v>651</v>
      </c>
      <c r="F1657" s="150">
        <v>0.9</v>
      </c>
    </row>
    <row r="1658" spans="1:6" s="7" customFormat="1" ht="15.75">
      <c r="A1658" s="151" t="s">
        <v>30</v>
      </c>
      <c r="B1658" s="147" t="s">
        <v>567</v>
      </c>
      <c r="C1658" s="147" t="s">
        <v>359</v>
      </c>
      <c r="D1658" s="152" t="s">
        <v>1034</v>
      </c>
      <c r="E1658" s="158" t="s">
        <v>31</v>
      </c>
      <c r="F1658" s="150">
        <v>0</v>
      </c>
    </row>
    <row r="1659" spans="1:6" s="7" customFormat="1" ht="15.75">
      <c r="A1659" s="151" t="s">
        <v>851</v>
      </c>
      <c r="B1659" s="147" t="s">
        <v>567</v>
      </c>
      <c r="C1659" s="147" t="s">
        <v>359</v>
      </c>
      <c r="D1659" s="152" t="s">
        <v>1034</v>
      </c>
      <c r="E1659" s="158" t="s">
        <v>33</v>
      </c>
      <c r="F1659" s="150">
        <v>750.1</v>
      </c>
    </row>
    <row r="1660" spans="1:6" s="7" customFormat="1" ht="15.75">
      <c r="A1660" s="157" t="s">
        <v>898</v>
      </c>
      <c r="B1660" s="147" t="s">
        <v>567</v>
      </c>
      <c r="C1660" s="147" t="s">
        <v>359</v>
      </c>
      <c r="D1660" s="152" t="s">
        <v>899</v>
      </c>
      <c r="E1660" s="158"/>
      <c r="F1660" s="150">
        <f>F1661</f>
        <v>200</v>
      </c>
    </row>
    <row r="1661" spans="1:6" s="7" customFormat="1" ht="15.75">
      <c r="A1661" s="151" t="s">
        <v>643</v>
      </c>
      <c r="B1661" s="147" t="s">
        <v>567</v>
      </c>
      <c r="C1661" s="147" t="s">
        <v>359</v>
      </c>
      <c r="D1661" s="152" t="s">
        <v>805</v>
      </c>
      <c r="E1661" s="158" t="s">
        <v>27</v>
      </c>
      <c r="F1661" s="150">
        <f>F1662</f>
        <v>200</v>
      </c>
    </row>
    <row r="1662" spans="1:6" s="7" customFormat="1" ht="15.75">
      <c r="A1662" s="151" t="s">
        <v>644</v>
      </c>
      <c r="B1662" s="147" t="s">
        <v>567</v>
      </c>
      <c r="C1662" s="147" t="s">
        <v>359</v>
      </c>
      <c r="D1662" s="152" t="s">
        <v>805</v>
      </c>
      <c r="E1662" s="158" t="s">
        <v>29</v>
      </c>
      <c r="F1662" s="150">
        <f>F1663</f>
        <v>200</v>
      </c>
    </row>
    <row r="1663" spans="1:6" s="7" customFormat="1" ht="15.75">
      <c r="A1663" s="151" t="s">
        <v>851</v>
      </c>
      <c r="B1663" s="147" t="s">
        <v>567</v>
      </c>
      <c r="C1663" s="147" t="s">
        <v>359</v>
      </c>
      <c r="D1663" s="152" t="s">
        <v>805</v>
      </c>
      <c r="E1663" s="158" t="s">
        <v>33</v>
      </c>
      <c r="F1663" s="150">
        <v>200</v>
      </c>
    </row>
    <row r="1664" spans="1:6" s="7" customFormat="1" ht="15.75">
      <c r="A1664" s="157" t="s">
        <v>1020</v>
      </c>
      <c r="B1664" s="147" t="s">
        <v>567</v>
      </c>
      <c r="C1664" s="147" t="s">
        <v>359</v>
      </c>
      <c r="D1664" s="152" t="s">
        <v>806</v>
      </c>
      <c r="E1664" s="158"/>
      <c r="F1664" s="150">
        <f>F1665</f>
        <v>5000.8</v>
      </c>
    </row>
    <row r="1665" spans="1:6" s="7" customFormat="1" ht="15.75">
      <c r="A1665" s="157" t="s">
        <v>758</v>
      </c>
      <c r="B1665" s="147" t="s">
        <v>567</v>
      </c>
      <c r="C1665" s="147" t="s">
        <v>359</v>
      </c>
      <c r="D1665" s="152" t="s">
        <v>1021</v>
      </c>
      <c r="E1665" s="158"/>
      <c r="F1665" s="150">
        <f>F1666+F1667</f>
        <v>5000.8</v>
      </c>
    </row>
    <row r="1666" spans="1:6" s="7" customFormat="1" ht="15.75">
      <c r="A1666" s="151" t="s">
        <v>851</v>
      </c>
      <c r="B1666" s="147" t="s">
        <v>567</v>
      </c>
      <c r="C1666" s="147" t="s">
        <v>359</v>
      </c>
      <c r="D1666" s="152" t="s">
        <v>1021</v>
      </c>
      <c r="E1666" s="158" t="s">
        <v>33</v>
      </c>
      <c r="F1666" s="150">
        <v>0</v>
      </c>
    </row>
    <row r="1667" spans="1:6" s="7" customFormat="1" ht="22.5">
      <c r="A1667" s="151" t="s">
        <v>1018</v>
      </c>
      <c r="B1667" s="147" t="s">
        <v>567</v>
      </c>
      <c r="C1667" s="147" t="s">
        <v>359</v>
      </c>
      <c r="D1667" s="152" t="s">
        <v>1021</v>
      </c>
      <c r="E1667" s="158" t="s">
        <v>1017</v>
      </c>
      <c r="F1667" s="150">
        <f>2128.4+1436.2+1436.2</f>
        <v>5000.8</v>
      </c>
    </row>
    <row r="1668" spans="1:6" s="7" customFormat="1" ht="15.75">
      <c r="A1668" s="160" t="s">
        <v>45</v>
      </c>
      <c r="B1668" s="147" t="s">
        <v>567</v>
      </c>
      <c r="C1668" s="147" t="s">
        <v>359</v>
      </c>
      <c r="D1668" s="152" t="s">
        <v>972</v>
      </c>
      <c r="E1668" s="158" t="s">
        <v>46</v>
      </c>
      <c r="F1668" s="150">
        <f>F1669</f>
        <v>0</v>
      </c>
    </row>
    <row r="1669" spans="1:6" s="7" customFormat="1" ht="15.75">
      <c r="A1669" s="167" t="s">
        <v>112</v>
      </c>
      <c r="B1669" s="147" t="s">
        <v>567</v>
      </c>
      <c r="C1669" s="147" t="s">
        <v>359</v>
      </c>
      <c r="D1669" s="152" t="s">
        <v>1022</v>
      </c>
      <c r="E1669" s="158" t="s">
        <v>978</v>
      </c>
      <c r="F1669" s="150">
        <f>F1670</f>
        <v>0</v>
      </c>
    </row>
    <row r="1670" spans="1:6" s="7" customFormat="1" ht="22.5">
      <c r="A1670" s="160" t="s">
        <v>771</v>
      </c>
      <c r="B1670" s="147" t="s">
        <v>567</v>
      </c>
      <c r="C1670" s="147" t="s">
        <v>359</v>
      </c>
      <c r="D1670" s="152" t="s">
        <v>1022</v>
      </c>
      <c r="E1670" s="158" t="s">
        <v>652</v>
      </c>
      <c r="F1670" s="150">
        <v>0</v>
      </c>
    </row>
    <row r="1671" spans="1:6" s="7" customFormat="1" ht="15.75">
      <c r="A1671" s="141" t="s">
        <v>422</v>
      </c>
      <c r="B1671" s="144" t="s">
        <v>567</v>
      </c>
      <c r="C1671" s="144" t="s">
        <v>423</v>
      </c>
      <c r="D1671" s="139"/>
      <c r="E1671" s="145"/>
      <c r="F1671" s="146">
        <f>F1672+F2088+F2092</f>
        <v>889</v>
      </c>
    </row>
    <row r="1672" spans="1:6" s="7" customFormat="1" ht="15.75" outlineLevel="1">
      <c r="A1672" s="151" t="s">
        <v>424</v>
      </c>
      <c r="B1672" s="147" t="s">
        <v>567</v>
      </c>
      <c r="C1672" s="147" t="s">
        <v>425</v>
      </c>
      <c r="D1672" s="139"/>
      <c r="E1672" s="145"/>
      <c r="F1672" s="150">
        <f>F2083</f>
        <v>775</v>
      </c>
    </row>
    <row r="1673" spans="1:6" s="7" customFormat="1" ht="15.75" hidden="1" customHeight="1" outlineLevel="2">
      <c r="A1673" s="141" t="s">
        <v>424</v>
      </c>
      <c r="B1673" s="147" t="s">
        <v>567</v>
      </c>
      <c r="C1673" s="144" t="s">
        <v>425</v>
      </c>
      <c r="D1673" s="139">
        <f>D1674</f>
        <v>192.4</v>
      </c>
      <c r="E1673" s="145">
        <f t="shared" ref="E1673:E1736" si="27">D1673</f>
        <v>192.4</v>
      </c>
      <c r="F1673" s="146" t="e">
        <f>#REF!</f>
        <v>#REF!</v>
      </c>
    </row>
    <row r="1674" spans="1:6" s="7" customFormat="1" ht="15.75" hidden="1" customHeight="1" outlineLevel="3">
      <c r="A1674" s="141" t="s">
        <v>426</v>
      </c>
      <c r="B1674" s="147" t="s">
        <v>567</v>
      </c>
      <c r="C1674" s="144" t="s">
        <v>425</v>
      </c>
      <c r="D1674" s="139">
        <f>D1675</f>
        <v>192.4</v>
      </c>
      <c r="E1674" s="145">
        <f t="shared" si="27"/>
        <v>192.4</v>
      </c>
      <c r="F1674" s="146" t="e">
        <f>#REF!</f>
        <v>#REF!</v>
      </c>
    </row>
    <row r="1675" spans="1:6" s="7" customFormat="1" ht="15.75" hidden="1" customHeight="1" outlineLevel="5">
      <c r="A1675" s="141" t="s">
        <v>427</v>
      </c>
      <c r="B1675" s="147" t="s">
        <v>567</v>
      </c>
      <c r="C1675" s="144" t="s">
        <v>425</v>
      </c>
      <c r="D1675" s="139">
        <f>D1676</f>
        <v>192.4</v>
      </c>
      <c r="E1675" s="145">
        <f t="shared" si="27"/>
        <v>192.4</v>
      </c>
      <c r="F1675" s="146" t="e">
        <f>#REF!</f>
        <v>#REF!</v>
      </c>
    </row>
    <row r="1676" spans="1:6" s="7" customFormat="1" ht="33.75" hidden="1" customHeight="1" outlineLevel="6">
      <c r="A1676" s="141" t="s">
        <v>34</v>
      </c>
      <c r="B1676" s="147" t="s">
        <v>567</v>
      </c>
      <c r="C1676" s="144" t="s">
        <v>425</v>
      </c>
      <c r="D1676" s="139">
        <f>D1677</f>
        <v>192.4</v>
      </c>
      <c r="E1676" s="145">
        <f t="shared" si="27"/>
        <v>192.4</v>
      </c>
      <c r="F1676" s="146" t="e">
        <f>#REF!</f>
        <v>#REF!</v>
      </c>
    </row>
    <row r="1677" spans="1:6" s="7" customFormat="1" ht="15.75" hidden="1" outlineLevel="7">
      <c r="A1677" s="141" t="s">
        <v>428</v>
      </c>
      <c r="B1677" s="147" t="s">
        <v>567</v>
      </c>
      <c r="C1677" s="147" t="s">
        <v>425</v>
      </c>
      <c r="D1677" s="148">
        <v>192.4</v>
      </c>
      <c r="E1677" s="145">
        <f t="shared" si="27"/>
        <v>192.4</v>
      </c>
      <c r="F1677" s="146" t="e">
        <f>#REF!</f>
        <v>#REF!</v>
      </c>
    </row>
    <row r="1678" spans="1:6" s="7" customFormat="1" ht="15.75" hidden="1" outlineLevel="3">
      <c r="A1678" s="151" t="s">
        <v>430</v>
      </c>
      <c r="B1678" s="147" t="s">
        <v>567</v>
      </c>
      <c r="C1678" s="144" t="s">
        <v>425</v>
      </c>
      <c r="D1678" s="139">
        <v>17154.5</v>
      </c>
      <c r="E1678" s="145">
        <f t="shared" si="27"/>
        <v>17154.5</v>
      </c>
      <c r="F1678" s="146" t="e">
        <f>#REF!</f>
        <v>#REF!</v>
      </c>
    </row>
    <row r="1679" spans="1:6" s="7" customFormat="1" ht="21" hidden="1" outlineLevel="5">
      <c r="A1679" s="141" t="s">
        <v>432</v>
      </c>
      <c r="B1679" s="147" t="s">
        <v>567</v>
      </c>
      <c r="C1679" s="144" t="s">
        <v>425</v>
      </c>
      <c r="D1679" s="139">
        <v>17154.5</v>
      </c>
      <c r="E1679" s="145">
        <f t="shared" si="27"/>
        <v>17154.5</v>
      </c>
      <c r="F1679" s="146" t="e">
        <f>#REF!</f>
        <v>#REF!</v>
      </c>
    </row>
    <row r="1680" spans="1:6" s="7" customFormat="1" ht="15.75" hidden="1" outlineLevel="6">
      <c r="A1680" s="141" t="s">
        <v>34</v>
      </c>
      <c r="B1680" s="147" t="s">
        <v>567</v>
      </c>
      <c r="C1680" s="144" t="s">
        <v>425</v>
      </c>
      <c r="D1680" s="139">
        <v>17154.5</v>
      </c>
      <c r="E1680" s="145">
        <f t="shared" si="27"/>
        <v>17154.5</v>
      </c>
      <c r="F1680" s="146" t="e">
        <f>#REF!</f>
        <v>#REF!</v>
      </c>
    </row>
    <row r="1681" spans="1:6" s="7" customFormat="1" ht="15.75" hidden="1" outlineLevel="7">
      <c r="A1681" s="141" t="s">
        <v>428</v>
      </c>
      <c r="B1681" s="147" t="s">
        <v>567</v>
      </c>
      <c r="C1681" s="147" t="s">
        <v>425</v>
      </c>
      <c r="D1681" s="148">
        <v>17154.5</v>
      </c>
      <c r="E1681" s="145">
        <f t="shared" si="27"/>
        <v>17154.5</v>
      </c>
      <c r="F1681" s="146" t="e">
        <f>#REF!</f>
        <v>#REF!</v>
      </c>
    </row>
    <row r="1682" spans="1:6" s="7" customFormat="1" ht="15.75" hidden="1" outlineLevel="3">
      <c r="A1682" s="151" t="s">
        <v>433</v>
      </c>
      <c r="B1682" s="147" t="s">
        <v>567</v>
      </c>
      <c r="C1682" s="144" t="s">
        <v>425</v>
      </c>
      <c r="D1682" s="139">
        <v>2549.1999999999998</v>
      </c>
      <c r="E1682" s="145">
        <f t="shared" si="27"/>
        <v>2549.1999999999998</v>
      </c>
      <c r="F1682" s="146" t="e">
        <f>#REF!</f>
        <v>#REF!</v>
      </c>
    </row>
    <row r="1683" spans="1:6" s="7" customFormat="1" ht="31.5" hidden="1" outlineLevel="5">
      <c r="A1683" s="141" t="s">
        <v>434</v>
      </c>
      <c r="B1683" s="147" t="s">
        <v>567</v>
      </c>
      <c r="C1683" s="144" t="s">
        <v>425</v>
      </c>
      <c r="D1683" s="139">
        <v>2549.1999999999998</v>
      </c>
      <c r="E1683" s="145">
        <f t="shared" si="27"/>
        <v>2549.1999999999998</v>
      </c>
      <c r="F1683" s="146" t="e">
        <f>#REF!</f>
        <v>#REF!</v>
      </c>
    </row>
    <row r="1684" spans="1:6" s="7" customFormat="1" ht="15.75" hidden="1" outlineLevel="6">
      <c r="A1684" s="141" t="s">
        <v>34</v>
      </c>
      <c r="B1684" s="147" t="s">
        <v>567</v>
      </c>
      <c r="C1684" s="144" t="s">
        <v>425</v>
      </c>
      <c r="D1684" s="139">
        <v>2549.1999999999998</v>
      </c>
      <c r="E1684" s="145">
        <f t="shared" si="27"/>
        <v>2549.1999999999998</v>
      </c>
      <c r="F1684" s="146" t="e">
        <f>#REF!</f>
        <v>#REF!</v>
      </c>
    </row>
    <row r="1685" spans="1:6" s="7" customFormat="1" ht="15.75" hidden="1" outlineLevel="7">
      <c r="A1685" s="141" t="s">
        <v>428</v>
      </c>
      <c r="B1685" s="147" t="s">
        <v>567</v>
      </c>
      <c r="C1685" s="147" t="s">
        <v>425</v>
      </c>
      <c r="D1685" s="148">
        <v>2549.1999999999998</v>
      </c>
      <c r="E1685" s="145">
        <f t="shared" si="27"/>
        <v>2549.1999999999998</v>
      </c>
      <c r="F1685" s="146" t="e">
        <f>#REF!</f>
        <v>#REF!</v>
      </c>
    </row>
    <row r="1686" spans="1:6" s="7" customFormat="1" ht="15.75" hidden="1" outlineLevel="3">
      <c r="A1686" s="151" t="s">
        <v>433</v>
      </c>
      <c r="B1686" s="147" t="s">
        <v>567</v>
      </c>
      <c r="C1686" s="144" t="s">
        <v>425</v>
      </c>
      <c r="D1686" s="139">
        <v>26966.5</v>
      </c>
      <c r="E1686" s="145">
        <f t="shared" si="27"/>
        <v>26966.5</v>
      </c>
      <c r="F1686" s="146" t="e">
        <f>#REF!</f>
        <v>#REF!</v>
      </c>
    </row>
    <row r="1687" spans="1:6" s="7" customFormat="1" ht="21" hidden="1" outlineLevel="5">
      <c r="A1687" s="141" t="s">
        <v>435</v>
      </c>
      <c r="B1687" s="147" t="s">
        <v>567</v>
      </c>
      <c r="C1687" s="144" t="s">
        <v>425</v>
      </c>
      <c r="D1687" s="139">
        <v>26966.5</v>
      </c>
      <c r="E1687" s="145">
        <f t="shared" si="27"/>
        <v>26966.5</v>
      </c>
      <c r="F1687" s="146" t="e">
        <f>#REF!</f>
        <v>#REF!</v>
      </c>
    </row>
    <row r="1688" spans="1:6" s="7" customFormat="1" ht="15.75" hidden="1" outlineLevel="6">
      <c r="A1688" s="141" t="s">
        <v>34</v>
      </c>
      <c r="B1688" s="147" t="s">
        <v>567</v>
      </c>
      <c r="C1688" s="144" t="s">
        <v>425</v>
      </c>
      <c r="D1688" s="139">
        <v>26966.5</v>
      </c>
      <c r="E1688" s="145">
        <f t="shared" si="27"/>
        <v>26966.5</v>
      </c>
      <c r="F1688" s="146" t="e">
        <f>#REF!</f>
        <v>#REF!</v>
      </c>
    </row>
    <row r="1689" spans="1:6" s="7" customFormat="1" ht="15.75" hidden="1" outlineLevel="7">
      <c r="A1689" s="141" t="s">
        <v>428</v>
      </c>
      <c r="B1689" s="147" t="s">
        <v>567</v>
      </c>
      <c r="C1689" s="147" t="s">
        <v>425</v>
      </c>
      <c r="D1689" s="148">
        <v>26966.5</v>
      </c>
      <c r="E1689" s="145">
        <f t="shared" si="27"/>
        <v>26966.5</v>
      </c>
      <c r="F1689" s="146" t="e">
        <f>#REF!</f>
        <v>#REF!</v>
      </c>
    </row>
    <row r="1690" spans="1:6" s="7" customFormat="1" ht="15.75" hidden="1" outlineLevel="1">
      <c r="A1690" s="151" t="s">
        <v>433</v>
      </c>
      <c r="B1690" s="147" t="s">
        <v>567</v>
      </c>
      <c r="C1690" s="144" t="s">
        <v>437</v>
      </c>
      <c r="D1690" s="139">
        <v>3274534.4</v>
      </c>
      <c r="E1690" s="145">
        <f t="shared" si="27"/>
        <v>3274534.4</v>
      </c>
      <c r="F1690" s="146" t="e">
        <f>#REF!</f>
        <v>#REF!</v>
      </c>
    </row>
    <row r="1691" spans="1:6" s="7" customFormat="1" ht="15.75" hidden="1" outlineLevel="2">
      <c r="A1691" s="141" t="s">
        <v>436</v>
      </c>
      <c r="B1691" s="147" t="s">
        <v>567</v>
      </c>
      <c r="C1691" s="144" t="s">
        <v>437</v>
      </c>
      <c r="D1691" s="139">
        <v>1212941.6000000001</v>
      </c>
      <c r="E1691" s="145">
        <f t="shared" si="27"/>
        <v>1212941.6000000001</v>
      </c>
      <c r="F1691" s="146" t="e">
        <f>#REF!</f>
        <v>#REF!</v>
      </c>
    </row>
    <row r="1692" spans="1:6" s="7" customFormat="1" ht="15.75" hidden="1" outlineLevel="3">
      <c r="A1692" s="141" t="s">
        <v>438</v>
      </c>
      <c r="B1692" s="147" t="s">
        <v>567</v>
      </c>
      <c r="C1692" s="144" t="s">
        <v>437</v>
      </c>
      <c r="D1692" s="139">
        <v>1212941.6000000001</v>
      </c>
      <c r="E1692" s="145">
        <f t="shared" si="27"/>
        <v>1212941.6000000001</v>
      </c>
      <c r="F1692" s="146" t="e">
        <f>#REF!</f>
        <v>#REF!</v>
      </c>
    </row>
    <row r="1693" spans="1:6" s="7" customFormat="1" ht="15.75" hidden="1" outlineLevel="5">
      <c r="A1693" s="141" t="s">
        <v>77</v>
      </c>
      <c r="B1693" s="147" t="s">
        <v>567</v>
      </c>
      <c r="C1693" s="144" t="s">
        <v>437</v>
      </c>
      <c r="D1693" s="139">
        <v>4050.9</v>
      </c>
      <c r="E1693" s="145">
        <f t="shared" si="27"/>
        <v>4050.9</v>
      </c>
      <c r="F1693" s="146" t="e">
        <f>#REF!</f>
        <v>#REF!</v>
      </c>
    </row>
    <row r="1694" spans="1:6" s="7" customFormat="1" ht="15.75" hidden="1" outlineLevel="6">
      <c r="A1694" s="141" t="s">
        <v>34</v>
      </c>
      <c r="B1694" s="147" t="s">
        <v>567</v>
      </c>
      <c r="C1694" s="144" t="s">
        <v>437</v>
      </c>
      <c r="D1694" s="139">
        <v>4050.9</v>
      </c>
      <c r="E1694" s="145">
        <f t="shared" si="27"/>
        <v>4050.9</v>
      </c>
      <c r="F1694" s="146" t="e">
        <f>#REF!</f>
        <v>#REF!</v>
      </c>
    </row>
    <row r="1695" spans="1:6" s="7" customFormat="1" ht="15.75" hidden="1" outlineLevel="7">
      <c r="A1695" s="141" t="s">
        <v>287</v>
      </c>
      <c r="B1695" s="147" t="s">
        <v>567</v>
      </c>
      <c r="C1695" s="147" t="s">
        <v>437</v>
      </c>
      <c r="D1695" s="148">
        <v>4050.9</v>
      </c>
      <c r="E1695" s="145">
        <f t="shared" si="27"/>
        <v>4050.9</v>
      </c>
      <c r="F1695" s="146" t="e">
        <f>#REF!</f>
        <v>#REF!</v>
      </c>
    </row>
    <row r="1696" spans="1:6" s="7" customFormat="1" ht="22.5" hidden="1" outlineLevel="5">
      <c r="A1696" s="151" t="s">
        <v>288</v>
      </c>
      <c r="B1696" s="147" t="s">
        <v>567</v>
      </c>
      <c r="C1696" s="144" t="s">
        <v>437</v>
      </c>
      <c r="D1696" s="139">
        <v>1208890.7</v>
      </c>
      <c r="E1696" s="145">
        <f t="shared" si="27"/>
        <v>1208890.7</v>
      </c>
      <c r="F1696" s="146" t="e">
        <f>#REF!</f>
        <v>#REF!</v>
      </c>
    </row>
    <row r="1697" spans="1:6" s="7" customFormat="1" ht="21" hidden="1" outlineLevel="6">
      <c r="A1697" s="141" t="s">
        <v>103</v>
      </c>
      <c r="B1697" s="147" t="s">
        <v>567</v>
      </c>
      <c r="C1697" s="144" t="s">
        <v>437</v>
      </c>
      <c r="D1697" s="139">
        <v>1127655.1000000001</v>
      </c>
      <c r="E1697" s="145">
        <f t="shared" si="27"/>
        <v>1127655.1000000001</v>
      </c>
      <c r="F1697" s="146" t="e">
        <f>#REF!</f>
        <v>#REF!</v>
      </c>
    </row>
    <row r="1698" spans="1:6" s="7" customFormat="1" ht="15.75" hidden="1" outlineLevel="7">
      <c r="A1698" s="141" t="s">
        <v>133</v>
      </c>
      <c r="B1698" s="147" t="s">
        <v>567</v>
      </c>
      <c r="C1698" s="147" t="s">
        <v>437</v>
      </c>
      <c r="D1698" s="148">
        <v>1075482.1000000001</v>
      </c>
      <c r="E1698" s="145">
        <f t="shared" si="27"/>
        <v>1075482.1000000001</v>
      </c>
      <c r="F1698" s="146" t="e">
        <f>#REF!</f>
        <v>#REF!</v>
      </c>
    </row>
    <row r="1699" spans="1:6" s="7" customFormat="1" ht="22.5" hidden="1" outlineLevel="7">
      <c r="A1699" s="151" t="s">
        <v>134</v>
      </c>
      <c r="B1699" s="147" t="s">
        <v>567</v>
      </c>
      <c r="C1699" s="147" t="s">
        <v>437</v>
      </c>
      <c r="D1699" s="148">
        <v>52173</v>
      </c>
      <c r="E1699" s="145">
        <f t="shared" si="27"/>
        <v>52173</v>
      </c>
      <c r="F1699" s="146" t="e">
        <f>#REF!</f>
        <v>#REF!</v>
      </c>
    </row>
    <row r="1700" spans="1:6" s="7" customFormat="1" ht="15.75" hidden="1" outlineLevel="6">
      <c r="A1700" s="151" t="s">
        <v>135</v>
      </c>
      <c r="B1700" s="147" t="s">
        <v>567</v>
      </c>
      <c r="C1700" s="144" t="s">
        <v>437</v>
      </c>
      <c r="D1700" s="139">
        <v>81235.600000000006</v>
      </c>
      <c r="E1700" s="145">
        <f t="shared" si="27"/>
        <v>81235.600000000006</v>
      </c>
      <c r="F1700" s="146" t="e">
        <f>#REF!</f>
        <v>#REF!</v>
      </c>
    </row>
    <row r="1701" spans="1:6" s="7" customFormat="1" ht="15.75" hidden="1" outlineLevel="7">
      <c r="A1701" s="141" t="s">
        <v>104</v>
      </c>
      <c r="B1701" s="147" t="s">
        <v>567</v>
      </c>
      <c r="C1701" s="147" t="s">
        <v>437</v>
      </c>
      <c r="D1701" s="148">
        <v>81235.600000000006</v>
      </c>
      <c r="E1701" s="145">
        <f t="shared" si="27"/>
        <v>81235.600000000006</v>
      </c>
      <c r="F1701" s="146" t="e">
        <f>#REF!</f>
        <v>#REF!</v>
      </c>
    </row>
    <row r="1702" spans="1:6" s="7" customFormat="1" ht="22.5" hidden="1" outlineLevel="2">
      <c r="A1702" s="151" t="s">
        <v>105</v>
      </c>
      <c r="B1702" s="147" t="s">
        <v>567</v>
      </c>
      <c r="C1702" s="144" t="s">
        <v>437</v>
      </c>
      <c r="D1702" s="139">
        <v>79328.899999999994</v>
      </c>
      <c r="E1702" s="145">
        <f t="shared" si="27"/>
        <v>79328.899999999994</v>
      </c>
      <c r="F1702" s="146" t="e">
        <f>#REF!</f>
        <v>#REF!</v>
      </c>
    </row>
    <row r="1703" spans="1:6" s="7" customFormat="1" ht="15.75" hidden="1" outlineLevel="3">
      <c r="A1703" s="141" t="s">
        <v>439</v>
      </c>
      <c r="B1703" s="147" t="s">
        <v>567</v>
      </c>
      <c r="C1703" s="144" t="s">
        <v>437</v>
      </c>
      <c r="D1703" s="139">
        <v>79328.899999999994</v>
      </c>
      <c r="E1703" s="145">
        <f t="shared" si="27"/>
        <v>79328.899999999994</v>
      </c>
      <c r="F1703" s="146" t="e">
        <f>#REF!</f>
        <v>#REF!</v>
      </c>
    </row>
    <row r="1704" spans="1:6" s="7" customFormat="1" ht="15.75" hidden="1" outlineLevel="5">
      <c r="A1704" s="141" t="s">
        <v>77</v>
      </c>
      <c r="B1704" s="147" t="s">
        <v>567</v>
      </c>
      <c r="C1704" s="144" t="s">
        <v>437</v>
      </c>
      <c r="D1704" s="139">
        <v>2097.4</v>
      </c>
      <c r="E1704" s="145">
        <f t="shared" si="27"/>
        <v>2097.4</v>
      </c>
      <c r="F1704" s="146" t="e">
        <f>#REF!</f>
        <v>#REF!</v>
      </c>
    </row>
    <row r="1705" spans="1:6" s="7" customFormat="1" ht="15.75" hidden="1" outlineLevel="6">
      <c r="A1705" s="141" t="s">
        <v>34</v>
      </c>
      <c r="B1705" s="147" t="s">
        <v>567</v>
      </c>
      <c r="C1705" s="144" t="s">
        <v>437</v>
      </c>
      <c r="D1705" s="139">
        <v>2097.4</v>
      </c>
      <c r="E1705" s="145">
        <f t="shared" si="27"/>
        <v>2097.4</v>
      </c>
      <c r="F1705" s="146" t="e">
        <f>#REF!</f>
        <v>#REF!</v>
      </c>
    </row>
    <row r="1706" spans="1:6" s="7" customFormat="1" ht="15.75" hidden="1" outlineLevel="7">
      <c r="A1706" s="141" t="s">
        <v>287</v>
      </c>
      <c r="B1706" s="147" t="s">
        <v>567</v>
      </c>
      <c r="C1706" s="147" t="s">
        <v>437</v>
      </c>
      <c r="D1706" s="148">
        <v>2097.4</v>
      </c>
      <c r="E1706" s="145">
        <f t="shared" si="27"/>
        <v>2097.4</v>
      </c>
      <c r="F1706" s="146" t="e">
        <f>#REF!</f>
        <v>#REF!</v>
      </c>
    </row>
    <row r="1707" spans="1:6" s="7" customFormat="1" ht="22.5" hidden="1" outlineLevel="5">
      <c r="A1707" s="151" t="s">
        <v>288</v>
      </c>
      <c r="B1707" s="147" t="s">
        <v>567</v>
      </c>
      <c r="C1707" s="144" t="s">
        <v>437</v>
      </c>
      <c r="D1707" s="139">
        <v>77231.5</v>
      </c>
      <c r="E1707" s="145">
        <f t="shared" si="27"/>
        <v>77231.5</v>
      </c>
      <c r="F1707" s="146" t="e">
        <f>#REF!</f>
        <v>#REF!</v>
      </c>
    </row>
    <row r="1708" spans="1:6" s="7" customFormat="1" ht="21" hidden="1" outlineLevel="6">
      <c r="A1708" s="141" t="s">
        <v>103</v>
      </c>
      <c r="B1708" s="147" t="s">
        <v>567</v>
      </c>
      <c r="C1708" s="144" t="s">
        <v>437</v>
      </c>
      <c r="D1708" s="139">
        <v>77231.5</v>
      </c>
      <c r="E1708" s="145">
        <f t="shared" si="27"/>
        <v>77231.5</v>
      </c>
      <c r="F1708" s="146" t="e">
        <f>#REF!</f>
        <v>#REF!</v>
      </c>
    </row>
    <row r="1709" spans="1:6" s="7" customFormat="1" ht="15.75" hidden="1" outlineLevel="7">
      <c r="A1709" s="141" t="s">
        <v>133</v>
      </c>
      <c r="B1709" s="147" t="s">
        <v>567</v>
      </c>
      <c r="C1709" s="147" t="s">
        <v>437</v>
      </c>
      <c r="D1709" s="148">
        <v>71251.8</v>
      </c>
      <c r="E1709" s="145">
        <f t="shared" si="27"/>
        <v>71251.8</v>
      </c>
      <c r="F1709" s="146" t="e">
        <f>#REF!</f>
        <v>#REF!</v>
      </c>
    </row>
    <row r="1710" spans="1:6" s="7" customFormat="1" ht="22.5" hidden="1" outlineLevel="7">
      <c r="A1710" s="151" t="s">
        <v>134</v>
      </c>
      <c r="B1710" s="147" t="s">
        <v>567</v>
      </c>
      <c r="C1710" s="147" t="s">
        <v>437</v>
      </c>
      <c r="D1710" s="148">
        <v>5979.7</v>
      </c>
      <c r="E1710" s="145">
        <f t="shared" si="27"/>
        <v>5979.7</v>
      </c>
      <c r="F1710" s="146" t="e">
        <f>#REF!</f>
        <v>#REF!</v>
      </c>
    </row>
    <row r="1711" spans="1:6" s="7" customFormat="1" ht="15.75" hidden="1" outlineLevel="2">
      <c r="A1711" s="151" t="s">
        <v>135</v>
      </c>
      <c r="B1711" s="147" t="s">
        <v>567</v>
      </c>
      <c r="C1711" s="144" t="s">
        <v>437</v>
      </c>
      <c r="D1711" s="139">
        <v>1982263.9</v>
      </c>
      <c r="E1711" s="145">
        <f t="shared" si="27"/>
        <v>1982263.9</v>
      </c>
      <c r="F1711" s="146" t="e">
        <f>#REF!</f>
        <v>#REF!</v>
      </c>
    </row>
    <row r="1712" spans="1:6" s="7" customFormat="1" ht="15.75" hidden="1" outlineLevel="3">
      <c r="A1712" s="141" t="s">
        <v>440</v>
      </c>
      <c r="B1712" s="147" t="s">
        <v>567</v>
      </c>
      <c r="C1712" s="144" t="s">
        <v>437</v>
      </c>
      <c r="D1712" s="139">
        <v>1982263.9</v>
      </c>
      <c r="E1712" s="145">
        <f t="shared" si="27"/>
        <v>1982263.9</v>
      </c>
      <c r="F1712" s="146" t="e">
        <f>#REF!</f>
        <v>#REF!</v>
      </c>
    </row>
    <row r="1713" spans="1:6" s="7" customFormat="1" ht="15.75" hidden="1" outlineLevel="5">
      <c r="A1713" s="141" t="s">
        <v>77</v>
      </c>
      <c r="B1713" s="147" t="s">
        <v>567</v>
      </c>
      <c r="C1713" s="144" t="s">
        <v>437</v>
      </c>
      <c r="D1713" s="139">
        <v>515381.4</v>
      </c>
      <c r="E1713" s="145">
        <f t="shared" si="27"/>
        <v>515381.4</v>
      </c>
      <c r="F1713" s="146" t="e">
        <f>#REF!</f>
        <v>#REF!</v>
      </c>
    </row>
    <row r="1714" spans="1:6" s="7" customFormat="1" ht="31.5" hidden="1" outlineLevel="6">
      <c r="A1714" s="141" t="s">
        <v>15</v>
      </c>
      <c r="B1714" s="147" t="s">
        <v>567</v>
      </c>
      <c r="C1714" s="144" t="s">
        <v>437</v>
      </c>
      <c r="D1714" s="139">
        <v>515381.4</v>
      </c>
      <c r="E1714" s="145">
        <f t="shared" si="27"/>
        <v>515381.4</v>
      </c>
      <c r="F1714" s="146" t="e">
        <f>#REF!</f>
        <v>#REF!</v>
      </c>
    </row>
    <row r="1715" spans="1:6" s="7" customFormat="1" ht="15.75" hidden="1" outlineLevel="7">
      <c r="A1715" s="141" t="s">
        <v>78</v>
      </c>
      <c r="B1715" s="147" t="s">
        <v>567</v>
      </c>
      <c r="C1715" s="147" t="s">
        <v>437</v>
      </c>
      <c r="D1715" s="148">
        <v>515219</v>
      </c>
      <c r="E1715" s="145">
        <f t="shared" si="27"/>
        <v>515219</v>
      </c>
      <c r="F1715" s="146" t="e">
        <f>#REF!</f>
        <v>#REF!</v>
      </c>
    </row>
    <row r="1716" spans="1:6" s="7" customFormat="1" ht="15.75" hidden="1" outlineLevel="7">
      <c r="A1716" s="151" t="s">
        <v>19</v>
      </c>
      <c r="B1716" s="147" t="s">
        <v>567</v>
      </c>
      <c r="C1716" s="147" t="s">
        <v>437</v>
      </c>
      <c r="D1716" s="148">
        <v>162.4</v>
      </c>
      <c r="E1716" s="145">
        <f t="shared" si="27"/>
        <v>162.4</v>
      </c>
      <c r="F1716" s="146" t="e">
        <f>#REF!</f>
        <v>#REF!</v>
      </c>
    </row>
    <row r="1717" spans="1:6" s="7" customFormat="1" ht="15.75" hidden="1" outlineLevel="5">
      <c r="A1717" s="151" t="s">
        <v>24</v>
      </c>
      <c r="B1717" s="147" t="s">
        <v>567</v>
      </c>
      <c r="C1717" s="144" t="s">
        <v>437</v>
      </c>
      <c r="D1717" s="139">
        <v>145346.1</v>
      </c>
      <c r="E1717" s="145">
        <f t="shared" si="27"/>
        <v>145346.1</v>
      </c>
      <c r="F1717" s="146" t="e">
        <f>#REF!</f>
        <v>#REF!</v>
      </c>
    </row>
    <row r="1718" spans="1:6" s="7" customFormat="1" ht="15.75" hidden="1" outlineLevel="6">
      <c r="A1718" s="141" t="s">
        <v>26</v>
      </c>
      <c r="B1718" s="147" t="s">
        <v>567</v>
      </c>
      <c r="C1718" s="144" t="s">
        <v>437</v>
      </c>
      <c r="D1718" s="139">
        <v>145346.1</v>
      </c>
      <c r="E1718" s="145">
        <f t="shared" si="27"/>
        <v>145346.1</v>
      </c>
      <c r="F1718" s="146" t="e">
        <f>#REF!</f>
        <v>#REF!</v>
      </c>
    </row>
    <row r="1719" spans="1:6" s="7" customFormat="1" ht="15.75" hidden="1" outlineLevel="7">
      <c r="A1719" s="141" t="s">
        <v>28</v>
      </c>
      <c r="B1719" s="147" t="s">
        <v>567</v>
      </c>
      <c r="C1719" s="147" t="s">
        <v>437</v>
      </c>
      <c r="D1719" s="148">
        <v>1531.6</v>
      </c>
      <c r="E1719" s="145">
        <f t="shared" si="27"/>
        <v>1531.6</v>
      </c>
      <c r="F1719" s="146" t="e">
        <f>#REF!</f>
        <v>#REF!</v>
      </c>
    </row>
    <row r="1720" spans="1:6" s="7" customFormat="1" ht="15.75" hidden="1" outlineLevel="7">
      <c r="A1720" s="151" t="s">
        <v>30</v>
      </c>
      <c r="B1720" s="147" t="s">
        <v>567</v>
      </c>
      <c r="C1720" s="147" t="s">
        <v>437</v>
      </c>
      <c r="D1720" s="148">
        <v>8048.3</v>
      </c>
      <c r="E1720" s="145">
        <f t="shared" si="27"/>
        <v>8048.3</v>
      </c>
      <c r="F1720" s="146" t="e">
        <f>#REF!</f>
        <v>#REF!</v>
      </c>
    </row>
    <row r="1721" spans="1:6" s="7" customFormat="1" ht="15.75" hidden="1" outlineLevel="7">
      <c r="A1721" s="151" t="s">
        <v>87</v>
      </c>
      <c r="B1721" s="147" t="s">
        <v>567</v>
      </c>
      <c r="C1721" s="147" t="s">
        <v>437</v>
      </c>
      <c r="D1721" s="148">
        <v>135766.20000000001</v>
      </c>
      <c r="E1721" s="145">
        <f t="shared" si="27"/>
        <v>135766.20000000001</v>
      </c>
      <c r="F1721" s="146" t="e">
        <f>#REF!</f>
        <v>#REF!</v>
      </c>
    </row>
    <row r="1722" spans="1:6" s="7" customFormat="1" ht="15.75" hidden="1" outlineLevel="5">
      <c r="A1722" s="151" t="s">
        <v>32</v>
      </c>
      <c r="B1722" s="147" t="s">
        <v>567</v>
      </c>
      <c r="C1722" s="144" t="s">
        <v>437</v>
      </c>
      <c r="D1722" s="139">
        <v>6585.3</v>
      </c>
      <c r="E1722" s="145">
        <f t="shared" si="27"/>
        <v>6585.3</v>
      </c>
      <c r="F1722" s="146" t="e">
        <f>#REF!</f>
        <v>#REF!</v>
      </c>
    </row>
    <row r="1723" spans="1:6" s="7" customFormat="1" ht="15.75" hidden="1" outlineLevel="6">
      <c r="A1723" s="141" t="s">
        <v>34</v>
      </c>
      <c r="B1723" s="147" t="s">
        <v>567</v>
      </c>
      <c r="C1723" s="144" t="s">
        <v>437</v>
      </c>
      <c r="D1723" s="139">
        <v>6585.3</v>
      </c>
      <c r="E1723" s="145">
        <f t="shared" si="27"/>
        <v>6585.3</v>
      </c>
      <c r="F1723" s="146" t="e">
        <f>#REF!</f>
        <v>#REF!</v>
      </c>
    </row>
    <row r="1724" spans="1:6" s="7" customFormat="1" ht="15.75" hidden="1" outlineLevel="7">
      <c r="A1724" s="141" t="s">
        <v>287</v>
      </c>
      <c r="B1724" s="147" t="s">
        <v>567</v>
      </c>
      <c r="C1724" s="147" t="s">
        <v>437</v>
      </c>
      <c r="D1724" s="148">
        <v>6585.3</v>
      </c>
      <c r="E1724" s="145">
        <f t="shared" si="27"/>
        <v>6585.3</v>
      </c>
      <c r="F1724" s="146" t="e">
        <f>#REF!</f>
        <v>#REF!</v>
      </c>
    </row>
    <row r="1725" spans="1:6" s="7" customFormat="1" ht="22.5" hidden="1" outlineLevel="5">
      <c r="A1725" s="151" t="s">
        <v>288</v>
      </c>
      <c r="B1725" s="147" t="s">
        <v>567</v>
      </c>
      <c r="C1725" s="144" t="s">
        <v>437</v>
      </c>
      <c r="D1725" s="139">
        <v>1313320.3999999999</v>
      </c>
      <c r="E1725" s="145">
        <f t="shared" si="27"/>
        <v>1313320.3999999999</v>
      </c>
      <c r="F1725" s="146" t="e">
        <f>#REF!</f>
        <v>#REF!</v>
      </c>
    </row>
    <row r="1726" spans="1:6" s="7" customFormat="1" ht="21" hidden="1" outlineLevel="6">
      <c r="A1726" s="141" t="s">
        <v>103</v>
      </c>
      <c r="B1726" s="147" t="s">
        <v>567</v>
      </c>
      <c r="C1726" s="144" t="s">
        <v>437</v>
      </c>
      <c r="D1726" s="139">
        <v>1046729.6</v>
      </c>
      <c r="E1726" s="145">
        <f t="shared" si="27"/>
        <v>1046729.6</v>
      </c>
      <c r="F1726" s="146" t="e">
        <f>#REF!</f>
        <v>#REF!</v>
      </c>
    </row>
    <row r="1727" spans="1:6" s="7" customFormat="1" ht="15.75" hidden="1" outlineLevel="7">
      <c r="A1727" s="141" t="s">
        <v>133</v>
      </c>
      <c r="B1727" s="147" t="s">
        <v>567</v>
      </c>
      <c r="C1727" s="147" t="s">
        <v>437</v>
      </c>
      <c r="D1727" s="148">
        <v>1038689.1</v>
      </c>
      <c r="E1727" s="145">
        <f t="shared" si="27"/>
        <v>1038689.1</v>
      </c>
      <c r="F1727" s="146" t="e">
        <f>#REF!</f>
        <v>#REF!</v>
      </c>
    </row>
    <row r="1728" spans="1:6" s="7" customFormat="1" ht="22.5" hidden="1" outlineLevel="7">
      <c r="A1728" s="151" t="s">
        <v>134</v>
      </c>
      <c r="B1728" s="147" t="s">
        <v>567</v>
      </c>
      <c r="C1728" s="147" t="s">
        <v>437</v>
      </c>
      <c r="D1728" s="148">
        <v>8040.5</v>
      </c>
      <c r="E1728" s="145">
        <f t="shared" si="27"/>
        <v>8040.5</v>
      </c>
      <c r="F1728" s="146" t="e">
        <f>#REF!</f>
        <v>#REF!</v>
      </c>
    </row>
    <row r="1729" spans="1:6" s="7" customFormat="1" ht="15.75" hidden="1" outlineLevel="6">
      <c r="A1729" s="151" t="s">
        <v>135</v>
      </c>
      <c r="B1729" s="147" t="s">
        <v>567</v>
      </c>
      <c r="C1729" s="144" t="s">
        <v>437</v>
      </c>
      <c r="D1729" s="139">
        <v>266590.8</v>
      </c>
      <c r="E1729" s="145">
        <f t="shared" si="27"/>
        <v>266590.8</v>
      </c>
      <c r="F1729" s="146" t="e">
        <f>#REF!</f>
        <v>#REF!</v>
      </c>
    </row>
    <row r="1730" spans="1:6" s="7" customFormat="1" ht="15.75" hidden="1" outlineLevel="7">
      <c r="A1730" s="141" t="s">
        <v>104</v>
      </c>
      <c r="B1730" s="147" t="s">
        <v>567</v>
      </c>
      <c r="C1730" s="147" t="s">
        <v>437</v>
      </c>
      <c r="D1730" s="148">
        <v>266590.8</v>
      </c>
      <c r="E1730" s="145">
        <f t="shared" si="27"/>
        <v>266590.8</v>
      </c>
      <c r="F1730" s="146" t="e">
        <f>#REF!</f>
        <v>#REF!</v>
      </c>
    </row>
    <row r="1731" spans="1:6" s="7" customFormat="1" ht="22.5" hidden="1" outlineLevel="5">
      <c r="A1731" s="151" t="s">
        <v>105</v>
      </c>
      <c r="B1731" s="147" t="s">
        <v>567</v>
      </c>
      <c r="C1731" s="144" t="s">
        <v>437</v>
      </c>
      <c r="D1731" s="139">
        <v>1630.7</v>
      </c>
      <c r="E1731" s="145">
        <f t="shared" si="27"/>
        <v>1630.7</v>
      </c>
      <c r="F1731" s="146" t="e">
        <f>#REF!</f>
        <v>#REF!</v>
      </c>
    </row>
    <row r="1732" spans="1:6" s="7" customFormat="1" ht="15.75" hidden="1" outlineLevel="6">
      <c r="A1732" s="141" t="s">
        <v>45</v>
      </c>
      <c r="B1732" s="147" t="s">
        <v>567</v>
      </c>
      <c r="C1732" s="144" t="s">
        <v>437</v>
      </c>
      <c r="D1732" s="139">
        <v>1630.7</v>
      </c>
      <c r="E1732" s="145">
        <f t="shared" si="27"/>
        <v>1630.7</v>
      </c>
      <c r="F1732" s="146" t="e">
        <f>#REF!</f>
        <v>#REF!</v>
      </c>
    </row>
    <row r="1733" spans="1:6" s="7" customFormat="1" ht="15.75" hidden="1" outlineLevel="7">
      <c r="A1733" s="141" t="s">
        <v>47</v>
      </c>
      <c r="B1733" s="147" t="s">
        <v>567</v>
      </c>
      <c r="C1733" s="147" t="s">
        <v>437</v>
      </c>
      <c r="D1733" s="148">
        <v>1331.9</v>
      </c>
      <c r="E1733" s="145">
        <f t="shared" si="27"/>
        <v>1331.9</v>
      </c>
      <c r="F1733" s="146" t="e">
        <f>#REF!</f>
        <v>#REF!</v>
      </c>
    </row>
    <row r="1734" spans="1:6" s="7" customFormat="1" ht="15.75" hidden="1" outlineLevel="7">
      <c r="A1734" s="151" t="s">
        <v>54</v>
      </c>
      <c r="B1734" s="147" t="s">
        <v>567</v>
      </c>
      <c r="C1734" s="147" t="s">
        <v>437</v>
      </c>
      <c r="D1734" s="148">
        <v>298.8</v>
      </c>
      <c r="E1734" s="145">
        <f t="shared" si="27"/>
        <v>298.8</v>
      </c>
      <c r="F1734" s="146" t="e">
        <f>#REF!</f>
        <v>#REF!</v>
      </c>
    </row>
    <row r="1735" spans="1:6" s="7" customFormat="1" ht="15.75" hidden="1" outlineLevel="1" collapsed="1">
      <c r="A1735" s="151" t="s">
        <v>49</v>
      </c>
      <c r="B1735" s="147" t="s">
        <v>567</v>
      </c>
      <c r="C1735" s="144" t="s">
        <v>442</v>
      </c>
      <c r="D1735" s="139">
        <v>10927622.1</v>
      </c>
      <c r="E1735" s="145">
        <f t="shared" si="27"/>
        <v>10927622.1</v>
      </c>
      <c r="F1735" s="146" t="e">
        <f>#REF!</f>
        <v>#REF!</v>
      </c>
    </row>
    <row r="1736" spans="1:6" s="7" customFormat="1" ht="15.75" hidden="1" outlineLevel="2">
      <c r="A1736" s="141" t="s">
        <v>441</v>
      </c>
      <c r="B1736" s="147" t="s">
        <v>567</v>
      </c>
      <c r="C1736" s="144" t="s">
        <v>442</v>
      </c>
      <c r="D1736" s="139">
        <v>1320599.3999999999</v>
      </c>
      <c r="E1736" s="145">
        <f t="shared" si="27"/>
        <v>1320599.3999999999</v>
      </c>
      <c r="F1736" s="146" t="e">
        <f>#REF!</f>
        <v>#REF!</v>
      </c>
    </row>
    <row r="1737" spans="1:6" s="7" customFormat="1" ht="15.75" hidden="1" outlineLevel="3">
      <c r="A1737" s="141" t="s">
        <v>443</v>
      </c>
      <c r="B1737" s="147" t="s">
        <v>567</v>
      </c>
      <c r="C1737" s="144" t="s">
        <v>442</v>
      </c>
      <c r="D1737" s="139">
        <v>176237.8</v>
      </c>
      <c r="E1737" s="145">
        <f t="shared" ref="E1737:E1818" si="28">D1737</f>
        <v>176237.8</v>
      </c>
      <c r="F1737" s="146" t="e">
        <f>#REF!</f>
        <v>#REF!</v>
      </c>
    </row>
    <row r="1738" spans="1:6" s="7" customFormat="1" ht="15.75" hidden="1" outlineLevel="5">
      <c r="A1738" s="141" t="s">
        <v>444</v>
      </c>
      <c r="B1738" s="147" t="s">
        <v>567</v>
      </c>
      <c r="C1738" s="144" t="s">
        <v>442</v>
      </c>
      <c r="D1738" s="139">
        <v>176237.8</v>
      </c>
      <c r="E1738" s="145">
        <f t="shared" si="28"/>
        <v>176237.8</v>
      </c>
      <c r="F1738" s="146" t="e">
        <f>#REF!</f>
        <v>#REF!</v>
      </c>
    </row>
    <row r="1739" spans="1:6" s="7" customFormat="1" ht="15.75" hidden="1" outlineLevel="6">
      <c r="A1739" s="141" t="s">
        <v>98</v>
      </c>
      <c r="B1739" s="147" t="s">
        <v>567</v>
      </c>
      <c r="C1739" s="144" t="s">
        <v>442</v>
      </c>
      <c r="D1739" s="139">
        <v>176237.8</v>
      </c>
      <c r="E1739" s="145">
        <f t="shared" si="28"/>
        <v>176237.8</v>
      </c>
      <c r="F1739" s="146" t="e">
        <f>#REF!</f>
        <v>#REF!</v>
      </c>
    </row>
    <row r="1740" spans="1:6" s="7" customFormat="1" ht="15.75" hidden="1" outlineLevel="7">
      <c r="A1740" s="141" t="s">
        <v>99</v>
      </c>
      <c r="B1740" s="147" t="s">
        <v>567</v>
      </c>
      <c r="C1740" s="147" t="s">
        <v>442</v>
      </c>
      <c r="D1740" s="148">
        <v>176237.8</v>
      </c>
      <c r="E1740" s="145">
        <f t="shared" si="28"/>
        <v>176237.8</v>
      </c>
      <c r="F1740" s="146" t="e">
        <f>#REF!</f>
        <v>#REF!</v>
      </c>
    </row>
    <row r="1741" spans="1:6" s="7" customFormat="1" ht="15.75" hidden="1" outlineLevel="3">
      <c r="A1741" s="151" t="s">
        <v>99</v>
      </c>
      <c r="B1741" s="147" t="s">
        <v>567</v>
      </c>
      <c r="C1741" s="144" t="s">
        <v>442</v>
      </c>
      <c r="D1741" s="139">
        <v>1144361.6000000001</v>
      </c>
      <c r="E1741" s="145">
        <f t="shared" si="28"/>
        <v>1144361.6000000001</v>
      </c>
      <c r="F1741" s="146" t="e">
        <f>#REF!</f>
        <v>#REF!</v>
      </c>
    </row>
    <row r="1742" spans="1:6" s="7" customFormat="1" ht="21" hidden="1" outlineLevel="4">
      <c r="A1742" s="141" t="s">
        <v>445</v>
      </c>
      <c r="B1742" s="147" t="s">
        <v>567</v>
      </c>
      <c r="C1742" s="144" t="s">
        <v>442</v>
      </c>
      <c r="D1742" s="139">
        <v>84795.7</v>
      </c>
      <c r="E1742" s="145">
        <f t="shared" si="28"/>
        <v>84795.7</v>
      </c>
      <c r="F1742" s="146" t="e">
        <f>#REF!</f>
        <v>#REF!</v>
      </c>
    </row>
    <row r="1743" spans="1:6" s="7" customFormat="1" ht="31.5" hidden="1" outlineLevel="5">
      <c r="A1743" s="141" t="s">
        <v>446</v>
      </c>
      <c r="B1743" s="147" t="s">
        <v>567</v>
      </c>
      <c r="C1743" s="144" t="s">
        <v>442</v>
      </c>
      <c r="D1743" s="139">
        <v>84795.7</v>
      </c>
      <c r="E1743" s="145">
        <f t="shared" si="28"/>
        <v>84795.7</v>
      </c>
      <c r="F1743" s="146" t="e">
        <f>#REF!</f>
        <v>#REF!</v>
      </c>
    </row>
    <row r="1744" spans="1:6" s="7" customFormat="1" ht="15.75" hidden="1" outlineLevel="6">
      <c r="A1744" s="141" t="s">
        <v>98</v>
      </c>
      <c r="B1744" s="147" t="s">
        <v>567</v>
      </c>
      <c r="C1744" s="144" t="s">
        <v>442</v>
      </c>
      <c r="D1744" s="139">
        <v>84795.7</v>
      </c>
      <c r="E1744" s="145">
        <f t="shared" si="28"/>
        <v>84795.7</v>
      </c>
      <c r="F1744" s="146" t="e">
        <f>#REF!</f>
        <v>#REF!</v>
      </c>
    </row>
    <row r="1745" spans="1:6" s="7" customFormat="1" ht="15.75" hidden="1" outlineLevel="7">
      <c r="A1745" s="141" t="s">
        <v>99</v>
      </c>
      <c r="B1745" s="147" t="s">
        <v>567</v>
      </c>
      <c r="C1745" s="147" t="s">
        <v>442</v>
      </c>
      <c r="D1745" s="148">
        <v>84795.7</v>
      </c>
      <c r="E1745" s="145">
        <f t="shared" si="28"/>
        <v>84795.7</v>
      </c>
      <c r="F1745" s="146" t="e">
        <f>#REF!</f>
        <v>#REF!</v>
      </c>
    </row>
    <row r="1746" spans="1:6" s="7" customFormat="1" ht="15.75" hidden="1" outlineLevel="4">
      <c r="A1746" s="151" t="s">
        <v>99</v>
      </c>
      <c r="B1746" s="147" t="s">
        <v>567</v>
      </c>
      <c r="C1746" s="144" t="s">
        <v>442</v>
      </c>
      <c r="D1746" s="139">
        <v>1059565.8999999999</v>
      </c>
      <c r="E1746" s="145">
        <f t="shared" si="28"/>
        <v>1059565.8999999999</v>
      </c>
      <c r="F1746" s="146" t="e">
        <f>#REF!</f>
        <v>#REF!</v>
      </c>
    </row>
    <row r="1747" spans="1:6" s="7" customFormat="1" ht="15.75" hidden="1" outlineLevel="5">
      <c r="A1747" s="141" t="s">
        <v>447</v>
      </c>
      <c r="B1747" s="147" t="s">
        <v>567</v>
      </c>
      <c r="C1747" s="144" t="s">
        <v>442</v>
      </c>
      <c r="D1747" s="139">
        <v>1059565.8999999999</v>
      </c>
      <c r="E1747" s="145">
        <f t="shared" si="28"/>
        <v>1059565.8999999999</v>
      </c>
      <c r="F1747" s="146" t="e">
        <f>#REF!</f>
        <v>#REF!</v>
      </c>
    </row>
    <row r="1748" spans="1:6" s="7" customFormat="1" ht="15.75" hidden="1" outlineLevel="6">
      <c r="A1748" s="141" t="s">
        <v>98</v>
      </c>
      <c r="B1748" s="147" t="s">
        <v>567</v>
      </c>
      <c r="C1748" s="144" t="s">
        <v>442</v>
      </c>
      <c r="D1748" s="139">
        <v>1059565.8999999999</v>
      </c>
      <c r="E1748" s="145">
        <f t="shared" si="28"/>
        <v>1059565.8999999999</v>
      </c>
      <c r="F1748" s="146" t="e">
        <f>#REF!</f>
        <v>#REF!</v>
      </c>
    </row>
    <row r="1749" spans="1:6" s="7" customFormat="1" ht="15.75" hidden="1" outlineLevel="7">
      <c r="A1749" s="141" t="s">
        <v>99</v>
      </c>
      <c r="B1749" s="147" t="s">
        <v>567</v>
      </c>
      <c r="C1749" s="147" t="s">
        <v>442</v>
      </c>
      <c r="D1749" s="148">
        <v>1059565.8999999999</v>
      </c>
      <c r="E1749" s="145">
        <f t="shared" si="28"/>
        <v>1059565.8999999999</v>
      </c>
      <c r="F1749" s="146" t="e">
        <f>#REF!</f>
        <v>#REF!</v>
      </c>
    </row>
    <row r="1750" spans="1:6" s="7" customFormat="1" ht="15.75" hidden="1" outlineLevel="2">
      <c r="A1750" s="151" t="s">
        <v>99</v>
      </c>
      <c r="B1750" s="147" t="s">
        <v>567</v>
      </c>
      <c r="C1750" s="144" t="s">
        <v>442</v>
      </c>
      <c r="D1750" s="139">
        <v>8297856.5</v>
      </c>
      <c r="E1750" s="145">
        <f t="shared" si="28"/>
        <v>8297856.5</v>
      </c>
      <c r="F1750" s="146" t="e">
        <f>#REF!</f>
        <v>#REF!</v>
      </c>
    </row>
    <row r="1751" spans="1:6" s="7" customFormat="1" ht="15.75" hidden="1" outlineLevel="3">
      <c r="A1751" s="141" t="s">
        <v>247</v>
      </c>
      <c r="B1751" s="147" t="s">
        <v>567</v>
      </c>
      <c r="C1751" s="144" t="s">
        <v>442</v>
      </c>
      <c r="D1751" s="139">
        <v>70410.5</v>
      </c>
      <c r="E1751" s="145">
        <f t="shared" si="28"/>
        <v>70410.5</v>
      </c>
      <c r="F1751" s="146" t="e">
        <f>#REF!</f>
        <v>#REF!</v>
      </c>
    </row>
    <row r="1752" spans="1:6" s="7" customFormat="1" ht="31.5" hidden="1" outlineLevel="5">
      <c r="A1752" s="141" t="s">
        <v>448</v>
      </c>
      <c r="B1752" s="147" t="s">
        <v>567</v>
      </c>
      <c r="C1752" s="144" t="s">
        <v>442</v>
      </c>
      <c r="D1752" s="139">
        <v>70410.5</v>
      </c>
      <c r="E1752" s="145">
        <f t="shared" si="28"/>
        <v>70410.5</v>
      </c>
      <c r="F1752" s="146" t="e">
        <f>#REF!</f>
        <v>#REF!</v>
      </c>
    </row>
    <row r="1753" spans="1:6" s="7" customFormat="1" ht="15.75" hidden="1" outlineLevel="6">
      <c r="A1753" s="141" t="s">
        <v>34</v>
      </c>
      <c r="B1753" s="147" t="s">
        <v>567</v>
      </c>
      <c r="C1753" s="144" t="s">
        <v>442</v>
      </c>
      <c r="D1753" s="139">
        <v>70410.5</v>
      </c>
      <c r="E1753" s="145">
        <f t="shared" si="28"/>
        <v>70410.5</v>
      </c>
      <c r="F1753" s="146" t="e">
        <f>#REF!</f>
        <v>#REF!</v>
      </c>
    </row>
    <row r="1754" spans="1:6" s="7" customFormat="1" ht="15.75" hidden="1" outlineLevel="7">
      <c r="A1754" s="141" t="s">
        <v>428</v>
      </c>
      <c r="B1754" s="147" t="s">
        <v>567</v>
      </c>
      <c r="C1754" s="147" t="s">
        <v>442</v>
      </c>
      <c r="D1754" s="148">
        <v>70410.5</v>
      </c>
      <c r="E1754" s="145">
        <f t="shared" si="28"/>
        <v>70410.5</v>
      </c>
      <c r="F1754" s="146" t="e">
        <f>#REF!</f>
        <v>#REF!</v>
      </c>
    </row>
    <row r="1755" spans="1:6" s="7" customFormat="1" ht="15.75" hidden="1" outlineLevel="3">
      <c r="A1755" s="151" t="s">
        <v>449</v>
      </c>
      <c r="B1755" s="147" t="s">
        <v>567</v>
      </c>
      <c r="C1755" s="144" t="s">
        <v>442</v>
      </c>
      <c r="D1755" s="139">
        <v>34239</v>
      </c>
      <c r="E1755" s="145">
        <f t="shared" si="28"/>
        <v>34239</v>
      </c>
      <c r="F1755" s="146" t="e">
        <f>#REF!</f>
        <v>#REF!</v>
      </c>
    </row>
    <row r="1756" spans="1:6" s="7" customFormat="1" ht="15.75" hidden="1" outlineLevel="4">
      <c r="A1756" s="141" t="s">
        <v>450</v>
      </c>
      <c r="B1756" s="147" t="s">
        <v>567</v>
      </c>
      <c r="C1756" s="144" t="s">
        <v>442</v>
      </c>
      <c r="D1756" s="139">
        <v>34239</v>
      </c>
      <c r="E1756" s="145">
        <f t="shared" si="28"/>
        <v>34239</v>
      </c>
      <c r="F1756" s="146" t="e">
        <f>#REF!</f>
        <v>#REF!</v>
      </c>
    </row>
    <row r="1757" spans="1:6" s="7" customFormat="1" ht="31.5" hidden="1" outlineLevel="5">
      <c r="A1757" s="141" t="s">
        <v>451</v>
      </c>
      <c r="B1757" s="147" t="s">
        <v>567</v>
      </c>
      <c r="C1757" s="144" t="s">
        <v>442</v>
      </c>
      <c r="D1757" s="139">
        <v>34239</v>
      </c>
      <c r="E1757" s="145">
        <f t="shared" si="28"/>
        <v>34239</v>
      </c>
      <c r="F1757" s="146" t="e">
        <f>#REF!</f>
        <v>#REF!</v>
      </c>
    </row>
    <row r="1758" spans="1:6" s="7" customFormat="1" ht="15.75" hidden="1" outlineLevel="6">
      <c r="A1758" s="141" t="s">
        <v>34</v>
      </c>
      <c r="B1758" s="147" t="s">
        <v>567</v>
      </c>
      <c r="C1758" s="144" t="s">
        <v>442</v>
      </c>
      <c r="D1758" s="139">
        <v>34239</v>
      </c>
      <c r="E1758" s="145">
        <f t="shared" si="28"/>
        <v>34239</v>
      </c>
      <c r="F1758" s="146" t="e">
        <f>#REF!</f>
        <v>#REF!</v>
      </c>
    </row>
    <row r="1759" spans="1:6" s="7" customFormat="1" ht="15.75" hidden="1" outlineLevel="7">
      <c r="A1759" s="141" t="s">
        <v>287</v>
      </c>
      <c r="B1759" s="147" t="s">
        <v>567</v>
      </c>
      <c r="C1759" s="147" t="s">
        <v>442</v>
      </c>
      <c r="D1759" s="148">
        <v>33743.9</v>
      </c>
      <c r="E1759" s="145">
        <f t="shared" si="28"/>
        <v>33743.9</v>
      </c>
      <c r="F1759" s="146" t="e">
        <f>#REF!</f>
        <v>#REF!</v>
      </c>
    </row>
    <row r="1760" spans="1:6" s="7" customFormat="1" ht="22.5" hidden="1" outlineLevel="7">
      <c r="A1760" s="151" t="s">
        <v>288</v>
      </c>
      <c r="B1760" s="147" t="s">
        <v>567</v>
      </c>
      <c r="C1760" s="147" t="s">
        <v>442</v>
      </c>
      <c r="D1760" s="148">
        <v>495.1</v>
      </c>
      <c r="E1760" s="145">
        <f t="shared" si="28"/>
        <v>495.1</v>
      </c>
      <c r="F1760" s="146" t="e">
        <f>#REF!</f>
        <v>#REF!</v>
      </c>
    </row>
    <row r="1761" spans="1:6" s="7" customFormat="1" ht="15.75" hidden="1" outlineLevel="3">
      <c r="A1761" s="151" t="s">
        <v>332</v>
      </c>
      <c r="B1761" s="147" t="s">
        <v>567</v>
      </c>
      <c r="C1761" s="144" t="s">
        <v>442</v>
      </c>
      <c r="D1761" s="139">
        <v>67818.7</v>
      </c>
      <c r="E1761" s="145">
        <f t="shared" si="28"/>
        <v>67818.7</v>
      </c>
      <c r="F1761" s="146" t="e">
        <f>#REF!</f>
        <v>#REF!</v>
      </c>
    </row>
    <row r="1762" spans="1:6" s="7" customFormat="1" ht="21" hidden="1" outlineLevel="4">
      <c r="A1762" s="141" t="s">
        <v>452</v>
      </c>
      <c r="B1762" s="147" t="s">
        <v>567</v>
      </c>
      <c r="C1762" s="144" t="s">
        <v>442</v>
      </c>
      <c r="D1762" s="139">
        <v>67818.7</v>
      </c>
      <c r="E1762" s="145">
        <f t="shared" si="28"/>
        <v>67818.7</v>
      </c>
      <c r="F1762" s="146" t="e">
        <f>#REF!</f>
        <v>#REF!</v>
      </c>
    </row>
    <row r="1763" spans="1:6" s="7" customFormat="1" ht="21" hidden="1" outlineLevel="5">
      <c r="A1763" s="141" t="s">
        <v>453</v>
      </c>
      <c r="B1763" s="147" t="s">
        <v>567</v>
      </c>
      <c r="C1763" s="144" t="s">
        <v>442</v>
      </c>
      <c r="D1763" s="139">
        <v>67818.7</v>
      </c>
      <c r="E1763" s="145">
        <f t="shared" si="28"/>
        <v>67818.7</v>
      </c>
      <c r="F1763" s="146" t="e">
        <f>#REF!</f>
        <v>#REF!</v>
      </c>
    </row>
    <row r="1764" spans="1:6" s="7" customFormat="1" ht="15.75" hidden="1" outlineLevel="6">
      <c r="A1764" s="141" t="s">
        <v>34</v>
      </c>
      <c r="B1764" s="147" t="s">
        <v>567</v>
      </c>
      <c r="C1764" s="144" t="s">
        <v>442</v>
      </c>
      <c r="D1764" s="139">
        <v>67818.7</v>
      </c>
      <c r="E1764" s="145">
        <f t="shared" si="28"/>
        <v>67818.7</v>
      </c>
      <c r="F1764" s="146" t="e">
        <f>#REF!</f>
        <v>#REF!</v>
      </c>
    </row>
    <row r="1765" spans="1:6" s="7" customFormat="1" ht="15.75" hidden="1" outlineLevel="7">
      <c r="A1765" s="141" t="s">
        <v>428</v>
      </c>
      <c r="B1765" s="147" t="s">
        <v>567</v>
      </c>
      <c r="C1765" s="147" t="s">
        <v>442</v>
      </c>
      <c r="D1765" s="148">
        <v>67818.7</v>
      </c>
      <c r="E1765" s="145">
        <f t="shared" si="28"/>
        <v>67818.7</v>
      </c>
      <c r="F1765" s="146" t="e">
        <f>#REF!</f>
        <v>#REF!</v>
      </c>
    </row>
    <row r="1766" spans="1:6" s="7" customFormat="1" ht="15.75" hidden="1" outlineLevel="3">
      <c r="A1766" s="151" t="s">
        <v>433</v>
      </c>
      <c r="B1766" s="147" t="s">
        <v>567</v>
      </c>
      <c r="C1766" s="144" t="s">
        <v>442</v>
      </c>
      <c r="D1766" s="139">
        <v>4662.3999999999996</v>
      </c>
      <c r="E1766" s="145">
        <f t="shared" si="28"/>
        <v>4662.3999999999996</v>
      </c>
      <c r="F1766" s="146" t="e">
        <f>#REF!</f>
        <v>#REF!</v>
      </c>
    </row>
    <row r="1767" spans="1:6" s="7" customFormat="1" ht="31.5" hidden="1" outlineLevel="5">
      <c r="A1767" s="141" t="s">
        <v>454</v>
      </c>
      <c r="B1767" s="147" t="s">
        <v>567</v>
      </c>
      <c r="C1767" s="144" t="s">
        <v>442</v>
      </c>
      <c r="D1767" s="139">
        <v>4662.3999999999996</v>
      </c>
      <c r="E1767" s="145">
        <f t="shared" si="28"/>
        <v>4662.3999999999996</v>
      </c>
      <c r="F1767" s="146" t="e">
        <f>#REF!</f>
        <v>#REF!</v>
      </c>
    </row>
    <row r="1768" spans="1:6" s="7" customFormat="1" ht="15.75" hidden="1" outlineLevel="6">
      <c r="A1768" s="141" t="s">
        <v>34</v>
      </c>
      <c r="B1768" s="147" t="s">
        <v>567</v>
      </c>
      <c r="C1768" s="144" t="s">
        <v>442</v>
      </c>
      <c r="D1768" s="139">
        <v>4662.3999999999996</v>
      </c>
      <c r="E1768" s="145">
        <f t="shared" si="28"/>
        <v>4662.3999999999996</v>
      </c>
      <c r="F1768" s="146" t="e">
        <f>#REF!</f>
        <v>#REF!</v>
      </c>
    </row>
    <row r="1769" spans="1:6" s="7" customFormat="1" ht="15.75" hidden="1" outlineLevel="7">
      <c r="A1769" s="141" t="s">
        <v>428</v>
      </c>
      <c r="B1769" s="147" t="s">
        <v>567</v>
      </c>
      <c r="C1769" s="147" t="s">
        <v>442</v>
      </c>
      <c r="D1769" s="148">
        <v>4662.3999999999996</v>
      </c>
      <c r="E1769" s="145">
        <f t="shared" si="28"/>
        <v>4662.3999999999996</v>
      </c>
      <c r="F1769" s="146" t="e">
        <f>#REF!</f>
        <v>#REF!</v>
      </c>
    </row>
    <row r="1770" spans="1:6" s="7" customFormat="1" ht="15.75" hidden="1" outlineLevel="3">
      <c r="A1770" s="151" t="s">
        <v>449</v>
      </c>
      <c r="B1770" s="147" t="s">
        <v>567</v>
      </c>
      <c r="C1770" s="144" t="s">
        <v>442</v>
      </c>
      <c r="D1770" s="139">
        <v>62709.5</v>
      </c>
      <c r="E1770" s="145">
        <f t="shared" si="28"/>
        <v>62709.5</v>
      </c>
      <c r="F1770" s="146" t="e">
        <f>#REF!</f>
        <v>#REF!</v>
      </c>
    </row>
    <row r="1771" spans="1:6" s="7" customFormat="1" ht="15.75" hidden="1" outlineLevel="4">
      <c r="A1771" s="141" t="s">
        <v>444</v>
      </c>
      <c r="B1771" s="147" t="s">
        <v>567</v>
      </c>
      <c r="C1771" s="144" t="s">
        <v>442</v>
      </c>
      <c r="D1771" s="139">
        <v>22709.5</v>
      </c>
      <c r="E1771" s="145">
        <f t="shared" si="28"/>
        <v>22709.5</v>
      </c>
      <c r="F1771" s="146" t="e">
        <f>#REF!</f>
        <v>#REF!</v>
      </c>
    </row>
    <row r="1772" spans="1:6" s="7" customFormat="1" ht="15.75" hidden="1" outlineLevel="5">
      <c r="A1772" s="141" t="s">
        <v>455</v>
      </c>
      <c r="B1772" s="147" t="s">
        <v>567</v>
      </c>
      <c r="C1772" s="144" t="s">
        <v>442</v>
      </c>
      <c r="D1772" s="139">
        <v>22709.5</v>
      </c>
      <c r="E1772" s="145">
        <f t="shared" si="28"/>
        <v>22709.5</v>
      </c>
      <c r="F1772" s="146" t="e">
        <f>#REF!</f>
        <v>#REF!</v>
      </c>
    </row>
    <row r="1773" spans="1:6" s="7" customFormat="1" ht="15.75" hidden="1" outlineLevel="6">
      <c r="A1773" s="141" t="s">
        <v>34</v>
      </c>
      <c r="B1773" s="147" t="s">
        <v>567</v>
      </c>
      <c r="C1773" s="144" t="s">
        <v>442</v>
      </c>
      <c r="D1773" s="139">
        <v>22709.5</v>
      </c>
      <c r="E1773" s="145">
        <f t="shared" si="28"/>
        <v>22709.5</v>
      </c>
      <c r="F1773" s="146" t="e">
        <f>#REF!</f>
        <v>#REF!</v>
      </c>
    </row>
    <row r="1774" spans="1:6" s="7" customFormat="1" ht="15.75" hidden="1" outlineLevel="7">
      <c r="A1774" s="141" t="s">
        <v>287</v>
      </c>
      <c r="B1774" s="147" t="s">
        <v>567</v>
      </c>
      <c r="C1774" s="147" t="s">
        <v>442</v>
      </c>
      <c r="D1774" s="148">
        <v>22709.5</v>
      </c>
      <c r="E1774" s="145">
        <f t="shared" si="28"/>
        <v>22709.5</v>
      </c>
      <c r="F1774" s="146" t="e">
        <f>#REF!</f>
        <v>#REF!</v>
      </c>
    </row>
    <row r="1775" spans="1:6" s="7" customFormat="1" ht="15.75" hidden="1" outlineLevel="4">
      <c r="A1775" s="151" t="s">
        <v>456</v>
      </c>
      <c r="B1775" s="147" t="s">
        <v>567</v>
      </c>
      <c r="C1775" s="144" t="s">
        <v>442</v>
      </c>
      <c r="D1775" s="139">
        <v>25000</v>
      </c>
      <c r="E1775" s="145">
        <f t="shared" si="28"/>
        <v>25000</v>
      </c>
      <c r="F1775" s="146" t="e">
        <f>#REF!</f>
        <v>#REF!</v>
      </c>
    </row>
    <row r="1776" spans="1:6" s="7" customFormat="1" ht="21" hidden="1" outlineLevel="5">
      <c r="A1776" s="141" t="s">
        <v>457</v>
      </c>
      <c r="B1776" s="147" t="s">
        <v>567</v>
      </c>
      <c r="C1776" s="144" t="s">
        <v>442</v>
      </c>
      <c r="D1776" s="139">
        <v>25000</v>
      </c>
      <c r="E1776" s="145">
        <f t="shared" si="28"/>
        <v>25000</v>
      </c>
      <c r="F1776" s="146" t="e">
        <f>#REF!</f>
        <v>#REF!</v>
      </c>
    </row>
    <row r="1777" spans="1:6" s="7" customFormat="1" ht="15.75" hidden="1" outlineLevel="6">
      <c r="A1777" s="141" t="s">
        <v>34</v>
      </c>
      <c r="B1777" s="147" t="s">
        <v>567</v>
      </c>
      <c r="C1777" s="144" t="s">
        <v>442</v>
      </c>
      <c r="D1777" s="139">
        <v>25000</v>
      </c>
      <c r="E1777" s="145">
        <f t="shared" si="28"/>
        <v>25000</v>
      </c>
      <c r="F1777" s="146" t="e">
        <f>#REF!</f>
        <v>#REF!</v>
      </c>
    </row>
    <row r="1778" spans="1:6" s="7" customFormat="1" ht="15.75" hidden="1" outlineLevel="7">
      <c r="A1778" s="141" t="s">
        <v>287</v>
      </c>
      <c r="B1778" s="147" t="s">
        <v>567</v>
      </c>
      <c r="C1778" s="147" t="s">
        <v>442</v>
      </c>
      <c r="D1778" s="148">
        <v>25000</v>
      </c>
      <c r="E1778" s="145">
        <f t="shared" si="28"/>
        <v>25000</v>
      </c>
      <c r="F1778" s="146" t="e">
        <f>#REF!</f>
        <v>#REF!</v>
      </c>
    </row>
    <row r="1779" spans="1:6" s="7" customFormat="1" ht="15.75" hidden="1" outlineLevel="4">
      <c r="A1779" s="151" t="s">
        <v>456</v>
      </c>
      <c r="B1779" s="147" t="s">
        <v>567</v>
      </c>
      <c r="C1779" s="144" t="s">
        <v>442</v>
      </c>
      <c r="D1779" s="139">
        <v>15000</v>
      </c>
      <c r="E1779" s="145">
        <f t="shared" si="28"/>
        <v>15000</v>
      </c>
      <c r="F1779" s="146" t="e">
        <f>#REF!</f>
        <v>#REF!</v>
      </c>
    </row>
    <row r="1780" spans="1:6" s="7" customFormat="1" ht="21" hidden="1" outlineLevel="5">
      <c r="A1780" s="141" t="s">
        <v>458</v>
      </c>
      <c r="B1780" s="147" t="s">
        <v>567</v>
      </c>
      <c r="C1780" s="144" t="s">
        <v>442</v>
      </c>
      <c r="D1780" s="139">
        <v>15000</v>
      </c>
      <c r="E1780" s="145">
        <f t="shared" si="28"/>
        <v>15000</v>
      </c>
      <c r="F1780" s="146" t="e">
        <f>#REF!</f>
        <v>#REF!</v>
      </c>
    </row>
    <row r="1781" spans="1:6" s="7" customFormat="1" ht="15.75" hidden="1" outlineLevel="6">
      <c r="A1781" s="141" t="s">
        <v>34</v>
      </c>
      <c r="B1781" s="147" t="s">
        <v>567</v>
      </c>
      <c r="C1781" s="144" t="s">
        <v>442</v>
      </c>
      <c r="D1781" s="139">
        <v>15000</v>
      </c>
      <c r="E1781" s="145">
        <f t="shared" si="28"/>
        <v>15000</v>
      </c>
      <c r="F1781" s="146" t="e">
        <f>#REF!</f>
        <v>#REF!</v>
      </c>
    </row>
    <row r="1782" spans="1:6" s="7" customFormat="1" ht="15.75" hidden="1" outlineLevel="7">
      <c r="A1782" s="141" t="s">
        <v>287</v>
      </c>
      <c r="B1782" s="147" t="s">
        <v>567</v>
      </c>
      <c r="C1782" s="147" t="s">
        <v>442</v>
      </c>
      <c r="D1782" s="148">
        <v>15000</v>
      </c>
      <c r="E1782" s="145">
        <f t="shared" si="28"/>
        <v>15000</v>
      </c>
      <c r="F1782" s="146" t="e">
        <f>#REF!</f>
        <v>#REF!</v>
      </c>
    </row>
    <row r="1783" spans="1:6" s="7" customFormat="1" ht="15.75" hidden="1" outlineLevel="3">
      <c r="A1783" s="151" t="s">
        <v>456</v>
      </c>
      <c r="B1783" s="147" t="s">
        <v>567</v>
      </c>
      <c r="C1783" s="144" t="s">
        <v>442</v>
      </c>
      <c r="D1783" s="139">
        <v>256893.6</v>
      </c>
      <c r="E1783" s="145">
        <f t="shared" si="28"/>
        <v>256893.6</v>
      </c>
      <c r="F1783" s="146" t="e">
        <f>#REF!</f>
        <v>#REF!</v>
      </c>
    </row>
    <row r="1784" spans="1:6" s="7" customFormat="1" ht="73.5" hidden="1" outlineLevel="4">
      <c r="A1784" s="159" t="s">
        <v>459</v>
      </c>
      <c r="B1784" s="147" t="s">
        <v>567</v>
      </c>
      <c r="C1784" s="144" t="s">
        <v>442</v>
      </c>
      <c r="D1784" s="139">
        <v>216590.4</v>
      </c>
      <c r="E1784" s="145">
        <f t="shared" si="28"/>
        <v>216590.4</v>
      </c>
      <c r="F1784" s="146" t="e">
        <f>#REF!</f>
        <v>#REF!</v>
      </c>
    </row>
    <row r="1785" spans="1:6" s="7" customFormat="1" ht="42" hidden="1" outlineLevel="5">
      <c r="A1785" s="159" t="s">
        <v>460</v>
      </c>
      <c r="B1785" s="147" t="s">
        <v>567</v>
      </c>
      <c r="C1785" s="144" t="s">
        <v>442</v>
      </c>
      <c r="D1785" s="139">
        <v>216590.4</v>
      </c>
      <c r="E1785" s="145">
        <f t="shared" si="28"/>
        <v>216590.4</v>
      </c>
      <c r="F1785" s="146" t="e">
        <f>#REF!</f>
        <v>#REF!</v>
      </c>
    </row>
    <row r="1786" spans="1:6" s="7" customFormat="1" ht="15.75" hidden="1" outlineLevel="6">
      <c r="A1786" s="141" t="s">
        <v>34</v>
      </c>
      <c r="B1786" s="147" t="s">
        <v>567</v>
      </c>
      <c r="C1786" s="144" t="s">
        <v>442</v>
      </c>
      <c r="D1786" s="139">
        <v>216590.4</v>
      </c>
      <c r="E1786" s="145">
        <f t="shared" si="28"/>
        <v>216590.4</v>
      </c>
      <c r="F1786" s="146" t="e">
        <f>#REF!</f>
        <v>#REF!</v>
      </c>
    </row>
    <row r="1787" spans="1:6" s="7" customFormat="1" ht="15.75" hidden="1" outlineLevel="7">
      <c r="A1787" s="141" t="s">
        <v>287</v>
      </c>
      <c r="B1787" s="147" t="s">
        <v>567</v>
      </c>
      <c r="C1787" s="147" t="s">
        <v>442</v>
      </c>
      <c r="D1787" s="148">
        <v>216590.4</v>
      </c>
      <c r="E1787" s="145">
        <f t="shared" si="28"/>
        <v>216590.4</v>
      </c>
      <c r="F1787" s="146" t="e">
        <f>#REF!</f>
        <v>#REF!</v>
      </c>
    </row>
    <row r="1788" spans="1:6" s="7" customFormat="1" ht="15.75" hidden="1" outlineLevel="4">
      <c r="A1788" s="151" t="s">
        <v>456</v>
      </c>
      <c r="B1788" s="147" t="s">
        <v>567</v>
      </c>
      <c r="C1788" s="144" t="s">
        <v>442</v>
      </c>
      <c r="D1788" s="139">
        <v>40303.199999999997</v>
      </c>
      <c r="E1788" s="145">
        <f t="shared" si="28"/>
        <v>40303.199999999997</v>
      </c>
      <c r="F1788" s="146" t="e">
        <f>#REF!</f>
        <v>#REF!</v>
      </c>
    </row>
    <row r="1789" spans="1:6" s="7" customFormat="1" ht="31.5" hidden="1" outlineLevel="5">
      <c r="A1789" s="141" t="s">
        <v>461</v>
      </c>
      <c r="B1789" s="147" t="s">
        <v>567</v>
      </c>
      <c r="C1789" s="144" t="s">
        <v>442</v>
      </c>
      <c r="D1789" s="139">
        <v>40303.199999999997</v>
      </c>
      <c r="E1789" s="145">
        <f t="shared" si="28"/>
        <v>40303.199999999997</v>
      </c>
      <c r="F1789" s="146" t="e">
        <f>#REF!</f>
        <v>#REF!</v>
      </c>
    </row>
    <row r="1790" spans="1:6" s="7" customFormat="1" ht="15.75" hidden="1" outlineLevel="6">
      <c r="A1790" s="141" t="s">
        <v>34</v>
      </c>
      <c r="B1790" s="147" t="s">
        <v>567</v>
      </c>
      <c r="C1790" s="144" t="s">
        <v>442</v>
      </c>
      <c r="D1790" s="139">
        <v>40303.199999999997</v>
      </c>
      <c r="E1790" s="145">
        <f t="shared" si="28"/>
        <v>40303.199999999997</v>
      </c>
      <c r="F1790" s="146" t="e">
        <f>#REF!</f>
        <v>#REF!</v>
      </c>
    </row>
    <row r="1791" spans="1:6" s="7" customFormat="1" ht="15.75" hidden="1" outlineLevel="7">
      <c r="A1791" s="141" t="s">
        <v>287</v>
      </c>
      <c r="B1791" s="147" t="s">
        <v>567</v>
      </c>
      <c r="C1791" s="147" t="s">
        <v>442</v>
      </c>
      <c r="D1791" s="148">
        <v>40303.199999999997</v>
      </c>
      <c r="E1791" s="145">
        <f t="shared" si="28"/>
        <v>40303.199999999997</v>
      </c>
      <c r="F1791" s="146" t="e">
        <f>#REF!</f>
        <v>#REF!</v>
      </c>
    </row>
    <row r="1792" spans="1:6" s="7" customFormat="1" ht="15.75" hidden="1" outlineLevel="3">
      <c r="A1792" s="151" t="s">
        <v>456</v>
      </c>
      <c r="B1792" s="147" t="s">
        <v>567</v>
      </c>
      <c r="C1792" s="144" t="s">
        <v>442</v>
      </c>
      <c r="D1792" s="139">
        <v>411422.2</v>
      </c>
      <c r="E1792" s="145">
        <f t="shared" si="28"/>
        <v>411422.2</v>
      </c>
      <c r="F1792" s="146" t="e">
        <f>#REF!</f>
        <v>#REF!</v>
      </c>
    </row>
    <row r="1793" spans="1:6" s="7" customFormat="1" ht="42" hidden="1" outlineLevel="5">
      <c r="A1793" s="159" t="s">
        <v>462</v>
      </c>
      <c r="B1793" s="147" t="s">
        <v>567</v>
      </c>
      <c r="C1793" s="144" t="s">
        <v>442</v>
      </c>
      <c r="D1793" s="139">
        <v>411422.2</v>
      </c>
      <c r="E1793" s="145">
        <f t="shared" si="28"/>
        <v>411422.2</v>
      </c>
      <c r="F1793" s="146" t="e">
        <f>#REF!</f>
        <v>#REF!</v>
      </c>
    </row>
    <row r="1794" spans="1:6" s="7" customFormat="1" ht="15.75" hidden="1" outlineLevel="6">
      <c r="A1794" s="141" t="s">
        <v>34</v>
      </c>
      <c r="B1794" s="147" t="s">
        <v>567</v>
      </c>
      <c r="C1794" s="144" t="s">
        <v>442</v>
      </c>
      <c r="D1794" s="139">
        <v>411422.2</v>
      </c>
      <c r="E1794" s="145">
        <f t="shared" si="28"/>
        <v>411422.2</v>
      </c>
      <c r="F1794" s="146" t="e">
        <f>#REF!</f>
        <v>#REF!</v>
      </c>
    </row>
    <row r="1795" spans="1:6" s="7" customFormat="1" ht="15.75" hidden="1" outlineLevel="7">
      <c r="A1795" s="141" t="s">
        <v>287</v>
      </c>
      <c r="B1795" s="147" t="s">
        <v>567</v>
      </c>
      <c r="C1795" s="147" t="s">
        <v>442</v>
      </c>
      <c r="D1795" s="148">
        <v>411422.2</v>
      </c>
      <c r="E1795" s="145">
        <f t="shared" si="28"/>
        <v>411422.2</v>
      </c>
      <c r="F1795" s="146" t="e">
        <f>#REF!</f>
        <v>#REF!</v>
      </c>
    </row>
    <row r="1796" spans="1:6" s="7" customFormat="1" ht="22.5" hidden="1" outlineLevel="3">
      <c r="A1796" s="151" t="s">
        <v>288</v>
      </c>
      <c r="B1796" s="147" t="s">
        <v>567</v>
      </c>
      <c r="C1796" s="144" t="s">
        <v>442</v>
      </c>
      <c r="D1796" s="139">
        <v>152.30000000000001</v>
      </c>
      <c r="E1796" s="145">
        <f t="shared" si="28"/>
        <v>152.30000000000001</v>
      </c>
      <c r="F1796" s="146" t="e">
        <f>#REF!</f>
        <v>#REF!</v>
      </c>
    </row>
    <row r="1797" spans="1:6" s="7" customFormat="1" ht="21" hidden="1" outlineLevel="4">
      <c r="A1797" s="141" t="s">
        <v>463</v>
      </c>
      <c r="B1797" s="147" t="s">
        <v>567</v>
      </c>
      <c r="C1797" s="144" t="s">
        <v>442</v>
      </c>
      <c r="D1797" s="139">
        <v>152.30000000000001</v>
      </c>
      <c r="E1797" s="145">
        <f t="shared" si="28"/>
        <v>152.30000000000001</v>
      </c>
      <c r="F1797" s="146" t="e">
        <f>#REF!</f>
        <v>#REF!</v>
      </c>
    </row>
    <row r="1798" spans="1:6" s="7" customFormat="1" ht="21" hidden="1" outlineLevel="5">
      <c r="A1798" s="141" t="s">
        <v>464</v>
      </c>
      <c r="B1798" s="147" t="s">
        <v>567</v>
      </c>
      <c r="C1798" s="144" t="s">
        <v>442</v>
      </c>
      <c r="D1798" s="139">
        <v>152.30000000000001</v>
      </c>
      <c r="E1798" s="145">
        <f t="shared" si="28"/>
        <v>152.30000000000001</v>
      </c>
      <c r="F1798" s="146" t="e">
        <f>#REF!</f>
        <v>#REF!</v>
      </c>
    </row>
    <row r="1799" spans="1:6" s="7" customFormat="1" ht="15.75" hidden="1" outlineLevel="6">
      <c r="A1799" s="141" t="s">
        <v>34</v>
      </c>
      <c r="B1799" s="147" t="s">
        <v>567</v>
      </c>
      <c r="C1799" s="144" t="s">
        <v>442</v>
      </c>
      <c r="D1799" s="139">
        <v>152.30000000000001</v>
      </c>
      <c r="E1799" s="145">
        <f t="shared" si="28"/>
        <v>152.30000000000001</v>
      </c>
      <c r="F1799" s="146" t="e">
        <f>#REF!</f>
        <v>#REF!</v>
      </c>
    </row>
    <row r="1800" spans="1:6" s="7" customFormat="1" ht="15.75" hidden="1" outlineLevel="7">
      <c r="A1800" s="141" t="s">
        <v>428</v>
      </c>
      <c r="B1800" s="147" t="s">
        <v>567</v>
      </c>
      <c r="C1800" s="147" t="s">
        <v>442</v>
      </c>
      <c r="D1800" s="148">
        <v>152.30000000000001</v>
      </c>
      <c r="E1800" s="145">
        <f t="shared" si="28"/>
        <v>152.30000000000001</v>
      </c>
      <c r="F1800" s="146" t="e">
        <f>#REF!</f>
        <v>#REF!</v>
      </c>
    </row>
    <row r="1801" spans="1:6" s="7" customFormat="1" ht="15.75" hidden="1" outlineLevel="3">
      <c r="A1801" s="151" t="s">
        <v>449</v>
      </c>
      <c r="B1801" s="147" t="s">
        <v>567</v>
      </c>
      <c r="C1801" s="144" t="s">
        <v>442</v>
      </c>
      <c r="D1801" s="139">
        <v>1414.7</v>
      </c>
      <c r="E1801" s="145">
        <f t="shared" si="28"/>
        <v>1414.7</v>
      </c>
      <c r="F1801" s="146" t="e">
        <f>#REF!</f>
        <v>#REF!</v>
      </c>
    </row>
    <row r="1802" spans="1:6" s="7" customFormat="1" ht="21" hidden="1" outlineLevel="5">
      <c r="A1802" s="141" t="s">
        <v>465</v>
      </c>
      <c r="B1802" s="147" t="s">
        <v>567</v>
      </c>
      <c r="C1802" s="144" t="s">
        <v>442</v>
      </c>
      <c r="D1802" s="139">
        <v>1414.7</v>
      </c>
      <c r="E1802" s="145">
        <f t="shared" si="28"/>
        <v>1414.7</v>
      </c>
      <c r="F1802" s="146" t="e">
        <f>#REF!</f>
        <v>#REF!</v>
      </c>
    </row>
    <row r="1803" spans="1:6" s="7" customFormat="1" ht="15.75" hidden="1" outlineLevel="6">
      <c r="A1803" s="141" t="s">
        <v>34</v>
      </c>
      <c r="B1803" s="147" t="s">
        <v>567</v>
      </c>
      <c r="C1803" s="144" t="s">
        <v>442</v>
      </c>
      <c r="D1803" s="139">
        <v>1414.7</v>
      </c>
      <c r="E1803" s="145">
        <f t="shared" si="28"/>
        <v>1414.7</v>
      </c>
      <c r="F1803" s="146" t="e">
        <f>#REF!</f>
        <v>#REF!</v>
      </c>
    </row>
    <row r="1804" spans="1:6" s="7" customFormat="1" ht="15.75" hidden="1" outlineLevel="7">
      <c r="A1804" s="141" t="s">
        <v>428</v>
      </c>
      <c r="B1804" s="147" t="s">
        <v>567</v>
      </c>
      <c r="C1804" s="147" t="s">
        <v>442</v>
      </c>
      <c r="D1804" s="148">
        <v>1414.7</v>
      </c>
      <c r="E1804" s="145">
        <f t="shared" si="28"/>
        <v>1414.7</v>
      </c>
      <c r="F1804" s="146" t="e">
        <f>#REF!</f>
        <v>#REF!</v>
      </c>
    </row>
    <row r="1805" spans="1:6" s="7" customFormat="1" ht="15.75" hidden="1" outlineLevel="3">
      <c r="A1805" s="151" t="s">
        <v>449</v>
      </c>
      <c r="B1805" s="147" t="s">
        <v>567</v>
      </c>
      <c r="C1805" s="144" t="s">
        <v>442</v>
      </c>
      <c r="D1805" s="139">
        <v>1815860.9</v>
      </c>
      <c r="E1805" s="145">
        <f t="shared" si="28"/>
        <v>1815860.9</v>
      </c>
      <c r="F1805" s="146" t="e">
        <f>#REF!</f>
        <v>#REF!</v>
      </c>
    </row>
    <row r="1806" spans="1:6" s="7" customFormat="1" ht="15.75" hidden="1" outlineLevel="5">
      <c r="A1806" s="141" t="s">
        <v>466</v>
      </c>
      <c r="B1806" s="147" t="s">
        <v>567</v>
      </c>
      <c r="C1806" s="144" t="s">
        <v>442</v>
      </c>
      <c r="D1806" s="139">
        <v>1905</v>
      </c>
      <c r="E1806" s="145">
        <f t="shared" si="28"/>
        <v>1905</v>
      </c>
      <c r="F1806" s="146" t="e">
        <f>#REF!</f>
        <v>#REF!</v>
      </c>
    </row>
    <row r="1807" spans="1:6" s="7" customFormat="1" ht="31.5" hidden="1" outlineLevel="6">
      <c r="A1807" s="141" t="s">
        <v>15</v>
      </c>
      <c r="B1807" s="147" t="s">
        <v>567</v>
      </c>
      <c r="C1807" s="144" t="s">
        <v>442</v>
      </c>
      <c r="D1807" s="139">
        <v>1905</v>
      </c>
      <c r="E1807" s="145">
        <f t="shared" si="28"/>
        <v>1905</v>
      </c>
      <c r="F1807" s="146" t="e">
        <f>#REF!</f>
        <v>#REF!</v>
      </c>
    </row>
    <row r="1808" spans="1:6" s="7" customFormat="1" ht="15.75" hidden="1" outlineLevel="7">
      <c r="A1808" s="141" t="s">
        <v>17</v>
      </c>
      <c r="B1808" s="147" t="s">
        <v>567</v>
      </c>
      <c r="C1808" s="147" t="s">
        <v>442</v>
      </c>
      <c r="D1808" s="148">
        <v>1905</v>
      </c>
      <c r="E1808" s="145">
        <f t="shared" si="28"/>
        <v>1905</v>
      </c>
      <c r="F1808" s="146" t="e">
        <f>#REF!</f>
        <v>#REF!</v>
      </c>
    </row>
    <row r="1809" spans="1:6" s="7" customFormat="1" ht="15.75" hidden="1" outlineLevel="5">
      <c r="A1809" s="151" t="s">
        <v>19</v>
      </c>
      <c r="B1809" s="147" t="s">
        <v>567</v>
      </c>
      <c r="C1809" s="144" t="s">
        <v>442</v>
      </c>
      <c r="D1809" s="139">
        <v>1813955.9</v>
      </c>
      <c r="E1809" s="145">
        <f t="shared" si="28"/>
        <v>1813955.9</v>
      </c>
      <c r="F1809" s="146" t="e">
        <f>#REF!</f>
        <v>#REF!</v>
      </c>
    </row>
    <row r="1810" spans="1:6" s="7" customFormat="1" ht="15.75" hidden="1" outlineLevel="6">
      <c r="A1810" s="141" t="s">
        <v>34</v>
      </c>
      <c r="B1810" s="147" t="s">
        <v>567</v>
      </c>
      <c r="C1810" s="144" t="s">
        <v>442</v>
      </c>
      <c r="D1810" s="139">
        <v>1812392.2</v>
      </c>
      <c r="E1810" s="145">
        <f t="shared" si="28"/>
        <v>1812392.2</v>
      </c>
      <c r="F1810" s="146" t="e">
        <f>#REF!</f>
        <v>#REF!</v>
      </c>
    </row>
    <row r="1811" spans="1:6" s="7" customFormat="1" ht="15.75" hidden="1" outlineLevel="7">
      <c r="A1811" s="141" t="s">
        <v>428</v>
      </c>
      <c r="B1811" s="147" t="s">
        <v>567</v>
      </c>
      <c r="C1811" s="147" t="s">
        <v>442</v>
      </c>
      <c r="D1811" s="148">
        <v>1812392.2</v>
      </c>
      <c r="E1811" s="145">
        <f t="shared" si="28"/>
        <v>1812392.2</v>
      </c>
      <c r="F1811" s="146" t="e">
        <f>#REF!</f>
        <v>#REF!</v>
      </c>
    </row>
    <row r="1812" spans="1:6" s="7" customFormat="1" ht="15.75" hidden="1" outlineLevel="6">
      <c r="A1812" s="151" t="s">
        <v>433</v>
      </c>
      <c r="B1812" s="147" t="s">
        <v>567</v>
      </c>
      <c r="C1812" s="144" t="s">
        <v>442</v>
      </c>
      <c r="D1812" s="139">
        <v>1563.7</v>
      </c>
      <c r="E1812" s="145">
        <f t="shared" si="28"/>
        <v>1563.7</v>
      </c>
      <c r="F1812" s="146" t="e">
        <f>#REF!</f>
        <v>#REF!</v>
      </c>
    </row>
    <row r="1813" spans="1:6" s="7" customFormat="1" ht="15.75" hidden="1" outlineLevel="7">
      <c r="A1813" s="141" t="s">
        <v>287</v>
      </c>
      <c r="B1813" s="147" t="s">
        <v>567</v>
      </c>
      <c r="C1813" s="147" t="s">
        <v>442</v>
      </c>
      <c r="D1813" s="148">
        <v>1563.7</v>
      </c>
      <c r="E1813" s="145">
        <f t="shared" si="28"/>
        <v>1563.7</v>
      </c>
      <c r="F1813" s="146" t="e">
        <f>#REF!</f>
        <v>#REF!</v>
      </c>
    </row>
    <row r="1814" spans="1:6" s="7" customFormat="1" ht="15.75" hidden="1" outlineLevel="3">
      <c r="A1814" s="151" t="s">
        <v>332</v>
      </c>
      <c r="B1814" s="147" t="s">
        <v>567</v>
      </c>
      <c r="C1814" s="144" t="s">
        <v>442</v>
      </c>
      <c r="D1814" s="139">
        <v>157439.1</v>
      </c>
      <c r="E1814" s="145">
        <f t="shared" si="28"/>
        <v>157439.1</v>
      </c>
      <c r="F1814" s="146" t="e">
        <f>#REF!</f>
        <v>#REF!</v>
      </c>
    </row>
    <row r="1815" spans="1:6" s="7" customFormat="1" ht="15.75" hidden="1" outlineLevel="4">
      <c r="A1815" s="141" t="s">
        <v>467</v>
      </c>
      <c r="B1815" s="147" t="s">
        <v>567</v>
      </c>
      <c r="C1815" s="144" t="s">
        <v>442</v>
      </c>
      <c r="D1815" s="139">
        <v>157439.1</v>
      </c>
      <c r="E1815" s="145">
        <f t="shared" si="28"/>
        <v>157439.1</v>
      </c>
      <c r="F1815" s="146" t="e">
        <f>#REF!</f>
        <v>#REF!</v>
      </c>
    </row>
    <row r="1816" spans="1:6" s="7" customFormat="1" ht="31.5" hidden="1" outlineLevel="5">
      <c r="A1816" s="141" t="s">
        <v>468</v>
      </c>
      <c r="B1816" s="147" t="s">
        <v>567</v>
      </c>
      <c r="C1816" s="144" t="s">
        <v>442</v>
      </c>
      <c r="D1816" s="139">
        <v>157434.1</v>
      </c>
      <c r="E1816" s="145">
        <f t="shared" si="28"/>
        <v>157434.1</v>
      </c>
      <c r="F1816" s="146" t="e">
        <f>#REF!</f>
        <v>#REF!</v>
      </c>
    </row>
    <row r="1817" spans="1:6" s="7" customFormat="1" ht="15.75" hidden="1" outlineLevel="6">
      <c r="A1817" s="141" t="s">
        <v>34</v>
      </c>
      <c r="B1817" s="147" t="s">
        <v>567</v>
      </c>
      <c r="C1817" s="144" t="s">
        <v>442</v>
      </c>
      <c r="D1817" s="139">
        <v>156434.1</v>
      </c>
      <c r="E1817" s="145">
        <f t="shared" si="28"/>
        <v>156434.1</v>
      </c>
      <c r="F1817" s="146" t="e">
        <f>#REF!</f>
        <v>#REF!</v>
      </c>
    </row>
    <row r="1818" spans="1:6" s="7" customFormat="1" ht="15.75" hidden="1" outlineLevel="7">
      <c r="A1818" s="141" t="s">
        <v>428</v>
      </c>
      <c r="B1818" s="147" t="s">
        <v>567</v>
      </c>
      <c r="C1818" s="147" t="s">
        <v>442</v>
      </c>
      <c r="D1818" s="148">
        <v>156434.1</v>
      </c>
      <c r="E1818" s="145">
        <f t="shared" si="28"/>
        <v>156434.1</v>
      </c>
      <c r="F1818" s="146" t="e">
        <f>#REF!</f>
        <v>#REF!</v>
      </c>
    </row>
    <row r="1819" spans="1:6" s="7" customFormat="1" ht="15.75" hidden="1" outlineLevel="6">
      <c r="A1819" s="151" t="s">
        <v>433</v>
      </c>
      <c r="B1819" s="147" t="s">
        <v>567</v>
      </c>
      <c r="C1819" s="144" t="s">
        <v>442</v>
      </c>
      <c r="D1819" s="139">
        <v>1000</v>
      </c>
      <c r="E1819" s="145">
        <f t="shared" ref="E1819:E1882" si="29">D1819</f>
        <v>1000</v>
      </c>
      <c r="F1819" s="146" t="e">
        <f>#REF!</f>
        <v>#REF!</v>
      </c>
    </row>
    <row r="1820" spans="1:6" s="7" customFormat="1" ht="15.75" hidden="1" outlineLevel="7">
      <c r="A1820" s="141" t="s">
        <v>287</v>
      </c>
      <c r="B1820" s="147" t="s">
        <v>567</v>
      </c>
      <c r="C1820" s="147" t="s">
        <v>442</v>
      </c>
      <c r="D1820" s="148">
        <v>1000</v>
      </c>
      <c r="E1820" s="145">
        <f t="shared" si="29"/>
        <v>1000</v>
      </c>
      <c r="F1820" s="146" t="e">
        <f>#REF!</f>
        <v>#REF!</v>
      </c>
    </row>
    <row r="1821" spans="1:6" s="7" customFormat="1" ht="15.75" hidden="1" outlineLevel="5">
      <c r="A1821" s="151" t="s">
        <v>456</v>
      </c>
      <c r="B1821" s="147" t="s">
        <v>567</v>
      </c>
      <c r="C1821" s="144" t="s">
        <v>442</v>
      </c>
      <c r="D1821" s="139">
        <v>5</v>
      </c>
      <c r="E1821" s="145">
        <f t="shared" si="29"/>
        <v>5</v>
      </c>
      <c r="F1821" s="146" t="e">
        <f>#REF!</f>
        <v>#REF!</v>
      </c>
    </row>
    <row r="1822" spans="1:6" s="7" customFormat="1" ht="15.75" hidden="1" outlineLevel="6">
      <c r="A1822" s="141" t="s">
        <v>45</v>
      </c>
      <c r="B1822" s="147" t="s">
        <v>567</v>
      </c>
      <c r="C1822" s="144" t="s">
        <v>442</v>
      </c>
      <c r="D1822" s="139">
        <v>5</v>
      </c>
      <c r="E1822" s="145">
        <f t="shared" si="29"/>
        <v>5</v>
      </c>
      <c r="F1822" s="146" t="e">
        <f>#REF!</f>
        <v>#REF!</v>
      </c>
    </row>
    <row r="1823" spans="1:6" s="7" customFormat="1" ht="21" hidden="1" outlineLevel="7">
      <c r="A1823" s="141" t="s">
        <v>149</v>
      </c>
      <c r="B1823" s="147" t="s">
        <v>567</v>
      </c>
      <c r="C1823" s="147" t="s">
        <v>442</v>
      </c>
      <c r="D1823" s="148">
        <v>5</v>
      </c>
      <c r="E1823" s="145">
        <f t="shared" si="29"/>
        <v>5</v>
      </c>
      <c r="F1823" s="146" t="e">
        <f>#REF!</f>
        <v>#REF!</v>
      </c>
    </row>
    <row r="1824" spans="1:6" s="7" customFormat="1" ht="22.5" hidden="1" outlineLevel="3">
      <c r="A1824" s="151" t="s">
        <v>149</v>
      </c>
      <c r="B1824" s="147" t="s">
        <v>567</v>
      </c>
      <c r="C1824" s="144" t="s">
        <v>442</v>
      </c>
      <c r="D1824" s="139">
        <v>1030213.2</v>
      </c>
      <c r="E1824" s="145">
        <f t="shared" si="29"/>
        <v>1030213.2</v>
      </c>
      <c r="F1824" s="146" t="e">
        <f>#REF!</f>
        <v>#REF!</v>
      </c>
    </row>
    <row r="1825" spans="1:6" s="7" customFormat="1" ht="21" hidden="1" outlineLevel="5">
      <c r="A1825" s="141" t="s">
        <v>469</v>
      </c>
      <c r="B1825" s="147" t="s">
        <v>567</v>
      </c>
      <c r="C1825" s="144" t="s">
        <v>442</v>
      </c>
      <c r="D1825" s="139">
        <v>1030213.2</v>
      </c>
      <c r="E1825" s="145">
        <f t="shared" si="29"/>
        <v>1030213.2</v>
      </c>
      <c r="F1825" s="146" t="e">
        <f>#REF!</f>
        <v>#REF!</v>
      </c>
    </row>
    <row r="1826" spans="1:6" s="7" customFormat="1" ht="15.75" hidden="1" outlineLevel="6">
      <c r="A1826" s="141" t="s">
        <v>34</v>
      </c>
      <c r="B1826" s="147" t="s">
        <v>567</v>
      </c>
      <c r="C1826" s="144" t="s">
        <v>442</v>
      </c>
      <c r="D1826" s="139">
        <v>1030213.2</v>
      </c>
      <c r="E1826" s="145">
        <f t="shared" si="29"/>
        <v>1030213.2</v>
      </c>
      <c r="F1826" s="146" t="e">
        <f>#REF!</f>
        <v>#REF!</v>
      </c>
    </row>
    <row r="1827" spans="1:6" s="7" customFormat="1" ht="15.75" hidden="1" outlineLevel="7">
      <c r="A1827" s="141" t="s">
        <v>428</v>
      </c>
      <c r="B1827" s="147" t="s">
        <v>567</v>
      </c>
      <c r="C1827" s="147" t="s">
        <v>442</v>
      </c>
      <c r="D1827" s="148">
        <v>1030213.2</v>
      </c>
      <c r="E1827" s="145">
        <f t="shared" si="29"/>
        <v>1030213.2</v>
      </c>
      <c r="F1827" s="146" t="e">
        <f>#REF!</f>
        <v>#REF!</v>
      </c>
    </row>
    <row r="1828" spans="1:6" s="7" customFormat="1" ht="15.75" hidden="1" outlineLevel="3">
      <c r="A1828" s="151" t="s">
        <v>449</v>
      </c>
      <c r="B1828" s="147" t="s">
        <v>567</v>
      </c>
      <c r="C1828" s="144" t="s">
        <v>442</v>
      </c>
      <c r="D1828" s="139">
        <v>2599444.9</v>
      </c>
      <c r="E1828" s="145">
        <f t="shared" si="29"/>
        <v>2599444.9</v>
      </c>
      <c r="F1828" s="146" t="e">
        <f>#REF!</f>
        <v>#REF!</v>
      </c>
    </row>
    <row r="1829" spans="1:6" s="7" customFormat="1" ht="21" hidden="1" outlineLevel="5">
      <c r="A1829" s="141" t="s">
        <v>470</v>
      </c>
      <c r="B1829" s="147" t="s">
        <v>567</v>
      </c>
      <c r="C1829" s="144" t="s">
        <v>442</v>
      </c>
      <c r="D1829" s="139">
        <v>2599444.9</v>
      </c>
      <c r="E1829" s="145">
        <f t="shared" si="29"/>
        <v>2599444.9</v>
      </c>
      <c r="F1829" s="146" t="e">
        <f>#REF!</f>
        <v>#REF!</v>
      </c>
    </row>
    <row r="1830" spans="1:6" s="7" customFormat="1" ht="15.75" hidden="1" outlineLevel="6">
      <c r="A1830" s="141" t="s">
        <v>34</v>
      </c>
      <c r="B1830" s="147" t="s">
        <v>567</v>
      </c>
      <c r="C1830" s="144" t="s">
        <v>442</v>
      </c>
      <c r="D1830" s="139">
        <v>2599444.9</v>
      </c>
      <c r="E1830" s="145">
        <f t="shared" si="29"/>
        <v>2599444.9</v>
      </c>
      <c r="F1830" s="146" t="e">
        <f>#REF!</f>
        <v>#REF!</v>
      </c>
    </row>
    <row r="1831" spans="1:6" s="7" customFormat="1" ht="15.75" hidden="1" outlineLevel="7">
      <c r="A1831" s="141" t="s">
        <v>428</v>
      </c>
      <c r="B1831" s="147" t="s">
        <v>567</v>
      </c>
      <c r="C1831" s="147" t="s">
        <v>442</v>
      </c>
      <c r="D1831" s="148">
        <v>2599444.9</v>
      </c>
      <c r="E1831" s="145">
        <f t="shared" si="29"/>
        <v>2599444.9</v>
      </c>
      <c r="F1831" s="146" t="e">
        <f>#REF!</f>
        <v>#REF!</v>
      </c>
    </row>
    <row r="1832" spans="1:6" s="7" customFormat="1" ht="15.75" hidden="1" outlineLevel="3">
      <c r="A1832" s="151" t="s">
        <v>433</v>
      </c>
      <c r="B1832" s="147" t="s">
        <v>567</v>
      </c>
      <c r="C1832" s="144" t="s">
        <v>442</v>
      </c>
      <c r="D1832" s="139">
        <v>64817</v>
      </c>
      <c r="E1832" s="145">
        <f t="shared" si="29"/>
        <v>64817</v>
      </c>
      <c r="F1832" s="146" t="e">
        <f>#REF!</f>
        <v>#REF!</v>
      </c>
    </row>
    <row r="1833" spans="1:6" s="7" customFormat="1" ht="15.75" hidden="1" outlineLevel="4">
      <c r="A1833" s="141" t="s">
        <v>471</v>
      </c>
      <c r="B1833" s="147" t="s">
        <v>567</v>
      </c>
      <c r="C1833" s="144" t="s">
        <v>442</v>
      </c>
      <c r="D1833" s="139">
        <v>64817</v>
      </c>
      <c r="E1833" s="145">
        <f t="shared" si="29"/>
        <v>64817</v>
      </c>
      <c r="F1833" s="146" t="e">
        <f>#REF!</f>
        <v>#REF!</v>
      </c>
    </row>
    <row r="1834" spans="1:6" s="7" customFormat="1" ht="21" hidden="1" outlineLevel="5">
      <c r="A1834" s="141" t="s">
        <v>472</v>
      </c>
      <c r="B1834" s="147" t="s">
        <v>567</v>
      </c>
      <c r="C1834" s="144" t="s">
        <v>442</v>
      </c>
      <c r="D1834" s="139">
        <v>64817</v>
      </c>
      <c r="E1834" s="145">
        <f t="shared" si="29"/>
        <v>64817</v>
      </c>
      <c r="F1834" s="146" t="e">
        <f>#REF!</f>
        <v>#REF!</v>
      </c>
    </row>
    <row r="1835" spans="1:6" s="7" customFormat="1" ht="15.75" hidden="1" outlineLevel="6">
      <c r="A1835" s="141" t="s">
        <v>34</v>
      </c>
      <c r="B1835" s="147" t="s">
        <v>567</v>
      </c>
      <c r="C1835" s="144" t="s">
        <v>442</v>
      </c>
      <c r="D1835" s="139">
        <v>64817</v>
      </c>
      <c r="E1835" s="145">
        <f t="shared" si="29"/>
        <v>64817</v>
      </c>
      <c r="F1835" s="146" t="e">
        <f>#REF!</f>
        <v>#REF!</v>
      </c>
    </row>
    <row r="1836" spans="1:6" s="7" customFormat="1" ht="15.75" hidden="1" outlineLevel="7">
      <c r="A1836" s="141" t="s">
        <v>287</v>
      </c>
      <c r="B1836" s="147" t="s">
        <v>567</v>
      </c>
      <c r="C1836" s="147" t="s">
        <v>442</v>
      </c>
      <c r="D1836" s="148">
        <v>63865</v>
      </c>
      <c r="E1836" s="145">
        <f t="shared" si="29"/>
        <v>63865</v>
      </c>
      <c r="F1836" s="146" t="e">
        <f>#REF!</f>
        <v>#REF!</v>
      </c>
    </row>
    <row r="1837" spans="1:6" s="7" customFormat="1" ht="22.5" hidden="1" outlineLevel="7">
      <c r="A1837" s="151" t="s">
        <v>288</v>
      </c>
      <c r="B1837" s="147" t="s">
        <v>567</v>
      </c>
      <c r="C1837" s="147" t="s">
        <v>442</v>
      </c>
      <c r="D1837" s="148">
        <v>952</v>
      </c>
      <c r="E1837" s="145">
        <f t="shared" si="29"/>
        <v>952</v>
      </c>
      <c r="F1837" s="146" t="e">
        <f>#REF!</f>
        <v>#REF!</v>
      </c>
    </row>
    <row r="1838" spans="1:6" s="7" customFormat="1" ht="15.75" hidden="1" outlineLevel="3">
      <c r="A1838" s="151" t="s">
        <v>332</v>
      </c>
      <c r="B1838" s="147" t="s">
        <v>567</v>
      </c>
      <c r="C1838" s="144" t="s">
        <v>442</v>
      </c>
      <c r="D1838" s="139">
        <v>25000</v>
      </c>
      <c r="E1838" s="145">
        <f t="shared" si="29"/>
        <v>25000</v>
      </c>
      <c r="F1838" s="146" t="e">
        <f>#REF!</f>
        <v>#REF!</v>
      </c>
    </row>
    <row r="1839" spans="1:6" s="7" customFormat="1" ht="31.5" hidden="1" outlineLevel="5">
      <c r="A1839" s="141" t="s">
        <v>473</v>
      </c>
      <c r="B1839" s="147" t="s">
        <v>567</v>
      </c>
      <c r="C1839" s="144" t="s">
        <v>442</v>
      </c>
      <c r="D1839" s="139">
        <v>25000</v>
      </c>
      <c r="E1839" s="145">
        <f t="shared" si="29"/>
        <v>25000</v>
      </c>
      <c r="F1839" s="146" t="e">
        <f>#REF!</f>
        <v>#REF!</v>
      </c>
    </row>
    <row r="1840" spans="1:6" s="7" customFormat="1" ht="15.75" hidden="1" outlineLevel="6">
      <c r="A1840" s="141" t="s">
        <v>34</v>
      </c>
      <c r="B1840" s="147" t="s">
        <v>567</v>
      </c>
      <c r="C1840" s="144" t="s">
        <v>442</v>
      </c>
      <c r="D1840" s="139">
        <v>25000</v>
      </c>
      <c r="E1840" s="145">
        <f t="shared" si="29"/>
        <v>25000</v>
      </c>
      <c r="F1840" s="146" t="e">
        <f>#REF!</f>
        <v>#REF!</v>
      </c>
    </row>
    <row r="1841" spans="1:6" s="7" customFormat="1" ht="15.75" hidden="1" outlineLevel="7">
      <c r="A1841" s="141" t="s">
        <v>287</v>
      </c>
      <c r="B1841" s="147" t="s">
        <v>567</v>
      </c>
      <c r="C1841" s="147" t="s">
        <v>442</v>
      </c>
      <c r="D1841" s="148">
        <v>25000</v>
      </c>
      <c r="E1841" s="145">
        <f t="shared" si="29"/>
        <v>25000</v>
      </c>
      <c r="F1841" s="146" t="e">
        <f>#REF!</f>
        <v>#REF!</v>
      </c>
    </row>
    <row r="1842" spans="1:6" s="7" customFormat="1" ht="15.75" hidden="1" outlineLevel="3">
      <c r="A1842" s="151" t="s">
        <v>332</v>
      </c>
      <c r="B1842" s="147" t="s">
        <v>567</v>
      </c>
      <c r="C1842" s="144" t="s">
        <v>442</v>
      </c>
      <c r="D1842" s="139">
        <v>29952</v>
      </c>
      <c r="E1842" s="145">
        <f t="shared" si="29"/>
        <v>29952</v>
      </c>
      <c r="F1842" s="146" t="e">
        <f>#REF!</f>
        <v>#REF!</v>
      </c>
    </row>
    <row r="1843" spans="1:6" s="7" customFormat="1" ht="42" hidden="1" outlineLevel="5">
      <c r="A1843" s="159" t="s">
        <v>474</v>
      </c>
      <c r="B1843" s="147" t="s">
        <v>567</v>
      </c>
      <c r="C1843" s="144" t="s">
        <v>442</v>
      </c>
      <c r="D1843" s="139">
        <v>29952</v>
      </c>
      <c r="E1843" s="145">
        <f t="shared" si="29"/>
        <v>29952</v>
      </c>
      <c r="F1843" s="146" t="e">
        <f>#REF!</f>
        <v>#REF!</v>
      </c>
    </row>
    <row r="1844" spans="1:6" s="7" customFormat="1" ht="15.75" hidden="1" outlineLevel="6">
      <c r="A1844" s="141" t="s">
        <v>34</v>
      </c>
      <c r="B1844" s="147" t="s">
        <v>567</v>
      </c>
      <c r="C1844" s="144" t="s">
        <v>442</v>
      </c>
      <c r="D1844" s="139">
        <v>29952</v>
      </c>
      <c r="E1844" s="145">
        <f t="shared" si="29"/>
        <v>29952</v>
      </c>
      <c r="F1844" s="146" t="e">
        <f>#REF!</f>
        <v>#REF!</v>
      </c>
    </row>
    <row r="1845" spans="1:6" s="7" customFormat="1" ht="15.75" hidden="1" outlineLevel="7">
      <c r="A1845" s="141" t="s">
        <v>287</v>
      </c>
      <c r="B1845" s="147" t="s">
        <v>567</v>
      </c>
      <c r="C1845" s="147" t="s">
        <v>442</v>
      </c>
      <c r="D1845" s="148">
        <v>29952</v>
      </c>
      <c r="E1845" s="145">
        <f t="shared" si="29"/>
        <v>29952</v>
      </c>
      <c r="F1845" s="146" t="e">
        <f>#REF!</f>
        <v>#REF!</v>
      </c>
    </row>
    <row r="1846" spans="1:6" s="7" customFormat="1" ht="15.75" hidden="1" outlineLevel="3">
      <c r="A1846" s="151" t="s">
        <v>332</v>
      </c>
      <c r="B1846" s="147" t="s">
        <v>567</v>
      </c>
      <c r="C1846" s="144" t="s">
        <v>442</v>
      </c>
      <c r="D1846" s="139">
        <v>47657</v>
      </c>
      <c r="E1846" s="145">
        <f t="shared" si="29"/>
        <v>47657</v>
      </c>
      <c r="F1846" s="146" t="e">
        <f>#REF!</f>
        <v>#REF!</v>
      </c>
    </row>
    <row r="1847" spans="1:6" s="7" customFormat="1" ht="42" hidden="1" outlineLevel="5">
      <c r="A1847" s="159" t="s">
        <v>475</v>
      </c>
      <c r="B1847" s="147" t="s">
        <v>567</v>
      </c>
      <c r="C1847" s="144" t="s">
        <v>442</v>
      </c>
      <c r="D1847" s="139">
        <v>47657</v>
      </c>
      <c r="E1847" s="145">
        <f t="shared" si="29"/>
        <v>47657</v>
      </c>
      <c r="F1847" s="146" t="e">
        <f>#REF!</f>
        <v>#REF!</v>
      </c>
    </row>
    <row r="1848" spans="1:6" s="7" customFormat="1" ht="15.75" hidden="1" outlineLevel="6">
      <c r="A1848" s="141" t="s">
        <v>34</v>
      </c>
      <c r="B1848" s="147" t="s">
        <v>567</v>
      </c>
      <c r="C1848" s="144" t="s">
        <v>442</v>
      </c>
      <c r="D1848" s="139">
        <v>47657</v>
      </c>
      <c r="E1848" s="145">
        <f t="shared" si="29"/>
        <v>47657</v>
      </c>
      <c r="F1848" s="146" t="e">
        <f>#REF!</f>
        <v>#REF!</v>
      </c>
    </row>
    <row r="1849" spans="1:6" s="7" customFormat="1" ht="15.75" hidden="1" outlineLevel="7">
      <c r="A1849" s="141" t="s">
        <v>428</v>
      </c>
      <c r="B1849" s="147" t="s">
        <v>567</v>
      </c>
      <c r="C1849" s="147" t="s">
        <v>442</v>
      </c>
      <c r="D1849" s="148">
        <v>47657</v>
      </c>
      <c r="E1849" s="145">
        <f t="shared" si="29"/>
        <v>47657</v>
      </c>
      <c r="F1849" s="146" t="e">
        <f>#REF!</f>
        <v>#REF!</v>
      </c>
    </row>
    <row r="1850" spans="1:6" s="7" customFormat="1" ht="15.75" hidden="1" outlineLevel="3">
      <c r="A1850" s="151" t="s">
        <v>433</v>
      </c>
      <c r="B1850" s="147" t="s">
        <v>567</v>
      </c>
      <c r="C1850" s="144" t="s">
        <v>442</v>
      </c>
      <c r="D1850" s="139">
        <v>255327.9</v>
      </c>
      <c r="E1850" s="145">
        <f t="shared" si="29"/>
        <v>255327.9</v>
      </c>
      <c r="F1850" s="146" t="e">
        <f>#REF!</f>
        <v>#REF!</v>
      </c>
    </row>
    <row r="1851" spans="1:6" s="7" customFormat="1" ht="21" hidden="1" outlineLevel="5">
      <c r="A1851" s="141" t="s">
        <v>476</v>
      </c>
      <c r="B1851" s="147" t="s">
        <v>567</v>
      </c>
      <c r="C1851" s="144" t="s">
        <v>442</v>
      </c>
      <c r="D1851" s="139">
        <v>255327.9</v>
      </c>
      <c r="E1851" s="145">
        <f t="shared" si="29"/>
        <v>255327.9</v>
      </c>
      <c r="F1851" s="146" t="e">
        <f>#REF!</f>
        <v>#REF!</v>
      </c>
    </row>
    <row r="1852" spans="1:6" s="7" customFormat="1" ht="15.75" hidden="1" outlineLevel="6">
      <c r="A1852" s="141" t="s">
        <v>34</v>
      </c>
      <c r="B1852" s="147" t="s">
        <v>567</v>
      </c>
      <c r="C1852" s="144" t="s">
        <v>442</v>
      </c>
      <c r="D1852" s="139">
        <v>255327.9</v>
      </c>
      <c r="E1852" s="145">
        <f t="shared" si="29"/>
        <v>255327.9</v>
      </c>
      <c r="F1852" s="146" t="e">
        <f>#REF!</f>
        <v>#REF!</v>
      </c>
    </row>
    <row r="1853" spans="1:6" s="7" customFormat="1" ht="15.75" hidden="1" outlineLevel="7">
      <c r="A1853" s="141" t="s">
        <v>428</v>
      </c>
      <c r="B1853" s="147" t="s">
        <v>567</v>
      </c>
      <c r="C1853" s="147" t="s">
        <v>442</v>
      </c>
      <c r="D1853" s="148">
        <v>255327.9</v>
      </c>
      <c r="E1853" s="145">
        <f t="shared" si="29"/>
        <v>255327.9</v>
      </c>
      <c r="F1853" s="146" t="e">
        <f>#REF!</f>
        <v>#REF!</v>
      </c>
    </row>
    <row r="1854" spans="1:6" s="7" customFormat="1" ht="15.75" hidden="1" outlineLevel="3">
      <c r="A1854" s="151" t="s">
        <v>449</v>
      </c>
      <c r="B1854" s="147" t="s">
        <v>567</v>
      </c>
      <c r="C1854" s="144" t="s">
        <v>442</v>
      </c>
      <c r="D1854" s="139">
        <v>230184.3</v>
      </c>
      <c r="E1854" s="145">
        <f t="shared" si="29"/>
        <v>230184.3</v>
      </c>
      <c r="F1854" s="146" t="e">
        <f>#REF!</f>
        <v>#REF!</v>
      </c>
    </row>
    <row r="1855" spans="1:6" s="7" customFormat="1" ht="21" hidden="1" outlineLevel="5">
      <c r="A1855" s="141" t="s">
        <v>477</v>
      </c>
      <c r="B1855" s="147" t="s">
        <v>567</v>
      </c>
      <c r="C1855" s="144" t="s">
        <v>442</v>
      </c>
      <c r="D1855" s="139">
        <v>230184.3</v>
      </c>
      <c r="E1855" s="145">
        <f t="shared" si="29"/>
        <v>230184.3</v>
      </c>
      <c r="F1855" s="146" t="e">
        <f>#REF!</f>
        <v>#REF!</v>
      </c>
    </row>
    <row r="1856" spans="1:6" s="7" customFormat="1" ht="15.75" hidden="1" outlineLevel="6">
      <c r="A1856" s="141" t="s">
        <v>34</v>
      </c>
      <c r="B1856" s="147" t="s">
        <v>567</v>
      </c>
      <c r="C1856" s="144" t="s">
        <v>442</v>
      </c>
      <c r="D1856" s="139">
        <v>230184.3</v>
      </c>
      <c r="E1856" s="145">
        <f t="shared" si="29"/>
        <v>230184.3</v>
      </c>
      <c r="F1856" s="146" t="e">
        <f>#REF!</f>
        <v>#REF!</v>
      </c>
    </row>
    <row r="1857" spans="1:6" s="7" customFormat="1" ht="15.75" hidden="1" outlineLevel="7">
      <c r="A1857" s="141" t="s">
        <v>428</v>
      </c>
      <c r="B1857" s="147" t="s">
        <v>567</v>
      </c>
      <c r="C1857" s="147" t="s">
        <v>442</v>
      </c>
      <c r="D1857" s="148">
        <v>230184.3</v>
      </c>
      <c r="E1857" s="145">
        <f t="shared" si="29"/>
        <v>230184.3</v>
      </c>
      <c r="F1857" s="146" t="e">
        <f>#REF!</f>
        <v>#REF!</v>
      </c>
    </row>
    <row r="1858" spans="1:6" s="7" customFormat="1" ht="15.75" hidden="1" outlineLevel="3">
      <c r="A1858" s="151" t="s">
        <v>449</v>
      </c>
      <c r="B1858" s="147" t="s">
        <v>567</v>
      </c>
      <c r="C1858" s="144" t="s">
        <v>442</v>
      </c>
      <c r="D1858" s="139">
        <v>372669.3</v>
      </c>
      <c r="E1858" s="145">
        <f t="shared" si="29"/>
        <v>372669.3</v>
      </c>
      <c r="F1858" s="146" t="e">
        <f>#REF!</f>
        <v>#REF!</v>
      </c>
    </row>
    <row r="1859" spans="1:6" s="7" customFormat="1" ht="21" hidden="1" outlineLevel="5">
      <c r="A1859" s="141" t="s">
        <v>478</v>
      </c>
      <c r="B1859" s="147" t="s">
        <v>567</v>
      </c>
      <c r="C1859" s="144" t="s">
        <v>442</v>
      </c>
      <c r="D1859" s="139">
        <v>123674.8</v>
      </c>
      <c r="E1859" s="145">
        <f t="shared" si="29"/>
        <v>123674.8</v>
      </c>
      <c r="F1859" s="146" t="e">
        <f>#REF!</f>
        <v>#REF!</v>
      </c>
    </row>
    <row r="1860" spans="1:6" s="7" customFormat="1" ht="15.75" hidden="1" outlineLevel="6">
      <c r="A1860" s="141" t="s">
        <v>26</v>
      </c>
      <c r="B1860" s="147" t="s">
        <v>567</v>
      </c>
      <c r="C1860" s="144" t="s">
        <v>442</v>
      </c>
      <c r="D1860" s="139">
        <v>123674.8</v>
      </c>
      <c r="E1860" s="145">
        <f t="shared" si="29"/>
        <v>123674.8</v>
      </c>
      <c r="F1860" s="146" t="e">
        <f>#REF!</f>
        <v>#REF!</v>
      </c>
    </row>
    <row r="1861" spans="1:6" s="7" customFormat="1" ht="15.75" hidden="1" outlineLevel="7">
      <c r="A1861" s="141" t="s">
        <v>28</v>
      </c>
      <c r="B1861" s="147" t="s">
        <v>567</v>
      </c>
      <c r="C1861" s="147" t="s">
        <v>442</v>
      </c>
      <c r="D1861" s="148">
        <v>123674.8</v>
      </c>
      <c r="E1861" s="145">
        <f t="shared" si="29"/>
        <v>123674.8</v>
      </c>
      <c r="F1861" s="146" t="e">
        <f>#REF!</f>
        <v>#REF!</v>
      </c>
    </row>
    <row r="1862" spans="1:6" s="7" customFormat="1" ht="15.75" hidden="1" outlineLevel="5">
      <c r="A1862" s="151" t="s">
        <v>32</v>
      </c>
      <c r="B1862" s="147" t="s">
        <v>567</v>
      </c>
      <c r="C1862" s="144" t="s">
        <v>442</v>
      </c>
      <c r="D1862" s="139">
        <v>248994.5</v>
      </c>
      <c r="E1862" s="145">
        <f t="shared" si="29"/>
        <v>248994.5</v>
      </c>
      <c r="F1862" s="146" t="e">
        <f>#REF!</f>
        <v>#REF!</v>
      </c>
    </row>
    <row r="1863" spans="1:6" s="7" customFormat="1" ht="15.75" hidden="1" outlineLevel="6">
      <c r="A1863" s="141" t="s">
        <v>34</v>
      </c>
      <c r="B1863" s="147" t="s">
        <v>567</v>
      </c>
      <c r="C1863" s="144" t="s">
        <v>442</v>
      </c>
      <c r="D1863" s="139">
        <v>248994.5</v>
      </c>
      <c r="E1863" s="145">
        <f t="shared" si="29"/>
        <v>248994.5</v>
      </c>
      <c r="F1863" s="146" t="e">
        <f>#REF!</f>
        <v>#REF!</v>
      </c>
    </row>
    <row r="1864" spans="1:6" s="7" customFormat="1" ht="15.75" hidden="1" outlineLevel="7">
      <c r="A1864" s="141" t="s">
        <v>287</v>
      </c>
      <c r="B1864" s="147" t="s">
        <v>567</v>
      </c>
      <c r="C1864" s="147" t="s">
        <v>442</v>
      </c>
      <c r="D1864" s="148">
        <v>248994.5</v>
      </c>
      <c r="E1864" s="145">
        <f t="shared" si="29"/>
        <v>248994.5</v>
      </c>
      <c r="F1864" s="146" t="e">
        <f>#REF!</f>
        <v>#REF!</v>
      </c>
    </row>
    <row r="1865" spans="1:6" s="7" customFormat="1" ht="15.75" hidden="1" outlineLevel="3">
      <c r="A1865" s="151" t="s">
        <v>332</v>
      </c>
      <c r="B1865" s="147" t="s">
        <v>567</v>
      </c>
      <c r="C1865" s="144" t="s">
        <v>442</v>
      </c>
      <c r="D1865" s="139">
        <v>110961.7</v>
      </c>
      <c r="E1865" s="145">
        <f t="shared" si="29"/>
        <v>110961.7</v>
      </c>
      <c r="F1865" s="146" t="e">
        <f>#REF!</f>
        <v>#REF!</v>
      </c>
    </row>
    <row r="1866" spans="1:6" s="7" customFormat="1" ht="42" hidden="1" outlineLevel="5">
      <c r="A1866" s="159" t="s">
        <v>479</v>
      </c>
      <c r="B1866" s="147" t="s">
        <v>567</v>
      </c>
      <c r="C1866" s="144" t="s">
        <v>442</v>
      </c>
      <c r="D1866" s="139">
        <v>110961.7</v>
      </c>
      <c r="E1866" s="145">
        <f t="shared" si="29"/>
        <v>110961.7</v>
      </c>
      <c r="F1866" s="146" t="e">
        <f>#REF!</f>
        <v>#REF!</v>
      </c>
    </row>
    <row r="1867" spans="1:6" s="7" customFormat="1" ht="15.75" hidden="1" outlineLevel="6">
      <c r="A1867" s="141" t="s">
        <v>34</v>
      </c>
      <c r="B1867" s="147" t="s">
        <v>567</v>
      </c>
      <c r="C1867" s="144" t="s">
        <v>442</v>
      </c>
      <c r="D1867" s="139">
        <v>110961.7</v>
      </c>
      <c r="E1867" s="145">
        <f t="shared" si="29"/>
        <v>110961.7</v>
      </c>
      <c r="F1867" s="146" t="e">
        <f>#REF!</f>
        <v>#REF!</v>
      </c>
    </row>
    <row r="1868" spans="1:6" s="7" customFormat="1" ht="15.75" hidden="1" outlineLevel="7">
      <c r="A1868" s="141" t="s">
        <v>428</v>
      </c>
      <c r="B1868" s="147" t="s">
        <v>567</v>
      </c>
      <c r="C1868" s="147" t="s">
        <v>442</v>
      </c>
      <c r="D1868" s="148">
        <v>110961.7</v>
      </c>
      <c r="E1868" s="145">
        <f t="shared" si="29"/>
        <v>110961.7</v>
      </c>
      <c r="F1868" s="146" t="e">
        <f>#REF!</f>
        <v>#REF!</v>
      </c>
    </row>
    <row r="1869" spans="1:6" s="7" customFormat="1" ht="15.75" hidden="1" outlineLevel="3">
      <c r="A1869" s="151" t="s">
        <v>433</v>
      </c>
      <c r="B1869" s="147" t="s">
        <v>567</v>
      </c>
      <c r="C1869" s="144" t="s">
        <v>442</v>
      </c>
      <c r="D1869" s="139">
        <v>3140</v>
      </c>
      <c r="E1869" s="145">
        <f t="shared" si="29"/>
        <v>3140</v>
      </c>
      <c r="F1869" s="146" t="e">
        <f>#REF!</f>
        <v>#REF!</v>
      </c>
    </row>
    <row r="1870" spans="1:6" s="7" customFormat="1" ht="31.5" hidden="1" outlineLevel="5">
      <c r="A1870" s="141" t="s">
        <v>480</v>
      </c>
      <c r="B1870" s="147" t="s">
        <v>567</v>
      </c>
      <c r="C1870" s="144" t="s">
        <v>442</v>
      </c>
      <c r="D1870" s="139">
        <v>3140</v>
      </c>
      <c r="E1870" s="145">
        <f t="shared" si="29"/>
        <v>3140</v>
      </c>
      <c r="F1870" s="146" t="e">
        <f>#REF!</f>
        <v>#REF!</v>
      </c>
    </row>
    <row r="1871" spans="1:6" s="7" customFormat="1" ht="15.75" hidden="1" outlineLevel="6">
      <c r="A1871" s="141" t="s">
        <v>34</v>
      </c>
      <c r="B1871" s="147" t="s">
        <v>567</v>
      </c>
      <c r="C1871" s="144" t="s">
        <v>442</v>
      </c>
      <c r="D1871" s="139">
        <v>3140</v>
      </c>
      <c r="E1871" s="145">
        <f t="shared" si="29"/>
        <v>3140</v>
      </c>
      <c r="F1871" s="146" t="e">
        <f>#REF!</f>
        <v>#REF!</v>
      </c>
    </row>
    <row r="1872" spans="1:6" s="7" customFormat="1" ht="15.75" hidden="1" outlineLevel="7">
      <c r="A1872" s="141" t="s">
        <v>66</v>
      </c>
      <c r="B1872" s="147" t="s">
        <v>567</v>
      </c>
      <c r="C1872" s="147" t="s">
        <v>442</v>
      </c>
      <c r="D1872" s="148">
        <v>3140</v>
      </c>
      <c r="E1872" s="145">
        <f t="shared" si="29"/>
        <v>3140</v>
      </c>
      <c r="F1872" s="146" t="e">
        <f>#REF!</f>
        <v>#REF!</v>
      </c>
    </row>
    <row r="1873" spans="1:6" s="7" customFormat="1" ht="15.75" hidden="1" outlineLevel="3">
      <c r="A1873" s="151" t="s">
        <v>66</v>
      </c>
      <c r="B1873" s="147" t="s">
        <v>567</v>
      </c>
      <c r="C1873" s="144" t="s">
        <v>442</v>
      </c>
      <c r="D1873" s="139">
        <v>205881</v>
      </c>
      <c r="E1873" s="145">
        <f t="shared" si="29"/>
        <v>205881</v>
      </c>
      <c r="F1873" s="146" t="e">
        <f>#REF!</f>
        <v>#REF!</v>
      </c>
    </row>
    <row r="1874" spans="1:6" s="7" customFormat="1" ht="21" hidden="1" outlineLevel="5">
      <c r="A1874" s="141" t="s">
        <v>481</v>
      </c>
      <c r="B1874" s="147" t="s">
        <v>567</v>
      </c>
      <c r="C1874" s="144" t="s">
        <v>442</v>
      </c>
      <c r="D1874" s="139">
        <v>205881</v>
      </c>
      <c r="E1874" s="145">
        <f t="shared" si="29"/>
        <v>205881</v>
      </c>
      <c r="F1874" s="146" t="e">
        <f>#REF!</f>
        <v>#REF!</v>
      </c>
    </row>
    <row r="1875" spans="1:6" s="7" customFormat="1" ht="15.75" hidden="1" outlineLevel="6">
      <c r="A1875" s="141" t="s">
        <v>34</v>
      </c>
      <c r="B1875" s="147" t="s">
        <v>567</v>
      </c>
      <c r="C1875" s="144" t="s">
        <v>442</v>
      </c>
      <c r="D1875" s="139">
        <v>205881</v>
      </c>
      <c r="E1875" s="145">
        <f t="shared" si="29"/>
        <v>205881</v>
      </c>
      <c r="F1875" s="146" t="e">
        <f>#REF!</f>
        <v>#REF!</v>
      </c>
    </row>
    <row r="1876" spans="1:6" s="7" customFormat="1" ht="15.75" hidden="1" outlineLevel="7">
      <c r="A1876" s="141" t="s">
        <v>428</v>
      </c>
      <c r="B1876" s="147" t="s">
        <v>567</v>
      </c>
      <c r="C1876" s="147" t="s">
        <v>442</v>
      </c>
      <c r="D1876" s="148">
        <v>205881</v>
      </c>
      <c r="E1876" s="145">
        <f t="shared" si="29"/>
        <v>205881</v>
      </c>
      <c r="F1876" s="146" t="e">
        <f>#REF!</f>
        <v>#REF!</v>
      </c>
    </row>
    <row r="1877" spans="1:6" s="7" customFormat="1" ht="15.75" hidden="1" outlineLevel="3">
      <c r="A1877" s="151" t="s">
        <v>449</v>
      </c>
      <c r="B1877" s="147" t="s">
        <v>567</v>
      </c>
      <c r="C1877" s="144" t="s">
        <v>442</v>
      </c>
      <c r="D1877" s="139">
        <v>412232.4</v>
      </c>
      <c r="E1877" s="145">
        <f t="shared" si="29"/>
        <v>412232.4</v>
      </c>
      <c r="F1877" s="146" t="e">
        <f>#REF!</f>
        <v>#REF!</v>
      </c>
    </row>
    <row r="1878" spans="1:6" s="7" customFormat="1" ht="73.5" hidden="1" outlineLevel="5">
      <c r="A1878" s="159" t="s">
        <v>482</v>
      </c>
      <c r="B1878" s="147" t="s">
        <v>567</v>
      </c>
      <c r="C1878" s="144" t="s">
        <v>442</v>
      </c>
      <c r="D1878" s="139">
        <v>412232.4</v>
      </c>
      <c r="E1878" s="145">
        <f t="shared" si="29"/>
        <v>412232.4</v>
      </c>
      <c r="F1878" s="146" t="e">
        <f>#REF!</f>
        <v>#REF!</v>
      </c>
    </row>
    <row r="1879" spans="1:6" s="7" customFormat="1" ht="15.75" hidden="1" outlineLevel="6">
      <c r="A1879" s="141" t="s">
        <v>34</v>
      </c>
      <c r="B1879" s="147" t="s">
        <v>567</v>
      </c>
      <c r="C1879" s="144" t="s">
        <v>442</v>
      </c>
      <c r="D1879" s="139">
        <v>412232.4</v>
      </c>
      <c r="E1879" s="145">
        <f t="shared" si="29"/>
        <v>412232.4</v>
      </c>
      <c r="F1879" s="146" t="e">
        <f>#REF!</f>
        <v>#REF!</v>
      </c>
    </row>
    <row r="1880" spans="1:6" s="7" customFormat="1" ht="15.75" hidden="1" outlineLevel="7">
      <c r="A1880" s="141" t="s">
        <v>428</v>
      </c>
      <c r="B1880" s="147" t="s">
        <v>567</v>
      </c>
      <c r="C1880" s="147" t="s">
        <v>442</v>
      </c>
      <c r="D1880" s="148">
        <v>412232.4</v>
      </c>
      <c r="E1880" s="145">
        <f t="shared" si="29"/>
        <v>412232.4</v>
      </c>
      <c r="F1880" s="146" t="e">
        <f>#REF!</f>
        <v>#REF!</v>
      </c>
    </row>
    <row r="1881" spans="1:6" s="7" customFormat="1" ht="15.75" hidden="1" outlineLevel="3">
      <c r="A1881" s="151" t="s">
        <v>433</v>
      </c>
      <c r="B1881" s="147" t="s">
        <v>567</v>
      </c>
      <c r="C1881" s="144" t="s">
        <v>442</v>
      </c>
      <c r="D1881" s="139">
        <v>26325.9</v>
      </c>
      <c r="E1881" s="145">
        <f t="shared" si="29"/>
        <v>26325.9</v>
      </c>
      <c r="F1881" s="146" t="e">
        <f>#REF!</f>
        <v>#REF!</v>
      </c>
    </row>
    <row r="1882" spans="1:6" s="7" customFormat="1" ht="21" hidden="1" outlineLevel="5">
      <c r="A1882" s="141" t="s">
        <v>483</v>
      </c>
      <c r="B1882" s="147" t="s">
        <v>567</v>
      </c>
      <c r="C1882" s="144" t="s">
        <v>442</v>
      </c>
      <c r="D1882" s="139">
        <v>26325.9</v>
      </c>
      <c r="E1882" s="145">
        <f t="shared" si="29"/>
        <v>26325.9</v>
      </c>
      <c r="F1882" s="146" t="e">
        <f>#REF!</f>
        <v>#REF!</v>
      </c>
    </row>
    <row r="1883" spans="1:6" s="7" customFormat="1" ht="15.75" hidden="1" outlineLevel="6">
      <c r="A1883" s="141" t="s">
        <v>34</v>
      </c>
      <c r="B1883" s="147" t="s">
        <v>567</v>
      </c>
      <c r="C1883" s="144" t="s">
        <v>442</v>
      </c>
      <c r="D1883" s="139">
        <v>26325.9</v>
      </c>
      <c r="E1883" s="145">
        <f t="shared" ref="E1883:E1946" si="30">D1883</f>
        <v>26325.9</v>
      </c>
      <c r="F1883" s="146" t="e">
        <f>#REF!</f>
        <v>#REF!</v>
      </c>
    </row>
    <row r="1884" spans="1:6" s="7" customFormat="1" ht="15.75" hidden="1" outlineLevel="7">
      <c r="A1884" s="141" t="s">
        <v>428</v>
      </c>
      <c r="B1884" s="147" t="s">
        <v>567</v>
      </c>
      <c r="C1884" s="147" t="s">
        <v>442</v>
      </c>
      <c r="D1884" s="148">
        <v>26325.9</v>
      </c>
      <c r="E1884" s="145">
        <f t="shared" si="30"/>
        <v>26325.9</v>
      </c>
      <c r="F1884" s="146" t="e">
        <f>#REF!</f>
        <v>#REF!</v>
      </c>
    </row>
    <row r="1885" spans="1:6" s="7" customFormat="1" ht="15.75" hidden="1" outlineLevel="3">
      <c r="A1885" s="151" t="s">
        <v>433</v>
      </c>
      <c r="B1885" s="147" t="s">
        <v>567</v>
      </c>
      <c r="C1885" s="144" t="s">
        <v>442</v>
      </c>
      <c r="D1885" s="139">
        <v>1027</v>
      </c>
      <c r="E1885" s="145">
        <f t="shared" si="30"/>
        <v>1027</v>
      </c>
      <c r="F1885" s="146" t="e">
        <f>#REF!</f>
        <v>#REF!</v>
      </c>
    </row>
    <row r="1886" spans="1:6" s="7" customFormat="1" ht="31.5" hidden="1" outlineLevel="5">
      <c r="A1886" s="141" t="s">
        <v>484</v>
      </c>
      <c r="B1886" s="147" t="s">
        <v>567</v>
      </c>
      <c r="C1886" s="144" t="s">
        <v>442</v>
      </c>
      <c r="D1886" s="139">
        <v>1027</v>
      </c>
      <c r="E1886" s="145">
        <f t="shared" si="30"/>
        <v>1027</v>
      </c>
      <c r="F1886" s="146" t="e">
        <f>#REF!</f>
        <v>#REF!</v>
      </c>
    </row>
    <row r="1887" spans="1:6" s="7" customFormat="1" ht="15.75" hidden="1" outlineLevel="6">
      <c r="A1887" s="141" t="s">
        <v>34</v>
      </c>
      <c r="B1887" s="147" t="s">
        <v>567</v>
      </c>
      <c r="C1887" s="144" t="s">
        <v>442</v>
      </c>
      <c r="D1887" s="139">
        <v>1027</v>
      </c>
      <c r="E1887" s="145">
        <f t="shared" si="30"/>
        <v>1027</v>
      </c>
      <c r="F1887" s="146" t="e">
        <f>#REF!</f>
        <v>#REF!</v>
      </c>
    </row>
    <row r="1888" spans="1:6" s="7" customFormat="1" ht="15.75" hidden="1" outlineLevel="7">
      <c r="A1888" s="141" t="s">
        <v>428</v>
      </c>
      <c r="B1888" s="147" t="s">
        <v>567</v>
      </c>
      <c r="C1888" s="147" t="s">
        <v>442</v>
      </c>
      <c r="D1888" s="148">
        <v>1027</v>
      </c>
      <c r="E1888" s="145">
        <f t="shared" si="30"/>
        <v>1027</v>
      </c>
      <c r="F1888" s="146" t="e">
        <f>#REF!</f>
        <v>#REF!</v>
      </c>
    </row>
    <row r="1889" spans="1:6" s="7" customFormat="1" ht="15.75" hidden="1" outlineLevel="2">
      <c r="A1889" s="151" t="s">
        <v>433</v>
      </c>
      <c r="B1889" s="147" t="s">
        <v>567</v>
      </c>
      <c r="C1889" s="144" t="s">
        <v>442</v>
      </c>
      <c r="D1889" s="139">
        <v>935043.3</v>
      </c>
      <c r="E1889" s="145">
        <f t="shared" si="30"/>
        <v>935043.3</v>
      </c>
      <c r="F1889" s="146" t="e">
        <f>#REF!</f>
        <v>#REF!</v>
      </c>
    </row>
    <row r="1890" spans="1:6" s="7" customFormat="1" ht="15.75" hidden="1" outlineLevel="3">
      <c r="A1890" s="141" t="s">
        <v>146</v>
      </c>
      <c r="B1890" s="147" t="s">
        <v>567</v>
      </c>
      <c r="C1890" s="144" t="s">
        <v>442</v>
      </c>
      <c r="D1890" s="139">
        <v>935043.3</v>
      </c>
      <c r="E1890" s="145">
        <f t="shared" si="30"/>
        <v>935043.3</v>
      </c>
      <c r="F1890" s="146" t="e">
        <f>#REF!</f>
        <v>#REF!</v>
      </c>
    </row>
    <row r="1891" spans="1:6" s="7" customFormat="1" ht="15.75" hidden="1" outlineLevel="4">
      <c r="A1891" s="141" t="s">
        <v>485</v>
      </c>
      <c r="B1891" s="147" t="s">
        <v>567</v>
      </c>
      <c r="C1891" s="144" t="s">
        <v>442</v>
      </c>
      <c r="D1891" s="139">
        <v>935043.3</v>
      </c>
      <c r="E1891" s="145">
        <f t="shared" si="30"/>
        <v>935043.3</v>
      </c>
      <c r="F1891" s="146" t="e">
        <f>#REF!</f>
        <v>#REF!</v>
      </c>
    </row>
    <row r="1892" spans="1:6" s="7" customFormat="1" ht="15.75" hidden="1" outlineLevel="5">
      <c r="A1892" s="141" t="s">
        <v>486</v>
      </c>
      <c r="B1892" s="147" t="s">
        <v>567</v>
      </c>
      <c r="C1892" s="144" t="s">
        <v>442</v>
      </c>
      <c r="D1892" s="139">
        <v>837265.4</v>
      </c>
      <c r="E1892" s="145">
        <f t="shared" si="30"/>
        <v>837265.4</v>
      </c>
      <c r="F1892" s="146" t="e">
        <f>#REF!</f>
        <v>#REF!</v>
      </c>
    </row>
    <row r="1893" spans="1:6" s="7" customFormat="1" ht="15.75" hidden="1" outlineLevel="6">
      <c r="A1893" s="141" t="s">
        <v>34</v>
      </c>
      <c r="B1893" s="147" t="s">
        <v>567</v>
      </c>
      <c r="C1893" s="144" t="s">
        <v>442</v>
      </c>
      <c r="D1893" s="139">
        <v>790872.6</v>
      </c>
      <c r="E1893" s="145">
        <f t="shared" si="30"/>
        <v>790872.6</v>
      </c>
      <c r="F1893" s="146" t="e">
        <f>#REF!</f>
        <v>#REF!</v>
      </c>
    </row>
    <row r="1894" spans="1:6" s="7" customFormat="1" ht="15.75" hidden="1" outlineLevel="7">
      <c r="A1894" s="141" t="s">
        <v>287</v>
      </c>
      <c r="B1894" s="147" t="s">
        <v>567</v>
      </c>
      <c r="C1894" s="147" t="s">
        <v>442</v>
      </c>
      <c r="D1894" s="148">
        <v>786205.7</v>
      </c>
      <c r="E1894" s="145">
        <f t="shared" si="30"/>
        <v>786205.7</v>
      </c>
      <c r="F1894" s="146" t="e">
        <f>#REF!</f>
        <v>#REF!</v>
      </c>
    </row>
    <row r="1895" spans="1:6" s="7" customFormat="1" ht="22.5" hidden="1" outlineLevel="7">
      <c r="A1895" s="151" t="s">
        <v>288</v>
      </c>
      <c r="B1895" s="147" t="s">
        <v>567</v>
      </c>
      <c r="C1895" s="147" t="s">
        <v>442</v>
      </c>
      <c r="D1895" s="148">
        <v>4666.8999999999996</v>
      </c>
      <c r="E1895" s="145">
        <f t="shared" si="30"/>
        <v>4666.8999999999996</v>
      </c>
      <c r="F1895" s="146" t="e">
        <f>#REF!</f>
        <v>#REF!</v>
      </c>
    </row>
    <row r="1896" spans="1:6" s="7" customFormat="1" ht="15.75" hidden="1" outlineLevel="6">
      <c r="A1896" s="151" t="s">
        <v>332</v>
      </c>
      <c r="B1896" s="147" t="s">
        <v>567</v>
      </c>
      <c r="C1896" s="144" t="s">
        <v>442</v>
      </c>
      <c r="D1896" s="139">
        <v>46392.800000000003</v>
      </c>
      <c r="E1896" s="145">
        <f t="shared" si="30"/>
        <v>46392.800000000003</v>
      </c>
      <c r="F1896" s="146" t="e">
        <f>#REF!</f>
        <v>#REF!</v>
      </c>
    </row>
    <row r="1897" spans="1:6" s="7" customFormat="1" ht="15.75" hidden="1" outlineLevel="7">
      <c r="A1897" s="141" t="s">
        <v>311</v>
      </c>
      <c r="B1897" s="147" t="s">
        <v>567</v>
      </c>
      <c r="C1897" s="147" t="s">
        <v>442</v>
      </c>
      <c r="D1897" s="148">
        <v>46392.800000000003</v>
      </c>
      <c r="E1897" s="145">
        <f t="shared" si="30"/>
        <v>46392.800000000003</v>
      </c>
      <c r="F1897" s="146" t="e">
        <f>#REF!</f>
        <v>#REF!</v>
      </c>
    </row>
    <row r="1898" spans="1:6" s="7" customFormat="1" ht="15.75" hidden="1" outlineLevel="5">
      <c r="A1898" s="151" t="s">
        <v>311</v>
      </c>
      <c r="B1898" s="147" t="s">
        <v>567</v>
      </c>
      <c r="C1898" s="144" t="s">
        <v>442</v>
      </c>
      <c r="D1898" s="139">
        <v>97777.9</v>
      </c>
      <c r="E1898" s="145">
        <f t="shared" si="30"/>
        <v>97777.9</v>
      </c>
      <c r="F1898" s="146" t="e">
        <f>#REF!</f>
        <v>#REF!</v>
      </c>
    </row>
    <row r="1899" spans="1:6" s="7" customFormat="1" ht="15.75" hidden="1" outlineLevel="6">
      <c r="A1899" s="141" t="s">
        <v>98</v>
      </c>
      <c r="B1899" s="147" t="s">
        <v>567</v>
      </c>
      <c r="C1899" s="144" t="s">
        <v>442</v>
      </c>
      <c r="D1899" s="139">
        <v>97777.9</v>
      </c>
      <c r="E1899" s="145">
        <f t="shared" si="30"/>
        <v>97777.9</v>
      </c>
      <c r="F1899" s="146" t="e">
        <f>#REF!</f>
        <v>#REF!</v>
      </c>
    </row>
    <row r="1900" spans="1:6" s="7" customFormat="1" ht="15.75" hidden="1" outlineLevel="7">
      <c r="A1900" s="141" t="s">
        <v>487</v>
      </c>
      <c r="B1900" s="147" t="s">
        <v>567</v>
      </c>
      <c r="C1900" s="147" t="s">
        <v>442</v>
      </c>
      <c r="D1900" s="148">
        <v>97777.9</v>
      </c>
      <c r="E1900" s="145">
        <f t="shared" si="30"/>
        <v>97777.9</v>
      </c>
      <c r="F1900" s="146" t="e">
        <f>#REF!</f>
        <v>#REF!</v>
      </c>
    </row>
    <row r="1901" spans="1:6" s="7" customFormat="1" ht="15.75" hidden="1" outlineLevel="2">
      <c r="A1901" s="151" t="s">
        <v>487</v>
      </c>
      <c r="B1901" s="147" t="s">
        <v>567</v>
      </c>
      <c r="C1901" s="144" t="s">
        <v>442</v>
      </c>
      <c r="D1901" s="139">
        <v>374122.9</v>
      </c>
      <c r="E1901" s="145">
        <f t="shared" si="30"/>
        <v>374122.9</v>
      </c>
      <c r="F1901" s="146" t="e">
        <f>#REF!</f>
        <v>#REF!</v>
      </c>
    </row>
    <row r="1902" spans="1:6" s="7" customFormat="1" ht="15.75" hidden="1" outlineLevel="3">
      <c r="A1902" s="141" t="s">
        <v>116</v>
      </c>
      <c r="B1902" s="147" t="s">
        <v>567</v>
      </c>
      <c r="C1902" s="144" t="s">
        <v>442</v>
      </c>
      <c r="D1902" s="139">
        <v>180000</v>
      </c>
      <c r="E1902" s="145">
        <f t="shared" si="30"/>
        <v>180000</v>
      </c>
      <c r="F1902" s="146" t="e">
        <f>#REF!</f>
        <v>#REF!</v>
      </c>
    </row>
    <row r="1903" spans="1:6" s="7" customFormat="1" ht="21" hidden="1" outlineLevel="5">
      <c r="A1903" s="141" t="s">
        <v>302</v>
      </c>
      <c r="B1903" s="147" t="s">
        <v>567</v>
      </c>
      <c r="C1903" s="144" t="s">
        <v>442</v>
      </c>
      <c r="D1903" s="139">
        <v>180000</v>
      </c>
      <c r="E1903" s="145">
        <f t="shared" si="30"/>
        <v>180000</v>
      </c>
      <c r="F1903" s="146" t="e">
        <f>#REF!</f>
        <v>#REF!</v>
      </c>
    </row>
    <row r="1904" spans="1:6" s="7" customFormat="1" ht="15.75" hidden="1" outlineLevel="6">
      <c r="A1904" s="141" t="s">
        <v>34</v>
      </c>
      <c r="B1904" s="147" t="s">
        <v>567</v>
      </c>
      <c r="C1904" s="144" t="s">
        <v>442</v>
      </c>
      <c r="D1904" s="139">
        <v>180000</v>
      </c>
      <c r="E1904" s="145">
        <f t="shared" si="30"/>
        <v>180000</v>
      </c>
      <c r="F1904" s="146" t="e">
        <f>#REF!</f>
        <v>#REF!</v>
      </c>
    </row>
    <row r="1905" spans="1:6" s="7" customFormat="1" ht="15.75" hidden="1" outlineLevel="7">
      <c r="A1905" s="141" t="s">
        <v>287</v>
      </c>
      <c r="B1905" s="147" t="s">
        <v>567</v>
      </c>
      <c r="C1905" s="147" t="s">
        <v>442</v>
      </c>
      <c r="D1905" s="148">
        <v>180000</v>
      </c>
      <c r="E1905" s="145">
        <f t="shared" si="30"/>
        <v>180000</v>
      </c>
      <c r="F1905" s="146" t="e">
        <f>#REF!</f>
        <v>#REF!</v>
      </c>
    </row>
    <row r="1906" spans="1:6" s="7" customFormat="1" ht="15.75" hidden="1" outlineLevel="3">
      <c r="A1906" s="151" t="s">
        <v>456</v>
      </c>
      <c r="B1906" s="147" t="s">
        <v>567</v>
      </c>
      <c r="C1906" s="144" t="s">
        <v>442</v>
      </c>
      <c r="D1906" s="139">
        <v>165810</v>
      </c>
      <c r="E1906" s="145">
        <f t="shared" si="30"/>
        <v>165810</v>
      </c>
      <c r="F1906" s="146" t="e">
        <f>#REF!</f>
        <v>#REF!</v>
      </c>
    </row>
    <row r="1907" spans="1:6" s="7" customFormat="1" ht="21" hidden="1" outlineLevel="5">
      <c r="A1907" s="141" t="s">
        <v>488</v>
      </c>
      <c r="B1907" s="147" t="s">
        <v>567</v>
      </c>
      <c r="C1907" s="144" t="s">
        <v>442</v>
      </c>
      <c r="D1907" s="139">
        <v>165810</v>
      </c>
      <c r="E1907" s="145">
        <f t="shared" si="30"/>
        <v>165810</v>
      </c>
      <c r="F1907" s="146" t="e">
        <f>#REF!</f>
        <v>#REF!</v>
      </c>
    </row>
    <row r="1908" spans="1:6" s="7" customFormat="1" ht="15.75" hidden="1" outlineLevel="6">
      <c r="A1908" s="141" t="s">
        <v>98</v>
      </c>
      <c r="B1908" s="147" t="s">
        <v>567</v>
      </c>
      <c r="C1908" s="144" t="s">
        <v>442</v>
      </c>
      <c r="D1908" s="139">
        <v>165810</v>
      </c>
      <c r="E1908" s="145">
        <f t="shared" si="30"/>
        <v>165810</v>
      </c>
      <c r="F1908" s="146" t="e">
        <f>#REF!</f>
        <v>#REF!</v>
      </c>
    </row>
    <row r="1909" spans="1:6" s="7" customFormat="1" ht="15.75" hidden="1" outlineLevel="7">
      <c r="A1909" s="141" t="s">
        <v>178</v>
      </c>
      <c r="B1909" s="147" t="s">
        <v>567</v>
      </c>
      <c r="C1909" s="147" t="s">
        <v>442</v>
      </c>
      <c r="D1909" s="148">
        <v>165810</v>
      </c>
      <c r="E1909" s="145">
        <f t="shared" si="30"/>
        <v>165810</v>
      </c>
      <c r="F1909" s="146" t="e">
        <f>#REF!</f>
        <v>#REF!</v>
      </c>
    </row>
    <row r="1910" spans="1:6" s="7" customFormat="1" ht="22.5" hidden="1" outlineLevel="3">
      <c r="A1910" s="151" t="s">
        <v>214</v>
      </c>
      <c r="B1910" s="147" t="s">
        <v>567</v>
      </c>
      <c r="C1910" s="144" t="s">
        <v>442</v>
      </c>
      <c r="D1910" s="139">
        <v>4392</v>
      </c>
      <c r="E1910" s="145">
        <f t="shared" si="30"/>
        <v>4392</v>
      </c>
      <c r="F1910" s="146" t="e">
        <f>#REF!</f>
        <v>#REF!</v>
      </c>
    </row>
    <row r="1911" spans="1:6" s="7" customFormat="1" ht="21" hidden="1" outlineLevel="4">
      <c r="A1911" s="141" t="s">
        <v>489</v>
      </c>
      <c r="B1911" s="147" t="s">
        <v>567</v>
      </c>
      <c r="C1911" s="144" t="s">
        <v>442</v>
      </c>
      <c r="D1911" s="139">
        <v>4392</v>
      </c>
      <c r="E1911" s="145">
        <f t="shared" si="30"/>
        <v>4392</v>
      </c>
      <c r="F1911" s="146" t="e">
        <f>#REF!</f>
        <v>#REF!</v>
      </c>
    </row>
    <row r="1912" spans="1:6" s="7" customFormat="1" ht="21" hidden="1" outlineLevel="5">
      <c r="A1912" s="141" t="s">
        <v>490</v>
      </c>
      <c r="B1912" s="147" t="s">
        <v>567</v>
      </c>
      <c r="C1912" s="144" t="s">
        <v>442</v>
      </c>
      <c r="D1912" s="139">
        <v>4392</v>
      </c>
      <c r="E1912" s="145">
        <f t="shared" si="30"/>
        <v>4392</v>
      </c>
      <c r="F1912" s="146" t="e">
        <f>#REF!</f>
        <v>#REF!</v>
      </c>
    </row>
    <row r="1913" spans="1:6" s="7" customFormat="1" ht="15.75" hidden="1" outlineLevel="6">
      <c r="A1913" s="141" t="s">
        <v>34</v>
      </c>
      <c r="B1913" s="147" t="s">
        <v>567</v>
      </c>
      <c r="C1913" s="144" t="s">
        <v>442</v>
      </c>
      <c r="D1913" s="139">
        <v>4392</v>
      </c>
      <c r="E1913" s="145">
        <f t="shared" si="30"/>
        <v>4392</v>
      </c>
      <c r="F1913" s="146" t="e">
        <f>#REF!</f>
        <v>#REF!</v>
      </c>
    </row>
    <row r="1914" spans="1:6" s="7" customFormat="1" ht="15.75" hidden="1" outlineLevel="7">
      <c r="A1914" s="141" t="s">
        <v>287</v>
      </c>
      <c r="B1914" s="147" t="s">
        <v>567</v>
      </c>
      <c r="C1914" s="147" t="s">
        <v>442</v>
      </c>
      <c r="D1914" s="148">
        <v>4392</v>
      </c>
      <c r="E1914" s="145">
        <f t="shared" si="30"/>
        <v>4392</v>
      </c>
      <c r="F1914" s="146" t="e">
        <f>#REF!</f>
        <v>#REF!</v>
      </c>
    </row>
    <row r="1915" spans="1:6" s="7" customFormat="1" ht="15.75" hidden="1" outlineLevel="3">
      <c r="A1915" s="151" t="s">
        <v>456</v>
      </c>
      <c r="B1915" s="147" t="s">
        <v>567</v>
      </c>
      <c r="C1915" s="144" t="s">
        <v>442</v>
      </c>
      <c r="D1915" s="139">
        <v>23920.9</v>
      </c>
      <c r="E1915" s="145">
        <f t="shared" si="30"/>
        <v>23920.9</v>
      </c>
      <c r="F1915" s="146" t="e">
        <f>#REF!</f>
        <v>#REF!</v>
      </c>
    </row>
    <row r="1916" spans="1:6" s="7" customFormat="1" ht="21" hidden="1" outlineLevel="4">
      <c r="A1916" s="141" t="s">
        <v>215</v>
      </c>
      <c r="B1916" s="147" t="s">
        <v>567</v>
      </c>
      <c r="C1916" s="144" t="s">
        <v>442</v>
      </c>
      <c r="D1916" s="139">
        <v>23920.9</v>
      </c>
      <c r="E1916" s="145">
        <f t="shared" si="30"/>
        <v>23920.9</v>
      </c>
      <c r="F1916" s="146" t="e">
        <f>#REF!</f>
        <v>#REF!</v>
      </c>
    </row>
    <row r="1917" spans="1:6" s="7" customFormat="1" ht="21" hidden="1" outlineLevel="5">
      <c r="A1917" s="141" t="s">
        <v>491</v>
      </c>
      <c r="B1917" s="147" t="s">
        <v>567</v>
      </c>
      <c r="C1917" s="144" t="s">
        <v>442</v>
      </c>
      <c r="D1917" s="139">
        <v>23920.9</v>
      </c>
      <c r="E1917" s="145">
        <f t="shared" si="30"/>
        <v>23920.9</v>
      </c>
      <c r="F1917" s="146" t="e">
        <f>#REF!</f>
        <v>#REF!</v>
      </c>
    </row>
    <row r="1918" spans="1:6" s="7" customFormat="1" ht="15.75" hidden="1" outlineLevel="6">
      <c r="A1918" s="141" t="s">
        <v>34</v>
      </c>
      <c r="B1918" s="147" t="s">
        <v>567</v>
      </c>
      <c r="C1918" s="144" t="s">
        <v>442</v>
      </c>
      <c r="D1918" s="139">
        <v>23920.9</v>
      </c>
      <c r="E1918" s="145">
        <f t="shared" si="30"/>
        <v>23920.9</v>
      </c>
      <c r="F1918" s="146" t="e">
        <f>#REF!</f>
        <v>#REF!</v>
      </c>
    </row>
    <row r="1919" spans="1:6" s="7" customFormat="1" ht="15.75" hidden="1" outlineLevel="7">
      <c r="A1919" s="141" t="s">
        <v>287</v>
      </c>
      <c r="B1919" s="147" t="s">
        <v>567</v>
      </c>
      <c r="C1919" s="147" t="s">
        <v>442</v>
      </c>
      <c r="D1919" s="148">
        <v>23920.9</v>
      </c>
      <c r="E1919" s="145">
        <f t="shared" si="30"/>
        <v>23920.9</v>
      </c>
      <c r="F1919" s="146" t="e">
        <f>#REF!</f>
        <v>#REF!</v>
      </c>
    </row>
    <row r="1920" spans="1:6" s="7" customFormat="1" ht="15.75" hidden="1" outlineLevel="1">
      <c r="A1920" s="151" t="s">
        <v>456</v>
      </c>
      <c r="B1920" s="147" t="s">
        <v>567</v>
      </c>
      <c r="C1920" s="144" t="s">
        <v>493</v>
      </c>
      <c r="D1920" s="139">
        <v>2142143.9</v>
      </c>
      <c r="E1920" s="145">
        <f t="shared" si="30"/>
        <v>2142143.9</v>
      </c>
      <c r="F1920" s="146" t="e">
        <f>#REF!</f>
        <v>#REF!</v>
      </c>
    </row>
    <row r="1921" spans="1:6" s="7" customFormat="1" ht="15.75" hidden="1" outlineLevel="2">
      <c r="A1921" s="141" t="s">
        <v>492</v>
      </c>
      <c r="B1921" s="147" t="s">
        <v>567</v>
      </c>
      <c r="C1921" s="144" t="s">
        <v>493</v>
      </c>
      <c r="D1921" s="139">
        <v>2140996.4</v>
      </c>
      <c r="E1921" s="145">
        <f t="shared" si="30"/>
        <v>2140996.4</v>
      </c>
      <c r="F1921" s="146" t="e">
        <f>#REF!</f>
        <v>#REF!</v>
      </c>
    </row>
    <row r="1922" spans="1:6" s="7" customFormat="1" ht="15.75" hidden="1" outlineLevel="3">
      <c r="A1922" s="141" t="s">
        <v>247</v>
      </c>
      <c r="B1922" s="147" t="s">
        <v>567</v>
      </c>
      <c r="C1922" s="144" t="s">
        <v>493</v>
      </c>
      <c r="D1922" s="139">
        <v>42535.9</v>
      </c>
      <c r="E1922" s="145">
        <f t="shared" si="30"/>
        <v>42535.9</v>
      </c>
      <c r="F1922" s="146" t="e">
        <f>#REF!</f>
        <v>#REF!</v>
      </c>
    </row>
    <row r="1923" spans="1:6" s="7" customFormat="1" ht="21" hidden="1" outlineLevel="4">
      <c r="A1923" s="141" t="s">
        <v>494</v>
      </c>
      <c r="B1923" s="147" t="s">
        <v>567</v>
      </c>
      <c r="C1923" s="144" t="s">
        <v>493</v>
      </c>
      <c r="D1923" s="139">
        <v>42535.9</v>
      </c>
      <c r="E1923" s="145">
        <f t="shared" si="30"/>
        <v>42535.9</v>
      </c>
      <c r="F1923" s="146" t="e">
        <f>#REF!</f>
        <v>#REF!</v>
      </c>
    </row>
    <row r="1924" spans="1:6" s="7" customFormat="1" ht="21" hidden="1" outlineLevel="5">
      <c r="A1924" s="141" t="s">
        <v>495</v>
      </c>
      <c r="B1924" s="147" t="s">
        <v>567</v>
      </c>
      <c r="C1924" s="144" t="s">
        <v>493</v>
      </c>
      <c r="D1924" s="139">
        <v>42535.9</v>
      </c>
      <c r="E1924" s="145">
        <f t="shared" si="30"/>
        <v>42535.9</v>
      </c>
      <c r="F1924" s="146" t="e">
        <f>#REF!</f>
        <v>#REF!</v>
      </c>
    </row>
    <row r="1925" spans="1:6" s="7" customFormat="1" ht="15.75" hidden="1" outlineLevel="6">
      <c r="A1925" s="141" t="s">
        <v>34</v>
      </c>
      <c r="B1925" s="147" t="s">
        <v>567</v>
      </c>
      <c r="C1925" s="144" t="s">
        <v>493</v>
      </c>
      <c r="D1925" s="139">
        <v>42535.9</v>
      </c>
      <c r="E1925" s="145">
        <f t="shared" si="30"/>
        <v>42535.9</v>
      </c>
      <c r="F1925" s="146" t="e">
        <f>#REF!</f>
        <v>#REF!</v>
      </c>
    </row>
    <row r="1926" spans="1:6" s="7" customFormat="1" ht="15.75" hidden="1" outlineLevel="7">
      <c r="A1926" s="141" t="s">
        <v>428</v>
      </c>
      <c r="B1926" s="147" t="s">
        <v>567</v>
      </c>
      <c r="C1926" s="147" t="s">
        <v>493</v>
      </c>
      <c r="D1926" s="148">
        <v>42535.9</v>
      </c>
      <c r="E1926" s="145">
        <f t="shared" si="30"/>
        <v>42535.9</v>
      </c>
      <c r="F1926" s="146" t="e">
        <f>#REF!</f>
        <v>#REF!</v>
      </c>
    </row>
    <row r="1927" spans="1:6" s="7" customFormat="1" ht="15.75" hidden="1" outlineLevel="3">
      <c r="A1927" s="151" t="s">
        <v>449</v>
      </c>
      <c r="B1927" s="147" t="s">
        <v>567</v>
      </c>
      <c r="C1927" s="144" t="s">
        <v>493</v>
      </c>
      <c r="D1927" s="139">
        <v>147885.5</v>
      </c>
      <c r="E1927" s="145">
        <f t="shared" si="30"/>
        <v>147885.5</v>
      </c>
      <c r="F1927" s="146" t="e">
        <f>#REF!</f>
        <v>#REF!</v>
      </c>
    </row>
    <row r="1928" spans="1:6" s="7" customFormat="1" ht="21" hidden="1" outlineLevel="4">
      <c r="A1928" s="141" t="s">
        <v>496</v>
      </c>
      <c r="B1928" s="147" t="s">
        <v>567</v>
      </c>
      <c r="C1928" s="144" t="s">
        <v>493</v>
      </c>
      <c r="D1928" s="139">
        <v>147885.5</v>
      </c>
      <c r="E1928" s="145">
        <f t="shared" si="30"/>
        <v>147885.5</v>
      </c>
      <c r="F1928" s="146" t="e">
        <f>#REF!</f>
        <v>#REF!</v>
      </c>
    </row>
    <row r="1929" spans="1:6" s="7" customFormat="1" ht="15.75" hidden="1" outlineLevel="5">
      <c r="A1929" s="141" t="s">
        <v>497</v>
      </c>
      <c r="B1929" s="147" t="s">
        <v>567</v>
      </c>
      <c r="C1929" s="144" t="s">
        <v>493</v>
      </c>
      <c r="D1929" s="139">
        <v>147885.5</v>
      </c>
      <c r="E1929" s="145">
        <f t="shared" si="30"/>
        <v>147885.5</v>
      </c>
      <c r="F1929" s="146" t="e">
        <f>#REF!</f>
        <v>#REF!</v>
      </c>
    </row>
    <row r="1930" spans="1:6" s="7" customFormat="1" ht="15.75" hidden="1" outlineLevel="6">
      <c r="A1930" s="141" t="s">
        <v>34</v>
      </c>
      <c r="B1930" s="147" t="s">
        <v>567</v>
      </c>
      <c r="C1930" s="144" t="s">
        <v>493</v>
      </c>
      <c r="D1930" s="139">
        <v>147885.5</v>
      </c>
      <c r="E1930" s="145">
        <f t="shared" si="30"/>
        <v>147885.5</v>
      </c>
      <c r="F1930" s="146" t="e">
        <f>#REF!</f>
        <v>#REF!</v>
      </c>
    </row>
    <row r="1931" spans="1:6" s="7" customFormat="1" ht="15.75" hidden="1" outlineLevel="7">
      <c r="A1931" s="141" t="s">
        <v>287</v>
      </c>
      <c r="B1931" s="147" t="s">
        <v>567</v>
      </c>
      <c r="C1931" s="147" t="s">
        <v>493</v>
      </c>
      <c r="D1931" s="148">
        <v>145700</v>
      </c>
      <c r="E1931" s="145">
        <f t="shared" si="30"/>
        <v>145700</v>
      </c>
      <c r="F1931" s="146" t="e">
        <f>#REF!</f>
        <v>#REF!</v>
      </c>
    </row>
    <row r="1932" spans="1:6" s="7" customFormat="1" ht="22.5" hidden="1" outlineLevel="7">
      <c r="A1932" s="151" t="s">
        <v>288</v>
      </c>
      <c r="B1932" s="147" t="s">
        <v>567</v>
      </c>
      <c r="C1932" s="147" t="s">
        <v>493</v>
      </c>
      <c r="D1932" s="148">
        <v>2185.5</v>
      </c>
      <c r="E1932" s="145">
        <f t="shared" si="30"/>
        <v>2185.5</v>
      </c>
      <c r="F1932" s="146" t="e">
        <f>#REF!</f>
        <v>#REF!</v>
      </c>
    </row>
    <row r="1933" spans="1:6" s="7" customFormat="1" ht="15.75" hidden="1" outlineLevel="3">
      <c r="A1933" s="151" t="s">
        <v>332</v>
      </c>
      <c r="B1933" s="147" t="s">
        <v>567</v>
      </c>
      <c r="C1933" s="144" t="s">
        <v>493</v>
      </c>
      <c r="D1933" s="139">
        <v>236877.2</v>
      </c>
      <c r="E1933" s="145">
        <f t="shared" si="30"/>
        <v>236877.2</v>
      </c>
      <c r="F1933" s="146" t="e">
        <f>#REF!</f>
        <v>#REF!</v>
      </c>
    </row>
    <row r="1934" spans="1:6" s="7" customFormat="1" ht="42" hidden="1" outlineLevel="5">
      <c r="A1934" s="141" t="s">
        <v>498</v>
      </c>
      <c r="B1934" s="147" t="s">
        <v>567</v>
      </c>
      <c r="C1934" s="144" t="s">
        <v>493</v>
      </c>
      <c r="D1934" s="139">
        <v>236877.2</v>
      </c>
      <c r="E1934" s="145">
        <f t="shared" si="30"/>
        <v>236877.2</v>
      </c>
      <c r="F1934" s="146" t="e">
        <f>#REF!</f>
        <v>#REF!</v>
      </c>
    </row>
    <row r="1935" spans="1:6" s="7" customFormat="1" ht="15.75" hidden="1" outlineLevel="6">
      <c r="A1935" s="141" t="s">
        <v>34</v>
      </c>
      <c r="B1935" s="147" t="s">
        <v>567</v>
      </c>
      <c r="C1935" s="144" t="s">
        <v>493</v>
      </c>
      <c r="D1935" s="139">
        <v>236877.2</v>
      </c>
      <c r="E1935" s="145">
        <f t="shared" si="30"/>
        <v>236877.2</v>
      </c>
      <c r="F1935" s="146" t="e">
        <f>#REF!</f>
        <v>#REF!</v>
      </c>
    </row>
    <row r="1936" spans="1:6" s="7" customFormat="1" ht="15.75" hidden="1" outlineLevel="7">
      <c r="A1936" s="141" t="s">
        <v>428</v>
      </c>
      <c r="B1936" s="147" t="s">
        <v>567</v>
      </c>
      <c r="C1936" s="147" t="s">
        <v>493</v>
      </c>
      <c r="D1936" s="148">
        <v>236877.2</v>
      </c>
      <c r="E1936" s="145">
        <f t="shared" si="30"/>
        <v>236877.2</v>
      </c>
      <c r="F1936" s="146" t="e">
        <f>#REF!</f>
        <v>#REF!</v>
      </c>
    </row>
    <row r="1937" spans="1:6" s="7" customFormat="1" ht="15.75" hidden="1" outlineLevel="3">
      <c r="A1937" s="151" t="s">
        <v>449</v>
      </c>
      <c r="B1937" s="147" t="s">
        <v>567</v>
      </c>
      <c r="C1937" s="144" t="s">
        <v>493</v>
      </c>
      <c r="D1937" s="139">
        <v>1148621.1000000001</v>
      </c>
      <c r="E1937" s="145">
        <f t="shared" si="30"/>
        <v>1148621.1000000001</v>
      </c>
      <c r="F1937" s="146" t="e">
        <f>#REF!</f>
        <v>#REF!</v>
      </c>
    </row>
    <row r="1938" spans="1:6" s="7" customFormat="1" ht="31.5" hidden="1" outlineLevel="5">
      <c r="A1938" s="141" t="s">
        <v>499</v>
      </c>
      <c r="B1938" s="147" t="s">
        <v>567</v>
      </c>
      <c r="C1938" s="144" t="s">
        <v>493</v>
      </c>
      <c r="D1938" s="139">
        <v>1148621.1000000001</v>
      </c>
      <c r="E1938" s="145">
        <f t="shared" si="30"/>
        <v>1148621.1000000001</v>
      </c>
      <c r="F1938" s="146" t="e">
        <f>#REF!</f>
        <v>#REF!</v>
      </c>
    </row>
    <row r="1939" spans="1:6" s="7" customFormat="1" ht="15.75" hidden="1" outlineLevel="6">
      <c r="A1939" s="141" t="s">
        <v>34</v>
      </c>
      <c r="B1939" s="147" t="s">
        <v>567</v>
      </c>
      <c r="C1939" s="144" t="s">
        <v>493</v>
      </c>
      <c r="D1939" s="139">
        <v>1148621.1000000001</v>
      </c>
      <c r="E1939" s="145">
        <f t="shared" si="30"/>
        <v>1148621.1000000001</v>
      </c>
      <c r="F1939" s="146" t="e">
        <f>#REF!</f>
        <v>#REF!</v>
      </c>
    </row>
    <row r="1940" spans="1:6" s="7" customFormat="1" ht="15.75" hidden="1" outlineLevel="7">
      <c r="A1940" s="141" t="s">
        <v>428</v>
      </c>
      <c r="B1940" s="147" t="s">
        <v>567</v>
      </c>
      <c r="C1940" s="147" t="s">
        <v>493</v>
      </c>
      <c r="D1940" s="148">
        <v>2331.1</v>
      </c>
      <c r="E1940" s="145">
        <f t="shared" si="30"/>
        <v>2331.1</v>
      </c>
      <c r="F1940" s="146" t="e">
        <f>#REF!</f>
        <v>#REF!</v>
      </c>
    </row>
    <row r="1941" spans="1:6" s="7" customFormat="1" ht="15.75" hidden="1" outlineLevel="7">
      <c r="A1941" s="151" t="s">
        <v>449</v>
      </c>
      <c r="B1941" s="147" t="s">
        <v>567</v>
      </c>
      <c r="C1941" s="147" t="s">
        <v>493</v>
      </c>
      <c r="D1941" s="148">
        <v>1146290</v>
      </c>
      <c r="E1941" s="145">
        <f t="shared" si="30"/>
        <v>1146290</v>
      </c>
      <c r="F1941" s="146" t="e">
        <f>#REF!</f>
        <v>#REF!</v>
      </c>
    </row>
    <row r="1942" spans="1:6" s="7" customFormat="1" ht="15.75" hidden="1" outlineLevel="3">
      <c r="A1942" s="151" t="s">
        <v>433</v>
      </c>
      <c r="B1942" s="147" t="s">
        <v>567</v>
      </c>
      <c r="C1942" s="144" t="s">
        <v>493</v>
      </c>
      <c r="D1942" s="139">
        <v>565076.69999999995</v>
      </c>
      <c r="E1942" s="145">
        <f t="shared" si="30"/>
        <v>565076.69999999995</v>
      </c>
      <c r="F1942" s="146" t="e">
        <f>#REF!</f>
        <v>#REF!</v>
      </c>
    </row>
    <row r="1943" spans="1:6" s="7" customFormat="1" ht="21" hidden="1" outlineLevel="5">
      <c r="A1943" s="141" t="s">
        <v>500</v>
      </c>
      <c r="B1943" s="147" t="s">
        <v>567</v>
      </c>
      <c r="C1943" s="144" t="s">
        <v>493</v>
      </c>
      <c r="D1943" s="139">
        <v>565076.69999999995</v>
      </c>
      <c r="E1943" s="145">
        <f t="shared" si="30"/>
        <v>565076.69999999995</v>
      </c>
      <c r="F1943" s="146" t="e">
        <f>#REF!</f>
        <v>#REF!</v>
      </c>
    </row>
    <row r="1944" spans="1:6" s="7" customFormat="1" ht="15.75" hidden="1" outlineLevel="6">
      <c r="A1944" s="141" t="s">
        <v>34</v>
      </c>
      <c r="B1944" s="147" t="s">
        <v>567</v>
      </c>
      <c r="C1944" s="144" t="s">
        <v>493</v>
      </c>
      <c r="D1944" s="139">
        <v>565076.69999999995</v>
      </c>
      <c r="E1944" s="145">
        <f t="shared" si="30"/>
        <v>565076.69999999995</v>
      </c>
      <c r="F1944" s="146" t="e">
        <f>#REF!</f>
        <v>#REF!</v>
      </c>
    </row>
    <row r="1945" spans="1:6" s="7" customFormat="1" ht="15.75" hidden="1" outlineLevel="7">
      <c r="A1945" s="141" t="s">
        <v>287</v>
      </c>
      <c r="B1945" s="147" t="s">
        <v>567</v>
      </c>
      <c r="C1945" s="147" t="s">
        <v>493</v>
      </c>
      <c r="D1945" s="148">
        <v>565076.69999999995</v>
      </c>
      <c r="E1945" s="145">
        <f t="shared" si="30"/>
        <v>565076.69999999995</v>
      </c>
      <c r="F1945" s="146" t="e">
        <f>#REF!</f>
        <v>#REF!</v>
      </c>
    </row>
    <row r="1946" spans="1:6" s="7" customFormat="1" ht="22.5" hidden="1" outlineLevel="2">
      <c r="A1946" s="151" t="s">
        <v>288</v>
      </c>
      <c r="B1946" s="147" t="s">
        <v>567</v>
      </c>
      <c r="C1946" s="144" t="s">
        <v>493</v>
      </c>
      <c r="D1946" s="139">
        <v>1147.5</v>
      </c>
      <c r="E1946" s="145">
        <f t="shared" si="30"/>
        <v>1147.5</v>
      </c>
      <c r="F1946" s="146" t="e">
        <f>#REF!</f>
        <v>#REF!</v>
      </c>
    </row>
    <row r="1947" spans="1:6" s="7" customFormat="1" ht="15.75" hidden="1" outlineLevel="3">
      <c r="A1947" s="141" t="s">
        <v>501</v>
      </c>
      <c r="B1947" s="147" t="s">
        <v>567</v>
      </c>
      <c r="C1947" s="144" t="s">
        <v>493</v>
      </c>
      <c r="D1947" s="139">
        <v>1147.5</v>
      </c>
      <c r="E1947" s="145">
        <f t="shared" ref="E1947:E2010" si="31">D1947</f>
        <v>1147.5</v>
      </c>
      <c r="F1947" s="146" t="e">
        <f>#REF!</f>
        <v>#REF!</v>
      </c>
    </row>
    <row r="1948" spans="1:6" s="7" customFormat="1" ht="21" hidden="1" outlineLevel="5">
      <c r="A1948" s="141" t="s">
        <v>502</v>
      </c>
      <c r="B1948" s="147" t="s">
        <v>567</v>
      </c>
      <c r="C1948" s="144" t="s">
        <v>493</v>
      </c>
      <c r="D1948" s="139">
        <v>52</v>
      </c>
      <c r="E1948" s="145">
        <f t="shared" si="31"/>
        <v>52</v>
      </c>
      <c r="F1948" s="146" t="e">
        <f>#REF!</f>
        <v>#REF!</v>
      </c>
    </row>
    <row r="1949" spans="1:6" s="7" customFormat="1" ht="31.5" hidden="1" outlineLevel="6">
      <c r="A1949" s="141" t="s">
        <v>15</v>
      </c>
      <c r="B1949" s="147" t="s">
        <v>567</v>
      </c>
      <c r="C1949" s="144" t="s">
        <v>493</v>
      </c>
      <c r="D1949" s="139">
        <v>52</v>
      </c>
      <c r="E1949" s="145">
        <f t="shared" si="31"/>
        <v>52</v>
      </c>
      <c r="F1949" s="146" t="e">
        <f>#REF!</f>
        <v>#REF!</v>
      </c>
    </row>
    <row r="1950" spans="1:6" s="7" customFormat="1" ht="15.75" hidden="1" outlineLevel="7">
      <c r="A1950" s="141" t="s">
        <v>78</v>
      </c>
      <c r="B1950" s="147" t="s">
        <v>567</v>
      </c>
      <c r="C1950" s="147" t="s">
        <v>493</v>
      </c>
      <c r="D1950" s="148">
        <v>52</v>
      </c>
      <c r="E1950" s="145">
        <f t="shared" si="31"/>
        <v>52</v>
      </c>
      <c r="F1950" s="146" t="e">
        <f>#REF!</f>
        <v>#REF!</v>
      </c>
    </row>
    <row r="1951" spans="1:6" s="7" customFormat="1" ht="15.75" hidden="1" outlineLevel="5">
      <c r="A1951" s="151" t="s">
        <v>24</v>
      </c>
      <c r="B1951" s="147" t="s">
        <v>567</v>
      </c>
      <c r="C1951" s="144" t="s">
        <v>493</v>
      </c>
      <c r="D1951" s="139">
        <v>1095.5</v>
      </c>
      <c r="E1951" s="145">
        <f t="shared" si="31"/>
        <v>1095.5</v>
      </c>
      <c r="F1951" s="146" t="e">
        <f>#REF!</f>
        <v>#REF!</v>
      </c>
    </row>
    <row r="1952" spans="1:6" s="7" customFormat="1" ht="15.75" hidden="1" outlineLevel="6">
      <c r="A1952" s="141" t="s">
        <v>26</v>
      </c>
      <c r="B1952" s="147" t="s">
        <v>567</v>
      </c>
      <c r="C1952" s="144" t="s">
        <v>493</v>
      </c>
      <c r="D1952" s="139">
        <v>1095.5</v>
      </c>
      <c r="E1952" s="145">
        <f t="shared" si="31"/>
        <v>1095.5</v>
      </c>
      <c r="F1952" s="146" t="e">
        <f>#REF!</f>
        <v>#REF!</v>
      </c>
    </row>
    <row r="1953" spans="1:6" s="7" customFormat="1" ht="15.75" hidden="1" outlineLevel="7">
      <c r="A1953" s="141" t="s">
        <v>28</v>
      </c>
      <c r="B1953" s="147" t="s">
        <v>567</v>
      </c>
      <c r="C1953" s="147" t="s">
        <v>493</v>
      </c>
      <c r="D1953" s="148">
        <v>1095.5</v>
      </c>
      <c r="E1953" s="145">
        <f t="shared" si="31"/>
        <v>1095.5</v>
      </c>
      <c r="F1953" s="146" t="e">
        <f>#REF!</f>
        <v>#REF!</v>
      </c>
    </row>
    <row r="1954" spans="1:6" s="7" customFormat="1" ht="15.75" hidden="1" outlineLevel="1">
      <c r="A1954" s="151" t="s">
        <v>32</v>
      </c>
      <c r="B1954" s="147" t="s">
        <v>567</v>
      </c>
      <c r="C1954" s="144" t="s">
        <v>504</v>
      </c>
      <c r="D1954" s="139">
        <v>1367604.9</v>
      </c>
      <c r="E1954" s="145">
        <f t="shared" si="31"/>
        <v>1367604.9</v>
      </c>
      <c r="F1954" s="146" t="e">
        <f>#REF!</f>
        <v>#REF!</v>
      </c>
    </row>
    <row r="1955" spans="1:6" s="7" customFormat="1" ht="15.75" hidden="1" outlineLevel="2">
      <c r="A1955" s="141" t="s">
        <v>503</v>
      </c>
      <c r="B1955" s="147" t="s">
        <v>567</v>
      </c>
      <c r="C1955" s="144" t="s">
        <v>504</v>
      </c>
      <c r="D1955" s="139">
        <v>1075824.6000000001</v>
      </c>
      <c r="E1955" s="145">
        <f t="shared" si="31"/>
        <v>1075824.6000000001</v>
      </c>
      <c r="F1955" s="146" t="e">
        <f>#REF!</f>
        <v>#REF!</v>
      </c>
    </row>
    <row r="1956" spans="1:6" s="7" customFormat="1" ht="21" hidden="1" outlineLevel="3">
      <c r="A1956" s="141" t="s">
        <v>12</v>
      </c>
      <c r="B1956" s="147" t="s">
        <v>567</v>
      </c>
      <c r="C1956" s="144" t="s">
        <v>504</v>
      </c>
      <c r="D1956" s="139">
        <v>2660.8</v>
      </c>
      <c r="E1956" s="145">
        <f t="shared" si="31"/>
        <v>2660.8</v>
      </c>
      <c r="F1956" s="146" t="e">
        <f>#REF!</f>
        <v>#REF!</v>
      </c>
    </row>
    <row r="1957" spans="1:6" s="7" customFormat="1" ht="21" hidden="1" outlineLevel="5">
      <c r="A1957" s="141" t="s">
        <v>53</v>
      </c>
      <c r="B1957" s="147" t="s">
        <v>567</v>
      </c>
      <c r="C1957" s="144" t="s">
        <v>504</v>
      </c>
      <c r="D1957" s="139">
        <v>2660.8</v>
      </c>
      <c r="E1957" s="145">
        <f t="shared" si="31"/>
        <v>2660.8</v>
      </c>
      <c r="F1957" s="146" t="e">
        <f>#REF!</f>
        <v>#REF!</v>
      </c>
    </row>
    <row r="1958" spans="1:6" s="7" customFormat="1" ht="31.5" hidden="1" outlineLevel="6">
      <c r="A1958" s="141" t="s">
        <v>15</v>
      </c>
      <c r="B1958" s="147" t="s">
        <v>567</v>
      </c>
      <c r="C1958" s="144" t="s">
        <v>504</v>
      </c>
      <c r="D1958" s="139">
        <v>2660.8</v>
      </c>
      <c r="E1958" s="145">
        <f t="shared" si="31"/>
        <v>2660.8</v>
      </c>
      <c r="F1958" s="146" t="e">
        <f>#REF!</f>
        <v>#REF!</v>
      </c>
    </row>
    <row r="1959" spans="1:6" s="7" customFormat="1" ht="15.75" hidden="1" outlineLevel="7">
      <c r="A1959" s="141" t="s">
        <v>17</v>
      </c>
      <c r="B1959" s="147" t="s">
        <v>567</v>
      </c>
      <c r="C1959" s="147" t="s">
        <v>504</v>
      </c>
      <c r="D1959" s="148">
        <v>2660.8</v>
      </c>
      <c r="E1959" s="145">
        <f t="shared" si="31"/>
        <v>2660.8</v>
      </c>
      <c r="F1959" s="146" t="e">
        <f>#REF!</f>
        <v>#REF!</v>
      </c>
    </row>
    <row r="1960" spans="1:6" s="7" customFormat="1" ht="15.75" hidden="1" outlineLevel="3">
      <c r="A1960" s="151" t="s">
        <v>19</v>
      </c>
      <c r="B1960" s="147" t="s">
        <v>567</v>
      </c>
      <c r="C1960" s="144" t="s">
        <v>504</v>
      </c>
      <c r="D1960" s="139">
        <v>184164.5</v>
      </c>
      <c r="E1960" s="145">
        <f t="shared" si="31"/>
        <v>184164.5</v>
      </c>
      <c r="F1960" s="146" t="e">
        <f>#REF!</f>
        <v>#REF!</v>
      </c>
    </row>
    <row r="1961" spans="1:6" s="7" customFormat="1" ht="15.75" hidden="1" outlineLevel="5">
      <c r="A1961" s="141" t="s">
        <v>23</v>
      </c>
      <c r="B1961" s="147" t="s">
        <v>567</v>
      </c>
      <c r="C1961" s="144" t="s">
        <v>504</v>
      </c>
      <c r="D1961" s="139">
        <v>165842.79999999999</v>
      </c>
      <c r="E1961" s="145">
        <f t="shared" si="31"/>
        <v>165842.79999999999</v>
      </c>
      <c r="F1961" s="146" t="e">
        <f>#REF!</f>
        <v>#REF!</v>
      </c>
    </row>
    <row r="1962" spans="1:6" s="7" customFormat="1" ht="31.5" hidden="1" outlineLevel="6">
      <c r="A1962" s="141" t="s">
        <v>15</v>
      </c>
      <c r="B1962" s="147" t="s">
        <v>567</v>
      </c>
      <c r="C1962" s="144" t="s">
        <v>504</v>
      </c>
      <c r="D1962" s="139">
        <v>165842.79999999999</v>
      </c>
      <c r="E1962" s="145">
        <f t="shared" si="31"/>
        <v>165842.79999999999</v>
      </c>
      <c r="F1962" s="146" t="e">
        <f>#REF!</f>
        <v>#REF!</v>
      </c>
    </row>
    <row r="1963" spans="1:6" s="7" customFormat="1" ht="15.75" hidden="1" outlineLevel="7">
      <c r="A1963" s="141" t="s">
        <v>17</v>
      </c>
      <c r="B1963" s="147" t="s">
        <v>567</v>
      </c>
      <c r="C1963" s="147" t="s">
        <v>504</v>
      </c>
      <c r="D1963" s="148">
        <v>165730.1</v>
      </c>
      <c r="E1963" s="145">
        <f t="shared" si="31"/>
        <v>165730.1</v>
      </c>
      <c r="F1963" s="146" t="e">
        <f>#REF!</f>
        <v>#REF!</v>
      </c>
    </row>
    <row r="1964" spans="1:6" s="7" customFormat="1" ht="15.75" hidden="1" outlineLevel="7">
      <c r="A1964" s="151" t="s">
        <v>19</v>
      </c>
      <c r="B1964" s="147" t="s">
        <v>567</v>
      </c>
      <c r="C1964" s="147" t="s">
        <v>504</v>
      </c>
      <c r="D1964" s="148">
        <v>112.7</v>
      </c>
      <c r="E1964" s="145">
        <f t="shared" si="31"/>
        <v>112.7</v>
      </c>
      <c r="F1964" s="146" t="e">
        <f>#REF!</f>
        <v>#REF!</v>
      </c>
    </row>
    <row r="1965" spans="1:6" s="7" customFormat="1" ht="15.75" hidden="1" outlineLevel="5">
      <c r="A1965" s="151" t="s">
        <v>24</v>
      </c>
      <c r="B1965" s="147" t="s">
        <v>567</v>
      </c>
      <c r="C1965" s="144" t="s">
        <v>504</v>
      </c>
      <c r="D1965" s="139">
        <v>17849.7</v>
      </c>
      <c r="E1965" s="145">
        <f t="shared" si="31"/>
        <v>17849.7</v>
      </c>
      <c r="F1965" s="146" t="e">
        <f>#REF!</f>
        <v>#REF!</v>
      </c>
    </row>
    <row r="1966" spans="1:6" s="7" customFormat="1" ht="15.75" hidden="1" outlineLevel="6">
      <c r="A1966" s="141" t="s">
        <v>26</v>
      </c>
      <c r="B1966" s="147" t="s">
        <v>567</v>
      </c>
      <c r="C1966" s="144" t="s">
        <v>504</v>
      </c>
      <c r="D1966" s="139">
        <v>17849.7</v>
      </c>
      <c r="E1966" s="145">
        <f t="shared" si="31"/>
        <v>17849.7</v>
      </c>
      <c r="F1966" s="146" t="e">
        <f>#REF!</f>
        <v>#REF!</v>
      </c>
    </row>
    <row r="1967" spans="1:6" s="7" customFormat="1" ht="15.75" hidden="1" outlineLevel="7">
      <c r="A1967" s="141" t="s">
        <v>28</v>
      </c>
      <c r="B1967" s="147" t="s">
        <v>567</v>
      </c>
      <c r="C1967" s="147" t="s">
        <v>504</v>
      </c>
      <c r="D1967" s="148">
        <v>5482.3</v>
      </c>
      <c r="E1967" s="145">
        <f t="shared" si="31"/>
        <v>5482.3</v>
      </c>
      <c r="F1967" s="146" t="e">
        <f>#REF!</f>
        <v>#REF!</v>
      </c>
    </row>
    <row r="1968" spans="1:6" s="7" customFormat="1" ht="15.75" hidden="1" outlineLevel="7">
      <c r="A1968" s="151" t="s">
        <v>30</v>
      </c>
      <c r="B1968" s="147" t="s">
        <v>567</v>
      </c>
      <c r="C1968" s="147" t="s">
        <v>504</v>
      </c>
      <c r="D1968" s="148">
        <v>12367.4</v>
      </c>
      <c r="E1968" s="145">
        <f t="shared" si="31"/>
        <v>12367.4</v>
      </c>
      <c r="F1968" s="146" t="e">
        <f>#REF!</f>
        <v>#REF!</v>
      </c>
    </row>
    <row r="1969" spans="1:6" s="7" customFormat="1" ht="15.75" hidden="1" outlineLevel="5">
      <c r="A1969" s="151" t="s">
        <v>32</v>
      </c>
      <c r="B1969" s="147" t="s">
        <v>567</v>
      </c>
      <c r="C1969" s="144" t="s">
        <v>504</v>
      </c>
      <c r="D1969" s="139">
        <v>472</v>
      </c>
      <c r="E1969" s="145">
        <f t="shared" si="31"/>
        <v>472</v>
      </c>
      <c r="F1969" s="146" t="e">
        <f>#REF!</f>
        <v>#REF!</v>
      </c>
    </row>
    <row r="1970" spans="1:6" s="7" customFormat="1" ht="15.75" hidden="1" outlineLevel="6">
      <c r="A1970" s="141" t="s">
        <v>45</v>
      </c>
      <c r="B1970" s="147" t="s">
        <v>567</v>
      </c>
      <c r="C1970" s="144" t="s">
        <v>504</v>
      </c>
      <c r="D1970" s="139">
        <v>472</v>
      </c>
      <c r="E1970" s="145">
        <f t="shared" si="31"/>
        <v>472</v>
      </c>
      <c r="F1970" s="146" t="e">
        <f>#REF!</f>
        <v>#REF!</v>
      </c>
    </row>
    <row r="1971" spans="1:6" s="7" customFormat="1" ht="15.75" hidden="1" outlineLevel="7">
      <c r="A1971" s="141" t="s">
        <v>47</v>
      </c>
      <c r="B1971" s="147" t="s">
        <v>567</v>
      </c>
      <c r="C1971" s="147" t="s">
        <v>504</v>
      </c>
      <c r="D1971" s="148">
        <v>350</v>
      </c>
      <c r="E1971" s="145">
        <f t="shared" si="31"/>
        <v>350</v>
      </c>
      <c r="F1971" s="146" t="e">
        <f>#REF!</f>
        <v>#REF!</v>
      </c>
    </row>
    <row r="1972" spans="1:6" s="7" customFormat="1" ht="15.75" hidden="1" outlineLevel="7">
      <c r="A1972" s="151" t="s">
        <v>54</v>
      </c>
      <c r="B1972" s="147" t="s">
        <v>567</v>
      </c>
      <c r="C1972" s="147" t="s">
        <v>504</v>
      </c>
      <c r="D1972" s="148">
        <v>122</v>
      </c>
      <c r="E1972" s="145">
        <f t="shared" si="31"/>
        <v>122</v>
      </c>
      <c r="F1972" s="146" t="e">
        <f>#REF!</f>
        <v>#REF!</v>
      </c>
    </row>
    <row r="1973" spans="1:6" s="7" customFormat="1" ht="15.75" hidden="1" outlineLevel="3">
      <c r="A1973" s="151" t="s">
        <v>49</v>
      </c>
      <c r="B1973" s="147" t="s">
        <v>567</v>
      </c>
      <c r="C1973" s="144" t="s">
        <v>504</v>
      </c>
      <c r="D1973" s="139">
        <v>826600.5</v>
      </c>
      <c r="E1973" s="145">
        <f t="shared" si="31"/>
        <v>826600.5</v>
      </c>
      <c r="F1973" s="146" t="e">
        <f>#REF!</f>
        <v>#REF!</v>
      </c>
    </row>
    <row r="1974" spans="1:6" s="7" customFormat="1" ht="15.75" hidden="1" outlineLevel="5">
      <c r="A1974" s="141" t="s">
        <v>59</v>
      </c>
      <c r="B1974" s="147" t="s">
        <v>567</v>
      </c>
      <c r="C1974" s="144" t="s">
        <v>504</v>
      </c>
      <c r="D1974" s="139">
        <v>775734</v>
      </c>
      <c r="E1974" s="145">
        <f t="shared" si="31"/>
        <v>775734</v>
      </c>
      <c r="F1974" s="146" t="e">
        <f>#REF!</f>
        <v>#REF!</v>
      </c>
    </row>
    <row r="1975" spans="1:6" s="7" customFormat="1" ht="31.5" hidden="1" outlineLevel="6">
      <c r="A1975" s="141" t="s">
        <v>15</v>
      </c>
      <c r="B1975" s="147" t="s">
        <v>567</v>
      </c>
      <c r="C1975" s="144" t="s">
        <v>504</v>
      </c>
      <c r="D1975" s="139">
        <v>775734</v>
      </c>
      <c r="E1975" s="145">
        <f t="shared" si="31"/>
        <v>775734</v>
      </c>
      <c r="F1975" s="146" t="e">
        <f>#REF!</f>
        <v>#REF!</v>
      </c>
    </row>
    <row r="1976" spans="1:6" s="7" customFormat="1" ht="15.75" hidden="1" outlineLevel="7">
      <c r="A1976" s="141" t="s">
        <v>17</v>
      </c>
      <c r="B1976" s="147" t="s">
        <v>567</v>
      </c>
      <c r="C1976" s="147" t="s">
        <v>504</v>
      </c>
      <c r="D1976" s="148">
        <v>770123</v>
      </c>
      <c r="E1976" s="145">
        <f t="shared" si="31"/>
        <v>770123</v>
      </c>
      <c r="F1976" s="146" t="e">
        <f>#REF!</f>
        <v>#REF!</v>
      </c>
    </row>
    <row r="1977" spans="1:6" s="7" customFormat="1" ht="15.75" hidden="1" outlineLevel="7">
      <c r="A1977" s="151" t="s">
        <v>19</v>
      </c>
      <c r="B1977" s="147" t="s">
        <v>567</v>
      </c>
      <c r="C1977" s="147" t="s">
        <v>504</v>
      </c>
      <c r="D1977" s="148">
        <v>5611</v>
      </c>
      <c r="E1977" s="145">
        <f t="shared" si="31"/>
        <v>5611</v>
      </c>
      <c r="F1977" s="146" t="e">
        <f>#REF!</f>
        <v>#REF!</v>
      </c>
    </row>
    <row r="1978" spans="1:6" s="7" customFormat="1" ht="15.75" hidden="1" outlineLevel="5">
      <c r="A1978" s="151" t="s">
        <v>24</v>
      </c>
      <c r="B1978" s="147" t="s">
        <v>567</v>
      </c>
      <c r="C1978" s="144" t="s">
        <v>504</v>
      </c>
      <c r="D1978" s="139">
        <v>50431.8</v>
      </c>
      <c r="E1978" s="145">
        <f t="shared" si="31"/>
        <v>50431.8</v>
      </c>
      <c r="F1978" s="146" t="e">
        <f>#REF!</f>
        <v>#REF!</v>
      </c>
    </row>
    <row r="1979" spans="1:6" s="7" customFormat="1" ht="15.75" hidden="1" outlineLevel="6">
      <c r="A1979" s="141" t="s">
        <v>26</v>
      </c>
      <c r="B1979" s="147" t="s">
        <v>567</v>
      </c>
      <c r="C1979" s="144" t="s">
        <v>504</v>
      </c>
      <c r="D1979" s="139">
        <v>50431.8</v>
      </c>
      <c r="E1979" s="145">
        <f t="shared" si="31"/>
        <v>50431.8</v>
      </c>
      <c r="F1979" s="146" t="e">
        <f>#REF!</f>
        <v>#REF!</v>
      </c>
    </row>
    <row r="1980" spans="1:6" s="7" customFormat="1" ht="15.75" hidden="1" outlineLevel="7">
      <c r="A1980" s="141" t="s">
        <v>28</v>
      </c>
      <c r="B1980" s="147" t="s">
        <v>567</v>
      </c>
      <c r="C1980" s="147" t="s">
        <v>504</v>
      </c>
      <c r="D1980" s="148">
        <v>9912.7000000000007</v>
      </c>
      <c r="E1980" s="145">
        <f t="shared" si="31"/>
        <v>9912.7000000000007</v>
      </c>
      <c r="F1980" s="146" t="e">
        <f>#REF!</f>
        <v>#REF!</v>
      </c>
    </row>
    <row r="1981" spans="1:6" s="7" customFormat="1" ht="15.75" hidden="1" outlineLevel="7">
      <c r="A1981" s="151" t="s">
        <v>30</v>
      </c>
      <c r="B1981" s="147" t="s">
        <v>567</v>
      </c>
      <c r="C1981" s="147" t="s">
        <v>504</v>
      </c>
      <c r="D1981" s="148">
        <v>40519.1</v>
      </c>
      <c r="E1981" s="145">
        <f t="shared" si="31"/>
        <v>40519.1</v>
      </c>
      <c r="F1981" s="146" t="e">
        <f>#REF!</f>
        <v>#REF!</v>
      </c>
    </row>
    <row r="1982" spans="1:6" s="7" customFormat="1" ht="15.75" hidden="1" outlineLevel="5">
      <c r="A1982" s="151" t="s">
        <v>32</v>
      </c>
      <c r="B1982" s="147" t="s">
        <v>567</v>
      </c>
      <c r="C1982" s="144" t="s">
        <v>504</v>
      </c>
      <c r="D1982" s="139">
        <v>434.7</v>
      </c>
      <c r="E1982" s="145">
        <f t="shared" si="31"/>
        <v>434.7</v>
      </c>
      <c r="F1982" s="146" t="e">
        <f>#REF!</f>
        <v>#REF!</v>
      </c>
    </row>
    <row r="1983" spans="1:6" s="7" customFormat="1" ht="15.75" hidden="1" outlineLevel="6">
      <c r="A1983" s="141" t="s">
        <v>45</v>
      </c>
      <c r="B1983" s="147" t="s">
        <v>567</v>
      </c>
      <c r="C1983" s="144" t="s">
        <v>504</v>
      </c>
      <c r="D1983" s="139">
        <v>434.7</v>
      </c>
      <c r="E1983" s="145">
        <f t="shared" si="31"/>
        <v>434.7</v>
      </c>
      <c r="F1983" s="146" t="e">
        <f>#REF!</f>
        <v>#REF!</v>
      </c>
    </row>
    <row r="1984" spans="1:6" s="7" customFormat="1" ht="15.75" hidden="1" outlineLevel="7">
      <c r="A1984" s="141" t="s">
        <v>47</v>
      </c>
      <c r="B1984" s="147" t="s">
        <v>567</v>
      </c>
      <c r="C1984" s="147" t="s">
        <v>504</v>
      </c>
      <c r="D1984" s="148">
        <v>140.30000000000001</v>
      </c>
      <c r="E1984" s="145">
        <f t="shared" si="31"/>
        <v>140.30000000000001</v>
      </c>
      <c r="F1984" s="146" t="e">
        <f>#REF!</f>
        <v>#REF!</v>
      </c>
    </row>
    <row r="1985" spans="1:6" s="7" customFormat="1" ht="15.75" hidden="1" outlineLevel="7">
      <c r="A1985" s="151" t="s">
        <v>54</v>
      </c>
      <c r="B1985" s="147" t="s">
        <v>567</v>
      </c>
      <c r="C1985" s="147" t="s">
        <v>504</v>
      </c>
      <c r="D1985" s="148">
        <v>294.39999999999998</v>
      </c>
      <c r="E1985" s="145">
        <f t="shared" si="31"/>
        <v>294.39999999999998</v>
      </c>
      <c r="F1985" s="146" t="e">
        <f>#REF!</f>
        <v>#REF!</v>
      </c>
    </row>
    <row r="1986" spans="1:6" s="7" customFormat="1" ht="15.75" hidden="1" outlineLevel="3">
      <c r="A1986" s="151" t="s">
        <v>49</v>
      </c>
      <c r="B1986" s="147" t="s">
        <v>567</v>
      </c>
      <c r="C1986" s="144" t="s">
        <v>504</v>
      </c>
      <c r="D1986" s="139">
        <v>62398.8</v>
      </c>
      <c r="E1986" s="145">
        <f t="shared" si="31"/>
        <v>62398.8</v>
      </c>
      <c r="F1986" s="146" t="e">
        <f>#REF!</f>
        <v>#REF!</v>
      </c>
    </row>
    <row r="1987" spans="1:6" s="7" customFormat="1" ht="31.5" hidden="1" outlineLevel="5">
      <c r="A1987" s="141" t="s">
        <v>505</v>
      </c>
      <c r="B1987" s="147" t="s">
        <v>567</v>
      </c>
      <c r="C1987" s="144" t="s">
        <v>504</v>
      </c>
      <c r="D1987" s="139">
        <v>62398.8</v>
      </c>
      <c r="E1987" s="145">
        <f t="shared" si="31"/>
        <v>62398.8</v>
      </c>
      <c r="F1987" s="146" t="e">
        <f>#REF!</f>
        <v>#REF!</v>
      </c>
    </row>
    <row r="1988" spans="1:6" s="7" customFormat="1" ht="15.75" hidden="1" outlineLevel="6">
      <c r="A1988" s="141" t="s">
        <v>98</v>
      </c>
      <c r="B1988" s="147" t="s">
        <v>567</v>
      </c>
      <c r="C1988" s="144" t="s">
        <v>504</v>
      </c>
      <c r="D1988" s="139">
        <v>62398.8</v>
      </c>
      <c r="E1988" s="145">
        <f t="shared" si="31"/>
        <v>62398.8</v>
      </c>
      <c r="F1988" s="146" t="e">
        <f>#REF!</f>
        <v>#REF!</v>
      </c>
    </row>
    <row r="1989" spans="1:6" s="7" customFormat="1" ht="15.75" hidden="1" outlineLevel="7">
      <c r="A1989" s="141" t="s">
        <v>99</v>
      </c>
      <c r="B1989" s="147" t="s">
        <v>567</v>
      </c>
      <c r="C1989" s="147" t="s">
        <v>504</v>
      </c>
      <c r="D1989" s="148">
        <v>62398.8</v>
      </c>
      <c r="E1989" s="145">
        <f t="shared" si="31"/>
        <v>62398.8</v>
      </c>
      <c r="F1989" s="146" t="e">
        <f>#REF!</f>
        <v>#REF!</v>
      </c>
    </row>
    <row r="1990" spans="1:6" s="7" customFormat="1" ht="15.75" hidden="1" outlineLevel="2">
      <c r="A1990" s="151" t="s">
        <v>99</v>
      </c>
      <c r="B1990" s="147" t="s">
        <v>567</v>
      </c>
      <c r="C1990" s="144" t="s">
        <v>504</v>
      </c>
      <c r="D1990" s="139">
        <v>100000</v>
      </c>
      <c r="E1990" s="145">
        <f t="shared" si="31"/>
        <v>100000</v>
      </c>
      <c r="F1990" s="146" t="e">
        <f>#REF!</f>
        <v>#REF!</v>
      </c>
    </row>
    <row r="1991" spans="1:6" s="7" customFormat="1" ht="15.75" hidden="1" outlineLevel="3">
      <c r="A1991" s="141" t="s">
        <v>360</v>
      </c>
      <c r="B1991" s="147" t="s">
        <v>567</v>
      </c>
      <c r="C1991" s="144" t="s">
        <v>504</v>
      </c>
      <c r="D1991" s="139">
        <v>100000</v>
      </c>
      <c r="E1991" s="145">
        <f t="shared" si="31"/>
        <v>100000</v>
      </c>
      <c r="F1991" s="146" t="e">
        <f>#REF!</f>
        <v>#REF!</v>
      </c>
    </row>
    <row r="1992" spans="1:6" s="7" customFormat="1" ht="15.75" hidden="1" outlineLevel="5">
      <c r="A1992" s="141" t="s">
        <v>506</v>
      </c>
      <c r="B1992" s="147" t="s">
        <v>567</v>
      </c>
      <c r="C1992" s="144" t="s">
        <v>504</v>
      </c>
      <c r="D1992" s="139">
        <v>100000</v>
      </c>
      <c r="E1992" s="145">
        <f t="shared" si="31"/>
        <v>100000</v>
      </c>
      <c r="F1992" s="146" t="e">
        <f>#REF!</f>
        <v>#REF!</v>
      </c>
    </row>
    <row r="1993" spans="1:6" s="7" customFormat="1" ht="15.75" hidden="1" outlineLevel="6">
      <c r="A1993" s="141" t="s">
        <v>34</v>
      </c>
      <c r="B1993" s="147" t="s">
        <v>567</v>
      </c>
      <c r="C1993" s="144" t="s">
        <v>504</v>
      </c>
      <c r="D1993" s="139">
        <v>100000</v>
      </c>
      <c r="E1993" s="145">
        <f t="shared" si="31"/>
        <v>100000</v>
      </c>
      <c r="F1993" s="146" t="e">
        <f>#REF!</f>
        <v>#REF!</v>
      </c>
    </row>
    <row r="1994" spans="1:6" s="7" customFormat="1" ht="15.75" hidden="1" outlineLevel="7">
      <c r="A1994" s="141" t="s">
        <v>287</v>
      </c>
      <c r="B1994" s="147" t="s">
        <v>567</v>
      </c>
      <c r="C1994" s="147" t="s">
        <v>504</v>
      </c>
      <c r="D1994" s="148">
        <v>100000</v>
      </c>
      <c r="E1994" s="145">
        <f t="shared" si="31"/>
        <v>100000</v>
      </c>
      <c r="F1994" s="146" t="e">
        <f>#REF!</f>
        <v>#REF!</v>
      </c>
    </row>
    <row r="1995" spans="1:6" s="7" customFormat="1" ht="22.5" hidden="1" outlineLevel="2">
      <c r="A1995" s="151" t="s">
        <v>288</v>
      </c>
      <c r="B1995" s="147" t="s">
        <v>567</v>
      </c>
      <c r="C1995" s="144" t="s">
        <v>504</v>
      </c>
      <c r="D1995" s="139">
        <v>44170.8</v>
      </c>
      <c r="E1995" s="145">
        <f t="shared" si="31"/>
        <v>44170.8</v>
      </c>
      <c r="F1995" s="146" t="e">
        <f>#REF!</f>
        <v>#REF!</v>
      </c>
    </row>
    <row r="1996" spans="1:6" s="7" customFormat="1" ht="15.75" hidden="1" outlineLevel="3">
      <c r="A1996" s="141" t="s">
        <v>443</v>
      </c>
      <c r="B1996" s="147" t="s">
        <v>567</v>
      </c>
      <c r="C1996" s="144" t="s">
        <v>504</v>
      </c>
      <c r="D1996" s="139">
        <v>34170.800000000003</v>
      </c>
      <c r="E1996" s="145">
        <f t="shared" si="31"/>
        <v>34170.800000000003</v>
      </c>
      <c r="F1996" s="146" t="e">
        <f>#REF!</f>
        <v>#REF!</v>
      </c>
    </row>
    <row r="1997" spans="1:6" s="7" customFormat="1" ht="15.75" hidden="1" outlineLevel="5">
      <c r="A1997" s="141" t="s">
        <v>444</v>
      </c>
      <c r="B1997" s="147" t="s">
        <v>567</v>
      </c>
      <c r="C1997" s="144" t="s">
        <v>504</v>
      </c>
      <c r="D1997" s="139">
        <v>4.4000000000000004</v>
      </c>
      <c r="E1997" s="145">
        <f t="shared" si="31"/>
        <v>4.4000000000000004</v>
      </c>
      <c r="F1997" s="146" t="e">
        <f>#REF!</f>
        <v>#REF!</v>
      </c>
    </row>
    <row r="1998" spans="1:6" s="7" customFormat="1" ht="31.5" hidden="1" outlineLevel="6">
      <c r="A1998" s="141" t="s">
        <v>15</v>
      </c>
      <c r="B1998" s="147" t="s">
        <v>567</v>
      </c>
      <c r="C1998" s="144" t="s">
        <v>504</v>
      </c>
      <c r="D1998" s="139">
        <v>4.4000000000000004</v>
      </c>
      <c r="E1998" s="145">
        <f t="shared" si="31"/>
        <v>4.4000000000000004</v>
      </c>
      <c r="F1998" s="146" t="e">
        <f>#REF!</f>
        <v>#REF!</v>
      </c>
    </row>
    <row r="1999" spans="1:6" s="7" customFormat="1" ht="15.75" hidden="1" outlineLevel="7">
      <c r="A1999" s="141" t="s">
        <v>17</v>
      </c>
      <c r="B1999" s="147" t="s">
        <v>567</v>
      </c>
      <c r="C1999" s="147" t="s">
        <v>504</v>
      </c>
      <c r="D1999" s="148">
        <v>4.4000000000000004</v>
      </c>
      <c r="E1999" s="145">
        <f t="shared" si="31"/>
        <v>4.4000000000000004</v>
      </c>
      <c r="F1999" s="146" t="e">
        <f>#REF!</f>
        <v>#REF!</v>
      </c>
    </row>
    <row r="2000" spans="1:6" s="7" customFormat="1" ht="15.75" hidden="1" outlineLevel="5">
      <c r="A2000" s="151" t="s">
        <v>24</v>
      </c>
      <c r="B2000" s="147" t="s">
        <v>567</v>
      </c>
      <c r="C2000" s="144" t="s">
        <v>504</v>
      </c>
      <c r="D2000" s="139">
        <v>9369.2000000000007</v>
      </c>
      <c r="E2000" s="145">
        <f t="shared" si="31"/>
        <v>9369.2000000000007</v>
      </c>
      <c r="F2000" s="146" t="e">
        <f>#REF!</f>
        <v>#REF!</v>
      </c>
    </row>
    <row r="2001" spans="1:6" s="7" customFormat="1" ht="15.75" hidden="1" outlineLevel="6">
      <c r="A2001" s="141" t="s">
        <v>26</v>
      </c>
      <c r="B2001" s="147" t="s">
        <v>567</v>
      </c>
      <c r="C2001" s="144" t="s">
        <v>504</v>
      </c>
      <c r="D2001" s="139">
        <v>9369.2000000000007</v>
      </c>
      <c r="E2001" s="145">
        <f t="shared" si="31"/>
        <v>9369.2000000000007</v>
      </c>
      <c r="F2001" s="146" t="e">
        <f>#REF!</f>
        <v>#REF!</v>
      </c>
    </row>
    <row r="2002" spans="1:6" s="7" customFormat="1" ht="15.75" hidden="1" outlineLevel="7">
      <c r="A2002" s="141" t="s">
        <v>28</v>
      </c>
      <c r="B2002" s="147" t="s">
        <v>567</v>
      </c>
      <c r="C2002" s="147" t="s">
        <v>504</v>
      </c>
      <c r="D2002" s="148">
        <v>9315.2000000000007</v>
      </c>
      <c r="E2002" s="145">
        <f t="shared" si="31"/>
        <v>9315.2000000000007</v>
      </c>
      <c r="F2002" s="146" t="e">
        <f>#REF!</f>
        <v>#REF!</v>
      </c>
    </row>
    <row r="2003" spans="1:6" s="7" customFormat="1" ht="15.75" hidden="1" outlineLevel="7">
      <c r="A2003" s="151" t="s">
        <v>30</v>
      </c>
      <c r="B2003" s="147" t="s">
        <v>567</v>
      </c>
      <c r="C2003" s="147" t="s">
        <v>504</v>
      </c>
      <c r="D2003" s="148">
        <v>54</v>
      </c>
      <c r="E2003" s="145">
        <f t="shared" si="31"/>
        <v>54</v>
      </c>
      <c r="F2003" s="146" t="e">
        <f>#REF!</f>
        <v>#REF!</v>
      </c>
    </row>
    <row r="2004" spans="1:6" s="7" customFormat="1" ht="15.75" hidden="1" outlineLevel="5">
      <c r="A2004" s="151" t="s">
        <v>32</v>
      </c>
      <c r="B2004" s="147" t="s">
        <v>567</v>
      </c>
      <c r="C2004" s="144" t="s">
        <v>504</v>
      </c>
      <c r="D2004" s="139">
        <v>24707.200000000001</v>
      </c>
      <c r="E2004" s="145">
        <f t="shared" si="31"/>
        <v>24707.200000000001</v>
      </c>
      <c r="F2004" s="146" t="e">
        <f>#REF!</f>
        <v>#REF!</v>
      </c>
    </row>
    <row r="2005" spans="1:6" s="7" customFormat="1" ht="15.75" hidden="1" outlineLevel="6">
      <c r="A2005" s="141" t="s">
        <v>34</v>
      </c>
      <c r="B2005" s="147" t="s">
        <v>567</v>
      </c>
      <c r="C2005" s="144" t="s">
        <v>504</v>
      </c>
      <c r="D2005" s="139">
        <v>24707.200000000001</v>
      </c>
      <c r="E2005" s="145">
        <f t="shared" si="31"/>
        <v>24707.200000000001</v>
      </c>
      <c r="F2005" s="146" t="e">
        <f>#REF!</f>
        <v>#REF!</v>
      </c>
    </row>
    <row r="2006" spans="1:6" s="7" customFormat="1" ht="15.75" hidden="1" outlineLevel="7">
      <c r="A2006" s="141" t="s">
        <v>287</v>
      </c>
      <c r="B2006" s="147" t="s">
        <v>567</v>
      </c>
      <c r="C2006" s="147" t="s">
        <v>504</v>
      </c>
      <c r="D2006" s="148">
        <v>2389</v>
      </c>
      <c r="E2006" s="145">
        <f t="shared" si="31"/>
        <v>2389</v>
      </c>
      <c r="F2006" s="146" t="e">
        <f>#REF!</f>
        <v>#REF!</v>
      </c>
    </row>
    <row r="2007" spans="1:6" s="7" customFormat="1" ht="22.5" hidden="1" outlineLevel="7">
      <c r="A2007" s="151" t="s">
        <v>288</v>
      </c>
      <c r="B2007" s="147" t="s">
        <v>567</v>
      </c>
      <c r="C2007" s="147" t="s">
        <v>504</v>
      </c>
      <c r="D2007" s="148">
        <v>4194</v>
      </c>
      <c r="E2007" s="145">
        <f t="shared" si="31"/>
        <v>4194</v>
      </c>
      <c r="F2007" s="146" t="e">
        <f>#REF!</f>
        <v>#REF!</v>
      </c>
    </row>
    <row r="2008" spans="1:6" s="7" customFormat="1" ht="15.75" hidden="1" outlineLevel="7">
      <c r="A2008" s="151" t="s">
        <v>456</v>
      </c>
      <c r="B2008" s="147" t="s">
        <v>567</v>
      </c>
      <c r="C2008" s="147" t="s">
        <v>504</v>
      </c>
      <c r="D2008" s="148">
        <v>18124.2</v>
      </c>
      <c r="E2008" s="145">
        <f t="shared" si="31"/>
        <v>18124.2</v>
      </c>
      <c r="F2008" s="146" t="e">
        <f>#REF!</f>
        <v>#REF!</v>
      </c>
    </row>
    <row r="2009" spans="1:6" s="7" customFormat="1" ht="15.75" hidden="1" outlineLevel="5">
      <c r="A2009" s="151" t="s">
        <v>332</v>
      </c>
      <c r="B2009" s="147" t="s">
        <v>567</v>
      </c>
      <c r="C2009" s="144" t="s">
        <v>504</v>
      </c>
      <c r="D2009" s="139">
        <v>90</v>
      </c>
      <c r="E2009" s="145">
        <f t="shared" si="31"/>
        <v>90</v>
      </c>
      <c r="F2009" s="146" t="e">
        <f>#REF!</f>
        <v>#REF!</v>
      </c>
    </row>
    <row r="2010" spans="1:6" s="7" customFormat="1" ht="21" hidden="1" outlineLevel="6">
      <c r="A2010" s="141" t="s">
        <v>103</v>
      </c>
      <c r="B2010" s="147" t="s">
        <v>567</v>
      </c>
      <c r="C2010" s="144" t="s">
        <v>504</v>
      </c>
      <c r="D2010" s="139">
        <v>90</v>
      </c>
      <c r="E2010" s="145">
        <f t="shared" si="31"/>
        <v>90</v>
      </c>
      <c r="F2010" s="146" t="e">
        <f>#REF!</f>
        <v>#REF!</v>
      </c>
    </row>
    <row r="2011" spans="1:6" s="7" customFormat="1" ht="15.75" hidden="1" outlineLevel="7">
      <c r="A2011" s="141" t="s">
        <v>111</v>
      </c>
      <c r="B2011" s="147" t="s">
        <v>567</v>
      </c>
      <c r="C2011" s="147" t="s">
        <v>504</v>
      </c>
      <c r="D2011" s="148">
        <v>90</v>
      </c>
      <c r="E2011" s="145">
        <f t="shared" ref="E2011:E2074" si="32">D2011</f>
        <v>90</v>
      </c>
      <c r="F2011" s="146" t="e">
        <f>#REF!</f>
        <v>#REF!</v>
      </c>
    </row>
    <row r="2012" spans="1:6" s="7" customFormat="1" ht="15.75" hidden="1" outlineLevel="3">
      <c r="A2012" s="151" t="s">
        <v>111</v>
      </c>
      <c r="B2012" s="147" t="s">
        <v>567</v>
      </c>
      <c r="C2012" s="144" t="s">
        <v>504</v>
      </c>
      <c r="D2012" s="139">
        <v>10000</v>
      </c>
      <c r="E2012" s="145">
        <f t="shared" si="32"/>
        <v>10000</v>
      </c>
      <c r="F2012" s="146" t="e">
        <f>#REF!</f>
        <v>#REF!</v>
      </c>
    </row>
    <row r="2013" spans="1:6" s="7" customFormat="1" ht="21" hidden="1" outlineLevel="5">
      <c r="A2013" s="141" t="s">
        <v>507</v>
      </c>
      <c r="B2013" s="147" t="s">
        <v>567</v>
      </c>
      <c r="C2013" s="144" t="s">
        <v>504</v>
      </c>
      <c r="D2013" s="139">
        <v>10000</v>
      </c>
      <c r="E2013" s="145">
        <f t="shared" si="32"/>
        <v>10000</v>
      </c>
      <c r="F2013" s="146" t="e">
        <f>#REF!</f>
        <v>#REF!</v>
      </c>
    </row>
    <row r="2014" spans="1:6" s="7" customFormat="1" ht="15.75" hidden="1" outlineLevel="6">
      <c r="A2014" s="141" t="s">
        <v>34</v>
      </c>
      <c r="B2014" s="147" t="s">
        <v>567</v>
      </c>
      <c r="C2014" s="144" t="s">
        <v>504</v>
      </c>
      <c r="D2014" s="139">
        <v>10000</v>
      </c>
      <c r="E2014" s="145">
        <f t="shared" si="32"/>
        <v>10000</v>
      </c>
      <c r="F2014" s="146" t="e">
        <f>#REF!</f>
        <v>#REF!</v>
      </c>
    </row>
    <row r="2015" spans="1:6" s="7" customFormat="1" ht="15.75" hidden="1" outlineLevel="7">
      <c r="A2015" s="141" t="s">
        <v>287</v>
      </c>
      <c r="B2015" s="147" t="s">
        <v>567</v>
      </c>
      <c r="C2015" s="147" t="s">
        <v>504</v>
      </c>
      <c r="D2015" s="148">
        <v>10000</v>
      </c>
      <c r="E2015" s="145">
        <f t="shared" si="32"/>
        <v>10000</v>
      </c>
      <c r="F2015" s="146" t="e">
        <f>#REF!</f>
        <v>#REF!</v>
      </c>
    </row>
    <row r="2016" spans="1:6" s="7" customFormat="1" ht="22.5" hidden="1" outlineLevel="2">
      <c r="A2016" s="151" t="s">
        <v>288</v>
      </c>
      <c r="B2016" s="147" t="s">
        <v>567</v>
      </c>
      <c r="C2016" s="144" t="s">
        <v>504</v>
      </c>
      <c r="D2016" s="139">
        <v>147609.5</v>
      </c>
      <c r="E2016" s="145">
        <f t="shared" si="32"/>
        <v>147609.5</v>
      </c>
      <c r="F2016" s="146" t="e">
        <f>#REF!</f>
        <v>#REF!</v>
      </c>
    </row>
    <row r="2017" spans="1:6" s="7" customFormat="1" ht="15.75" hidden="1" outlineLevel="3">
      <c r="A2017" s="141" t="s">
        <v>116</v>
      </c>
      <c r="B2017" s="147" t="s">
        <v>567</v>
      </c>
      <c r="C2017" s="144" t="s">
        <v>504</v>
      </c>
      <c r="D2017" s="139">
        <v>16407</v>
      </c>
      <c r="E2017" s="145">
        <f t="shared" si="32"/>
        <v>16407</v>
      </c>
      <c r="F2017" s="146" t="e">
        <f>#REF!</f>
        <v>#REF!</v>
      </c>
    </row>
    <row r="2018" spans="1:6" s="7" customFormat="1" ht="21" hidden="1" outlineLevel="5">
      <c r="A2018" s="141" t="s">
        <v>508</v>
      </c>
      <c r="B2018" s="147" t="s">
        <v>567</v>
      </c>
      <c r="C2018" s="144" t="s">
        <v>504</v>
      </c>
      <c r="D2018" s="139">
        <v>885</v>
      </c>
      <c r="E2018" s="145">
        <f t="shared" si="32"/>
        <v>885</v>
      </c>
      <c r="F2018" s="146" t="e">
        <f>#REF!</f>
        <v>#REF!</v>
      </c>
    </row>
    <row r="2019" spans="1:6" s="7" customFormat="1" ht="15.75" hidden="1" outlineLevel="6">
      <c r="A2019" s="141" t="s">
        <v>26</v>
      </c>
      <c r="B2019" s="147" t="s">
        <v>567</v>
      </c>
      <c r="C2019" s="144" t="s">
        <v>504</v>
      </c>
      <c r="D2019" s="139">
        <v>885</v>
      </c>
      <c r="E2019" s="145">
        <f t="shared" si="32"/>
        <v>885</v>
      </c>
      <c r="F2019" s="146" t="e">
        <f>#REF!</f>
        <v>#REF!</v>
      </c>
    </row>
    <row r="2020" spans="1:6" s="7" customFormat="1" ht="15.75" hidden="1" outlineLevel="7">
      <c r="A2020" s="141" t="s">
        <v>28</v>
      </c>
      <c r="B2020" s="147" t="s">
        <v>567</v>
      </c>
      <c r="C2020" s="147" t="s">
        <v>504</v>
      </c>
      <c r="D2020" s="148">
        <v>885</v>
      </c>
      <c r="E2020" s="145">
        <f t="shared" si="32"/>
        <v>885</v>
      </c>
      <c r="F2020" s="146" t="e">
        <f>#REF!</f>
        <v>#REF!</v>
      </c>
    </row>
    <row r="2021" spans="1:6" s="7" customFormat="1" ht="15.75" hidden="1" outlineLevel="5">
      <c r="A2021" s="151" t="s">
        <v>32</v>
      </c>
      <c r="B2021" s="147" t="s">
        <v>567</v>
      </c>
      <c r="C2021" s="144" t="s">
        <v>504</v>
      </c>
      <c r="D2021" s="139">
        <v>13522</v>
      </c>
      <c r="E2021" s="145">
        <f t="shared" si="32"/>
        <v>13522</v>
      </c>
      <c r="F2021" s="146" t="e">
        <f>#REF!</f>
        <v>#REF!</v>
      </c>
    </row>
    <row r="2022" spans="1:6" s="7" customFormat="1" ht="15.75" hidden="1" outlineLevel="6">
      <c r="A2022" s="141" t="s">
        <v>34</v>
      </c>
      <c r="B2022" s="147" t="s">
        <v>567</v>
      </c>
      <c r="C2022" s="144" t="s">
        <v>504</v>
      </c>
      <c r="D2022" s="139">
        <v>13522</v>
      </c>
      <c r="E2022" s="145">
        <f t="shared" si="32"/>
        <v>13522</v>
      </c>
      <c r="F2022" s="146" t="e">
        <f>#REF!</f>
        <v>#REF!</v>
      </c>
    </row>
    <row r="2023" spans="1:6" s="7" customFormat="1" ht="15.75" hidden="1" outlineLevel="7">
      <c r="A2023" s="141" t="s">
        <v>287</v>
      </c>
      <c r="B2023" s="147" t="s">
        <v>567</v>
      </c>
      <c r="C2023" s="147" t="s">
        <v>504</v>
      </c>
      <c r="D2023" s="148">
        <v>13182</v>
      </c>
      <c r="E2023" s="145">
        <f t="shared" si="32"/>
        <v>13182</v>
      </c>
      <c r="F2023" s="146" t="e">
        <f>#REF!</f>
        <v>#REF!</v>
      </c>
    </row>
    <row r="2024" spans="1:6" s="7" customFormat="1" ht="22.5" hidden="1" outlineLevel="7">
      <c r="A2024" s="151" t="s">
        <v>288</v>
      </c>
      <c r="B2024" s="147" t="s">
        <v>567</v>
      </c>
      <c r="C2024" s="147" t="s">
        <v>504</v>
      </c>
      <c r="D2024" s="148">
        <v>340</v>
      </c>
      <c r="E2024" s="145">
        <f t="shared" si="32"/>
        <v>340</v>
      </c>
      <c r="F2024" s="146" t="e">
        <f>#REF!</f>
        <v>#REF!</v>
      </c>
    </row>
    <row r="2025" spans="1:6" s="7" customFormat="1" ht="15.75" hidden="1" outlineLevel="5">
      <c r="A2025" s="151" t="s">
        <v>332</v>
      </c>
      <c r="B2025" s="147" t="s">
        <v>567</v>
      </c>
      <c r="C2025" s="144" t="s">
        <v>504</v>
      </c>
      <c r="D2025" s="139">
        <v>2000</v>
      </c>
      <c r="E2025" s="145">
        <f t="shared" si="32"/>
        <v>2000</v>
      </c>
      <c r="F2025" s="146" t="e">
        <f>#REF!</f>
        <v>#REF!</v>
      </c>
    </row>
    <row r="2026" spans="1:6" s="7" customFormat="1" ht="21" hidden="1" outlineLevel="6">
      <c r="A2026" s="141" t="s">
        <v>103</v>
      </c>
      <c r="B2026" s="147" t="s">
        <v>567</v>
      </c>
      <c r="C2026" s="144" t="s">
        <v>504</v>
      </c>
      <c r="D2026" s="139">
        <v>2000</v>
      </c>
      <c r="E2026" s="145">
        <f t="shared" si="32"/>
        <v>2000</v>
      </c>
      <c r="F2026" s="146" t="e">
        <f>#REF!</f>
        <v>#REF!</v>
      </c>
    </row>
    <row r="2027" spans="1:6" s="7" customFormat="1" ht="15.75" hidden="1" outlineLevel="7">
      <c r="A2027" s="141" t="s">
        <v>104</v>
      </c>
      <c r="B2027" s="147" t="s">
        <v>567</v>
      </c>
      <c r="C2027" s="147" t="s">
        <v>504</v>
      </c>
      <c r="D2027" s="148">
        <v>2000</v>
      </c>
      <c r="E2027" s="145">
        <f t="shared" si="32"/>
        <v>2000</v>
      </c>
      <c r="F2027" s="146" t="e">
        <f>#REF!</f>
        <v>#REF!</v>
      </c>
    </row>
    <row r="2028" spans="1:6" s="7" customFormat="1" ht="15.75" hidden="1" outlineLevel="3">
      <c r="A2028" s="151" t="s">
        <v>312</v>
      </c>
      <c r="B2028" s="147" t="s">
        <v>567</v>
      </c>
      <c r="C2028" s="144" t="s">
        <v>504</v>
      </c>
      <c r="D2028" s="139">
        <v>11406</v>
      </c>
      <c r="E2028" s="145">
        <f t="shared" si="32"/>
        <v>11406</v>
      </c>
      <c r="F2028" s="146" t="e">
        <f>#REF!</f>
        <v>#REF!</v>
      </c>
    </row>
    <row r="2029" spans="1:6" s="7" customFormat="1" ht="21" hidden="1" outlineLevel="5">
      <c r="A2029" s="141" t="s">
        <v>136</v>
      </c>
      <c r="B2029" s="147" t="s">
        <v>567</v>
      </c>
      <c r="C2029" s="144" t="s">
        <v>504</v>
      </c>
      <c r="D2029" s="139">
        <v>3645</v>
      </c>
      <c r="E2029" s="145">
        <f t="shared" si="32"/>
        <v>3645</v>
      </c>
      <c r="F2029" s="146" t="e">
        <f>#REF!</f>
        <v>#REF!</v>
      </c>
    </row>
    <row r="2030" spans="1:6" s="7" customFormat="1" ht="15.75" hidden="1" outlineLevel="6">
      <c r="A2030" s="141" t="s">
        <v>26</v>
      </c>
      <c r="B2030" s="147" t="s">
        <v>567</v>
      </c>
      <c r="C2030" s="144" t="s">
        <v>504</v>
      </c>
      <c r="D2030" s="139">
        <v>3645</v>
      </c>
      <c r="E2030" s="145">
        <f t="shared" si="32"/>
        <v>3645</v>
      </c>
      <c r="F2030" s="146" t="e">
        <f>#REF!</f>
        <v>#REF!</v>
      </c>
    </row>
    <row r="2031" spans="1:6" s="7" customFormat="1" ht="15.75" hidden="1" outlineLevel="7">
      <c r="A2031" s="141" t="s">
        <v>28</v>
      </c>
      <c r="B2031" s="147" t="s">
        <v>567</v>
      </c>
      <c r="C2031" s="147" t="s">
        <v>504</v>
      </c>
      <c r="D2031" s="148">
        <v>3645</v>
      </c>
      <c r="E2031" s="145">
        <f t="shared" si="32"/>
        <v>3645</v>
      </c>
      <c r="F2031" s="146" t="e">
        <f>#REF!</f>
        <v>#REF!</v>
      </c>
    </row>
    <row r="2032" spans="1:6" s="7" customFormat="1" ht="15.75" hidden="1" outlineLevel="5">
      <c r="A2032" s="151" t="s">
        <v>32</v>
      </c>
      <c r="B2032" s="147" t="s">
        <v>567</v>
      </c>
      <c r="C2032" s="144" t="s">
        <v>504</v>
      </c>
      <c r="D2032" s="139">
        <v>7761</v>
      </c>
      <c r="E2032" s="145">
        <f t="shared" si="32"/>
        <v>7761</v>
      </c>
      <c r="F2032" s="146" t="e">
        <f>#REF!</f>
        <v>#REF!</v>
      </c>
    </row>
    <row r="2033" spans="1:6" s="7" customFormat="1" ht="21" hidden="1" outlineLevel="6">
      <c r="A2033" s="141" t="s">
        <v>103</v>
      </c>
      <c r="B2033" s="147" t="s">
        <v>567</v>
      </c>
      <c r="C2033" s="144" t="s">
        <v>504</v>
      </c>
      <c r="D2033" s="139">
        <v>3350</v>
      </c>
      <c r="E2033" s="145">
        <f t="shared" si="32"/>
        <v>3350</v>
      </c>
      <c r="F2033" s="146" t="e">
        <f>#REF!</f>
        <v>#REF!</v>
      </c>
    </row>
    <row r="2034" spans="1:6" s="7" customFormat="1" ht="15.75" hidden="1" outlineLevel="7">
      <c r="A2034" s="141" t="s">
        <v>133</v>
      </c>
      <c r="B2034" s="147" t="s">
        <v>567</v>
      </c>
      <c r="C2034" s="147" t="s">
        <v>504</v>
      </c>
      <c r="D2034" s="148">
        <v>3350</v>
      </c>
      <c r="E2034" s="145">
        <f t="shared" si="32"/>
        <v>3350</v>
      </c>
      <c r="F2034" s="146" t="e">
        <f>#REF!</f>
        <v>#REF!</v>
      </c>
    </row>
    <row r="2035" spans="1:6" s="7" customFormat="1" ht="15.75" hidden="1" outlineLevel="6">
      <c r="A2035" s="151" t="s">
        <v>135</v>
      </c>
      <c r="B2035" s="147" t="s">
        <v>567</v>
      </c>
      <c r="C2035" s="144" t="s">
        <v>504</v>
      </c>
      <c r="D2035" s="139">
        <v>4411</v>
      </c>
      <c r="E2035" s="145">
        <f t="shared" si="32"/>
        <v>4411</v>
      </c>
      <c r="F2035" s="146" t="e">
        <f>#REF!</f>
        <v>#REF!</v>
      </c>
    </row>
    <row r="2036" spans="1:6" s="7" customFormat="1" ht="15.75" hidden="1" outlineLevel="7">
      <c r="A2036" s="141" t="s">
        <v>104</v>
      </c>
      <c r="B2036" s="147" t="s">
        <v>567</v>
      </c>
      <c r="C2036" s="147" t="s">
        <v>504</v>
      </c>
      <c r="D2036" s="148">
        <v>4411</v>
      </c>
      <c r="E2036" s="145">
        <f t="shared" si="32"/>
        <v>4411</v>
      </c>
      <c r="F2036" s="146" t="e">
        <f>#REF!</f>
        <v>#REF!</v>
      </c>
    </row>
    <row r="2037" spans="1:6" s="7" customFormat="1" ht="15.75" hidden="1" outlineLevel="3">
      <c r="A2037" s="151" t="s">
        <v>312</v>
      </c>
      <c r="B2037" s="147" t="s">
        <v>567</v>
      </c>
      <c r="C2037" s="144" t="s">
        <v>504</v>
      </c>
      <c r="D2037" s="139">
        <v>3557</v>
      </c>
      <c r="E2037" s="145">
        <f t="shared" si="32"/>
        <v>3557</v>
      </c>
      <c r="F2037" s="146" t="e">
        <f>#REF!</f>
        <v>#REF!</v>
      </c>
    </row>
    <row r="2038" spans="1:6" s="7" customFormat="1" ht="21" hidden="1" outlineLevel="5">
      <c r="A2038" s="141" t="s">
        <v>509</v>
      </c>
      <c r="B2038" s="147" t="s">
        <v>567</v>
      </c>
      <c r="C2038" s="144" t="s">
        <v>504</v>
      </c>
      <c r="D2038" s="139">
        <v>3557</v>
      </c>
      <c r="E2038" s="145">
        <f t="shared" si="32"/>
        <v>3557</v>
      </c>
      <c r="F2038" s="146" t="e">
        <f>#REF!</f>
        <v>#REF!</v>
      </c>
    </row>
    <row r="2039" spans="1:6" s="7" customFormat="1" ht="15.75" hidden="1" outlineLevel="6">
      <c r="A2039" s="141" t="s">
        <v>26</v>
      </c>
      <c r="B2039" s="147" t="s">
        <v>567</v>
      </c>
      <c r="C2039" s="144" t="s">
        <v>504</v>
      </c>
      <c r="D2039" s="139">
        <v>3557</v>
      </c>
      <c r="E2039" s="145">
        <f t="shared" si="32"/>
        <v>3557</v>
      </c>
      <c r="F2039" s="146" t="e">
        <f>#REF!</f>
        <v>#REF!</v>
      </c>
    </row>
    <row r="2040" spans="1:6" s="7" customFormat="1" ht="15.75" hidden="1" outlineLevel="7">
      <c r="A2040" s="141" t="s">
        <v>28</v>
      </c>
      <c r="B2040" s="147" t="s">
        <v>567</v>
      </c>
      <c r="C2040" s="147" t="s">
        <v>504</v>
      </c>
      <c r="D2040" s="148">
        <v>3557</v>
      </c>
      <c r="E2040" s="145">
        <f t="shared" si="32"/>
        <v>3557</v>
      </c>
      <c r="F2040" s="146" t="e">
        <f>#REF!</f>
        <v>#REF!</v>
      </c>
    </row>
    <row r="2041" spans="1:6" s="7" customFormat="1" ht="15.75" hidden="1" outlineLevel="3">
      <c r="A2041" s="151" t="s">
        <v>32</v>
      </c>
      <c r="B2041" s="147" t="s">
        <v>567</v>
      </c>
      <c r="C2041" s="144" t="s">
        <v>504</v>
      </c>
      <c r="D2041" s="139">
        <v>7681</v>
      </c>
      <c r="E2041" s="145">
        <f t="shared" si="32"/>
        <v>7681</v>
      </c>
      <c r="F2041" s="146" t="e">
        <f>#REF!</f>
        <v>#REF!</v>
      </c>
    </row>
    <row r="2042" spans="1:6" s="7" customFormat="1" ht="15.75" hidden="1" outlineLevel="5">
      <c r="A2042" s="141" t="s">
        <v>236</v>
      </c>
      <c r="B2042" s="147" t="s">
        <v>567</v>
      </c>
      <c r="C2042" s="144" t="s">
        <v>504</v>
      </c>
      <c r="D2042" s="139">
        <v>7681</v>
      </c>
      <c r="E2042" s="145">
        <f t="shared" si="32"/>
        <v>7681</v>
      </c>
      <c r="F2042" s="146" t="e">
        <f>#REF!</f>
        <v>#REF!</v>
      </c>
    </row>
    <row r="2043" spans="1:6" s="7" customFormat="1" ht="15.75" hidden="1" outlineLevel="6">
      <c r="A2043" s="141" t="s">
        <v>34</v>
      </c>
      <c r="B2043" s="147" t="s">
        <v>567</v>
      </c>
      <c r="C2043" s="144" t="s">
        <v>504</v>
      </c>
      <c r="D2043" s="139">
        <v>7681</v>
      </c>
      <c r="E2043" s="145">
        <f t="shared" si="32"/>
        <v>7681</v>
      </c>
      <c r="F2043" s="146" t="e">
        <f>#REF!</f>
        <v>#REF!</v>
      </c>
    </row>
    <row r="2044" spans="1:6" s="7" customFormat="1" ht="15.75" hidden="1" outlineLevel="7">
      <c r="A2044" s="141" t="s">
        <v>287</v>
      </c>
      <c r="B2044" s="147" t="s">
        <v>567</v>
      </c>
      <c r="C2044" s="147" t="s">
        <v>504</v>
      </c>
      <c r="D2044" s="148">
        <v>7681</v>
      </c>
      <c r="E2044" s="145">
        <f t="shared" si="32"/>
        <v>7681</v>
      </c>
      <c r="F2044" s="146" t="e">
        <f>#REF!</f>
        <v>#REF!</v>
      </c>
    </row>
    <row r="2045" spans="1:6" s="7" customFormat="1" ht="22.5" hidden="1" outlineLevel="3">
      <c r="A2045" s="151" t="s">
        <v>288</v>
      </c>
      <c r="B2045" s="147" t="s">
        <v>567</v>
      </c>
      <c r="C2045" s="144" t="s">
        <v>504</v>
      </c>
      <c r="D2045" s="139">
        <v>49681</v>
      </c>
      <c r="E2045" s="145">
        <f t="shared" si="32"/>
        <v>49681</v>
      </c>
      <c r="F2045" s="146" t="e">
        <f>#REF!</f>
        <v>#REF!</v>
      </c>
    </row>
    <row r="2046" spans="1:6" s="7" customFormat="1" ht="21" hidden="1" outlineLevel="5">
      <c r="A2046" s="141" t="s">
        <v>303</v>
      </c>
      <c r="B2046" s="147" t="s">
        <v>567</v>
      </c>
      <c r="C2046" s="144" t="s">
        <v>504</v>
      </c>
      <c r="D2046" s="139">
        <v>49681</v>
      </c>
      <c r="E2046" s="145">
        <f t="shared" si="32"/>
        <v>49681</v>
      </c>
      <c r="F2046" s="146" t="e">
        <f>#REF!</f>
        <v>#REF!</v>
      </c>
    </row>
    <row r="2047" spans="1:6" s="7" customFormat="1" ht="15.75" hidden="1" outlineLevel="6">
      <c r="A2047" s="141" t="s">
        <v>182</v>
      </c>
      <c r="B2047" s="147" t="s">
        <v>567</v>
      </c>
      <c r="C2047" s="144" t="s">
        <v>504</v>
      </c>
      <c r="D2047" s="139">
        <v>49681</v>
      </c>
      <c r="E2047" s="145">
        <f t="shared" si="32"/>
        <v>49681</v>
      </c>
      <c r="F2047" s="146" t="e">
        <f>#REF!</f>
        <v>#REF!</v>
      </c>
    </row>
    <row r="2048" spans="1:6" s="7" customFormat="1" ht="21" hidden="1" outlineLevel="7">
      <c r="A2048" s="141" t="s">
        <v>183</v>
      </c>
      <c r="B2048" s="147" t="s">
        <v>567</v>
      </c>
      <c r="C2048" s="147" t="s">
        <v>504</v>
      </c>
      <c r="D2048" s="148">
        <v>49681</v>
      </c>
      <c r="E2048" s="145">
        <f t="shared" si="32"/>
        <v>49681</v>
      </c>
      <c r="F2048" s="146" t="e">
        <f>#REF!</f>
        <v>#REF!</v>
      </c>
    </row>
    <row r="2049" spans="1:6" s="7" customFormat="1" ht="22.5" hidden="1" outlineLevel="3">
      <c r="A2049" s="151" t="s">
        <v>184</v>
      </c>
      <c r="B2049" s="147" t="s">
        <v>567</v>
      </c>
      <c r="C2049" s="144" t="s">
        <v>504</v>
      </c>
      <c r="D2049" s="139">
        <v>17150</v>
      </c>
      <c r="E2049" s="145">
        <f t="shared" si="32"/>
        <v>17150</v>
      </c>
      <c r="F2049" s="146" t="e">
        <f>#REF!</f>
        <v>#REF!</v>
      </c>
    </row>
    <row r="2050" spans="1:6" s="7" customFormat="1" ht="21" hidden="1" outlineLevel="5">
      <c r="A2050" s="141" t="s">
        <v>304</v>
      </c>
      <c r="B2050" s="147" t="s">
        <v>567</v>
      </c>
      <c r="C2050" s="144" t="s">
        <v>504</v>
      </c>
      <c r="D2050" s="139">
        <v>2150</v>
      </c>
      <c r="E2050" s="145">
        <f t="shared" si="32"/>
        <v>2150</v>
      </c>
      <c r="F2050" s="146" t="e">
        <f>#REF!</f>
        <v>#REF!</v>
      </c>
    </row>
    <row r="2051" spans="1:6" s="7" customFormat="1" ht="15.75" hidden="1" outlineLevel="6">
      <c r="A2051" s="141" t="s">
        <v>26</v>
      </c>
      <c r="B2051" s="147" t="s">
        <v>567</v>
      </c>
      <c r="C2051" s="144" t="s">
        <v>504</v>
      </c>
      <c r="D2051" s="139">
        <v>2150</v>
      </c>
      <c r="E2051" s="145">
        <f t="shared" si="32"/>
        <v>2150</v>
      </c>
      <c r="F2051" s="146" t="e">
        <f>#REF!</f>
        <v>#REF!</v>
      </c>
    </row>
    <row r="2052" spans="1:6" s="7" customFormat="1" ht="15.75" hidden="1" outlineLevel="7">
      <c r="A2052" s="141" t="s">
        <v>28</v>
      </c>
      <c r="B2052" s="147" t="s">
        <v>567</v>
      </c>
      <c r="C2052" s="147" t="s">
        <v>504</v>
      </c>
      <c r="D2052" s="148">
        <v>2150</v>
      </c>
      <c r="E2052" s="145">
        <f t="shared" si="32"/>
        <v>2150</v>
      </c>
      <c r="F2052" s="146" t="e">
        <f>#REF!</f>
        <v>#REF!</v>
      </c>
    </row>
    <row r="2053" spans="1:6" s="7" customFormat="1" ht="15.75" hidden="1" outlineLevel="5">
      <c r="A2053" s="151" t="s">
        <v>32</v>
      </c>
      <c r="B2053" s="147" t="s">
        <v>567</v>
      </c>
      <c r="C2053" s="144" t="s">
        <v>504</v>
      </c>
      <c r="D2053" s="139">
        <v>15000</v>
      </c>
      <c r="E2053" s="145">
        <f t="shared" si="32"/>
        <v>15000</v>
      </c>
      <c r="F2053" s="146" t="e">
        <f>#REF!</f>
        <v>#REF!</v>
      </c>
    </row>
    <row r="2054" spans="1:6" s="7" customFormat="1" ht="15.75" hidden="1" outlineLevel="6">
      <c r="A2054" s="141" t="s">
        <v>34</v>
      </c>
      <c r="B2054" s="147" t="s">
        <v>567</v>
      </c>
      <c r="C2054" s="144" t="s">
        <v>504</v>
      </c>
      <c r="D2054" s="139">
        <v>15000</v>
      </c>
      <c r="E2054" s="145">
        <f t="shared" si="32"/>
        <v>15000</v>
      </c>
      <c r="F2054" s="146" t="e">
        <f>#REF!</f>
        <v>#REF!</v>
      </c>
    </row>
    <row r="2055" spans="1:6" s="7" customFormat="1" ht="15.75" hidden="1" outlineLevel="7">
      <c r="A2055" s="141" t="s">
        <v>287</v>
      </c>
      <c r="B2055" s="147" t="s">
        <v>567</v>
      </c>
      <c r="C2055" s="147" t="s">
        <v>504</v>
      </c>
      <c r="D2055" s="148">
        <v>15000</v>
      </c>
      <c r="E2055" s="145">
        <f t="shared" si="32"/>
        <v>15000</v>
      </c>
      <c r="F2055" s="146" t="e">
        <f>#REF!</f>
        <v>#REF!</v>
      </c>
    </row>
    <row r="2056" spans="1:6" s="7" customFormat="1" ht="15.75" hidden="1" outlineLevel="3">
      <c r="A2056" s="151" t="s">
        <v>332</v>
      </c>
      <c r="B2056" s="147" t="s">
        <v>567</v>
      </c>
      <c r="C2056" s="144" t="s">
        <v>504</v>
      </c>
      <c r="D2056" s="139">
        <v>14537</v>
      </c>
      <c r="E2056" s="145">
        <f t="shared" si="32"/>
        <v>14537</v>
      </c>
      <c r="F2056" s="146" t="e">
        <f>#REF!</f>
        <v>#REF!</v>
      </c>
    </row>
    <row r="2057" spans="1:6" s="7" customFormat="1" ht="31.5" hidden="1" outlineLevel="5">
      <c r="A2057" s="141" t="s">
        <v>305</v>
      </c>
      <c r="B2057" s="147" t="s">
        <v>567</v>
      </c>
      <c r="C2057" s="144" t="s">
        <v>504</v>
      </c>
      <c r="D2057" s="139">
        <v>11310</v>
      </c>
      <c r="E2057" s="145">
        <f t="shared" si="32"/>
        <v>11310</v>
      </c>
      <c r="F2057" s="146" t="e">
        <f>#REF!</f>
        <v>#REF!</v>
      </c>
    </row>
    <row r="2058" spans="1:6" s="7" customFormat="1" ht="15.75" hidden="1" outlineLevel="6">
      <c r="A2058" s="141" t="s">
        <v>34</v>
      </c>
      <c r="B2058" s="147" t="s">
        <v>567</v>
      </c>
      <c r="C2058" s="144" t="s">
        <v>504</v>
      </c>
      <c r="D2058" s="139">
        <v>11310</v>
      </c>
      <c r="E2058" s="145">
        <f t="shared" si="32"/>
        <v>11310</v>
      </c>
      <c r="F2058" s="146" t="e">
        <f>#REF!</f>
        <v>#REF!</v>
      </c>
    </row>
    <row r="2059" spans="1:6" s="7" customFormat="1" ht="15.75" hidden="1" outlineLevel="7">
      <c r="A2059" s="141" t="s">
        <v>287</v>
      </c>
      <c r="B2059" s="147" t="s">
        <v>567</v>
      </c>
      <c r="C2059" s="147" t="s">
        <v>504</v>
      </c>
      <c r="D2059" s="148">
        <v>11310</v>
      </c>
      <c r="E2059" s="145">
        <f t="shared" si="32"/>
        <v>11310</v>
      </c>
      <c r="F2059" s="146" t="e">
        <f>#REF!</f>
        <v>#REF!</v>
      </c>
    </row>
    <row r="2060" spans="1:6" s="7" customFormat="1" ht="15.75" hidden="1" outlineLevel="5">
      <c r="A2060" s="151" t="s">
        <v>332</v>
      </c>
      <c r="B2060" s="147" t="s">
        <v>567</v>
      </c>
      <c r="C2060" s="144" t="s">
        <v>504</v>
      </c>
      <c r="D2060" s="139">
        <v>3227</v>
      </c>
      <c r="E2060" s="145">
        <f t="shared" si="32"/>
        <v>3227</v>
      </c>
      <c r="F2060" s="146" t="e">
        <f>#REF!</f>
        <v>#REF!</v>
      </c>
    </row>
    <row r="2061" spans="1:6" s="7" customFormat="1" ht="21" hidden="1" outlineLevel="6">
      <c r="A2061" s="141" t="s">
        <v>103</v>
      </c>
      <c r="B2061" s="147" t="s">
        <v>567</v>
      </c>
      <c r="C2061" s="144" t="s">
        <v>504</v>
      </c>
      <c r="D2061" s="139">
        <v>3227</v>
      </c>
      <c r="E2061" s="145">
        <f t="shared" si="32"/>
        <v>3227</v>
      </c>
      <c r="F2061" s="146" t="e">
        <f>#REF!</f>
        <v>#REF!</v>
      </c>
    </row>
    <row r="2062" spans="1:6" s="7" customFormat="1" ht="15.75" hidden="1" outlineLevel="7">
      <c r="A2062" s="141" t="s">
        <v>133</v>
      </c>
      <c r="B2062" s="147" t="s">
        <v>567</v>
      </c>
      <c r="C2062" s="147" t="s">
        <v>504</v>
      </c>
      <c r="D2062" s="148">
        <v>3227</v>
      </c>
      <c r="E2062" s="145">
        <f t="shared" si="32"/>
        <v>3227</v>
      </c>
      <c r="F2062" s="146" t="e">
        <f>#REF!</f>
        <v>#REF!</v>
      </c>
    </row>
    <row r="2063" spans="1:6" s="7" customFormat="1" ht="15.75" hidden="1" outlineLevel="3">
      <c r="A2063" s="151" t="s">
        <v>135</v>
      </c>
      <c r="B2063" s="147" t="s">
        <v>567</v>
      </c>
      <c r="C2063" s="144" t="s">
        <v>504</v>
      </c>
      <c r="D2063" s="139">
        <v>21512.5</v>
      </c>
      <c r="E2063" s="145">
        <f t="shared" si="32"/>
        <v>21512.5</v>
      </c>
      <c r="F2063" s="146" t="e">
        <f>#REF!</f>
        <v>#REF!</v>
      </c>
    </row>
    <row r="2064" spans="1:6" s="7" customFormat="1" ht="15.75" hidden="1" outlineLevel="5">
      <c r="A2064" s="141" t="s">
        <v>238</v>
      </c>
      <c r="B2064" s="147" t="s">
        <v>567</v>
      </c>
      <c r="C2064" s="144" t="s">
        <v>504</v>
      </c>
      <c r="D2064" s="139">
        <v>6000</v>
      </c>
      <c r="E2064" s="145">
        <f t="shared" si="32"/>
        <v>6000</v>
      </c>
      <c r="F2064" s="146" t="e">
        <f>#REF!</f>
        <v>#REF!</v>
      </c>
    </row>
    <row r="2065" spans="1:6" s="7" customFormat="1" ht="15.75" hidden="1" outlineLevel="6">
      <c r="A2065" s="141" t="s">
        <v>26</v>
      </c>
      <c r="B2065" s="147" t="s">
        <v>567</v>
      </c>
      <c r="C2065" s="144" t="s">
        <v>504</v>
      </c>
      <c r="D2065" s="139">
        <v>6000</v>
      </c>
      <c r="E2065" s="145">
        <f t="shared" si="32"/>
        <v>6000</v>
      </c>
      <c r="F2065" s="146" t="e">
        <f>#REF!</f>
        <v>#REF!</v>
      </c>
    </row>
    <row r="2066" spans="1:6" s="7" customFormat="1" ht="15.75" hidden="1" outlineLevel="7">
      <c r="A2066" s="141" t="s">
        <v>28</v>
      </c>
      <c r="B2066" s="147" t="s">
        <v>567</v>
      </c>
      <c r="C2066" s="147" t="s">
        <v>504</v>
      </c>
      <c r="D2066" s="148">
        <v>6000</v>
      </c>
      <c r="E2066" s="145">
        <f t="shared" si="32"/>
        <v>6000</v>
      </c>
      <c r="F2066" s="146" t="e">
        <f>#REF!</f>
        <v>#REF!</v>
      </c>
    </row>
    <row r="2067" spans="1:6" s="7" customFormat="1" ht="15.75" hidden="1" outlineLevel="5">
      <c r="A2067" s="151" t="s">
        <v>87</v>
      </c>
      <c r="B2067" s="147" t="s">
        <v>567</v>
      </c>
      <c r="C2067" s="144" t="s">
        <v>504</v>
      </c>
      <c r="D2067" s="139">
        <v>14262.5</v>
      </c>
      <c r="E2067" s="145">
        <f t="shared" si="32"/>
        <v>14262.5</v>
      </c>
      <c r="F2067" s="146" t="e">
        <f>#REF!</f>
        <v>#REF!</v>
      </c>
    </row>
    <row r="2068" spans="1:6" s="7" customFormat="1" ht="15.75" hidden="1" outlineLevel="6">
      <c r="A2068" s="141" t="s">
        <v>34</v>
      </c>
      <c r="B2068" s="147" t="s">
        <v>567</v>
      </c>
      <c r="C2068" s="144" t="s">
        <v>504</v>
      </c>
      <c r="D2068" s="139">
        <v>14262.5</v>
      </c>
      <c r="E2068" s="145">
        <f t="shared" si="32"/>
        <v>14262.5</v>
      </c>
      <c r="F2068" s="146" t="e">
        <f>#REF!</f>
        <v>#REF!</v>
      </c>
    </row>
    <row r="2069" spans="1:6" s="7" customFormat="1" ht="15.75" hidden="1" outlineLevel="7">
      <c r="A2069" s="141" t="s">
        <v>287</v>
      </c>
      <c r="B2069" s="147" t="s">
        <v>567</v>
      </c>
      <c r="C2069" s="147" t="s">
        <v>504</v>
      </c>
      <c r="D2069" s="148">
        <v>14262.5</v>
      </c>
      <c r="E2069" s="145">
        <f t="shared" si="32"/>
        <v>14262.5</v>
      </c>
      <c r="F2069" s="146" t="e">
        <f>#REF!</f>
        <v>#REF!</v>
      </c>
    </row>
    <row r="2070" spans="1:6" s="7" customFormat="1" ht="15.75" hidden="1" outlineLevel="5">
      <c r="A2070" s="151" t="s">
        <v>332</v>
      </c>
      <c r="B2070" s="147" t="s">
        <v>567</v>
      </c>
      <c r="C2070" s="144" t="s">
        <v>504</v>
      </c>
      <c r="D2070" s="139">
        <v>1250</v>
      </c>
      <c r="E2070" s="145">
        <f t="shared" si="32"/>
        <v>1250</v>
      </c>
      <c r="F2070" s="146" t="e">
        <f>#REF!</f>
        <v>#REF!</v>
      </c>
    </row>
    <row r="2071" spans="1:6" s="7" customFormat="1" ht="21" hidden="1" outlineLevel="6">
      <c r="A2071" s="141" t="s">
        <v>103</v>
      </c>
      <c r="B2071" s="147" t="s">
        <v>567</v>
      </c>
      <c r="C2071" s="144" t="s">
        <v>504</v>
      </c>
      <c r="D2071" s="139">
        <v>910</v>
      </c>
      <c r="E2071" s="145">
        <f t="shared" si="32"/>
        <v>910</v>
      </c>
      <c r="F2071" s="146" t="e">
        <f>#REF!</f>
        <v>#REF!</v>
      </c>
    </row>
    <row r="2072" spans="1:6" s="7" customFormat="1" ht="15.75" hidden="1" outlineLevel="7">
      <c r="A2072" s="141" t="s">
        <v>133</v>
      </c>
      <c r="B2072" s="147" t="s">
        <v>567</v>
      </c>
      <c r="C2072" s="147" t="s">
        <v>504</v>
      </c>
      <c r="D2072" s="148">
        <v>910</v>
      </c>
      <c r="E2072" s="145">
        <f t="shared" si="32"/>
        <v>910</v>
      </c>
      <c r="F2072" s="146" t="e">
        <f>#REF!</f>
        <v>#REF!</v>
      </c>
    </row>
    <row r="2073" spans="1:6" s="7" customFormat="1" ht="15.75" hidden="1" outlineLevel="6">
      <c r="A2073" s="151" t="s">
        <v>135</v>
      </c>
      <c r="B2073" s="147" t="s">
        <v>567</v>
      </c>
      <c r="C2073" s="144" t="s">
        <v>504</v>
      </c>
      <c r="D2073" s="139">
        <v>340</v>
      </c>
      <c r="E2073" s="145">
        <f t="shared" si="32"/>
        <v>340</v>
      </c>
      <c r="F2073" s="146" t="e">
        <f>#REF!</f>
        <v>#REF!</v>
      </c>
    </row>
    <row r="2074" spans="1:6" s="7" customFormat="1" ht="15.75" hidden="1" outlineLevel="7">
      <c r="A2074" s="141" t="s">
        <v>104</v>
      </c>
      <c r="B2074" s="147" t="s">
        <v>567</v>
      </c>
      <c r="C2074" s="147" t="s">
        <v>504</v>
      </c>
      <c r="D2074" s="148">
        <v>340</v>
      </c>
      <c r="E2074" s="145">
        <f t="shared" si="32"/>
        <v>340</v>
      </c>
      <c r="F2074" s="146" t="e">
        <f>#REF!</f>
        <v>#REF!</v>
      </c>
    </row>
    <row r="2075" spans="1:6" s="7" customFormat="1" ht="15.75" hidden="1" outlineLevel="3">
      <c r="A2075" s="151" t="s">
        <v>312</v>
      </c>
      <c r="B2075" s="147" t="s">
        <v>567</v>
      </c>
      <c r="C2075" s="144" t="s">
        <v>504</v>
      </c>
      <c r="D2075" s="139">
        <v>5000</v>
      </c>
      <c r="E2075" s="145">
        <f t="shared" ref="E2075:E2082" si="33">D2075</f>
        <v>5000</v>
      </c>
      <c r="F2075" s="146" t="e">
        <f>#REF!</f>
        <v>#REF!</v>
      </c>
    </row>
    <row r="2076" spans="1:6" s="7" customFormat="1" ht="21" hidden="1" outlineLevel="5">
      <c r="A2076" s="141" t="s">
        <v>239</v>
      </c>
      <c r="B2076" s="147" t="s">
        <v>567</v>
      </c>
      <c r="C2076" s="144" t="s">
        <v>504</v>
      </c>
      <c r="D2076" s="139">
        <v>5000</v>
      </c>
      <c r="E2076" s="145">
        <f t="shared" si="33"/>
        <v>5000</v>
      </c>
      <c r="F2076" s="146" t="e">
        <f>#REF!</f>
        <v>#REF!</v>
      </c>
    </row>
    <row r="2077" spans="1:6" s="7" customFormat="1" ht="15.75" hidden="1" outlineLevel="6">
      <c r="A2077" s="141" t="s">
        <v>34</v>
      </c>
      <c r="B2077" s="147" t="s">
        <v>567</v>
      </c>
      <c r="C2077" s="144" t="s">
        <v>504</v>
      </c>
      <c r="D2077" s="139">
        <v>5000</v>
      </c>
      <c r="E2077" s="145">
        <f t="shared" si="33"/>
        <v>5000</v>
      </c>
      <c r="F2077" s="146" t="e">
        <f>#REF!</f>
        <v>#REF!</v>
      </c>
    </row>
    <row r="2078" spans="1:6" s="7" customFormat="1" ht="15.75" hidden="1" outlineLevel="7">
      <c r="A2078" s="141" t="s">
        <v>287</v>
      </c>
      <c r="B2078" s="147" t="s">
        <v>567</v>
      </c>
      <c r="C2078" s="147" t="s">
        <v>504</v>
      </c>
      <c r="D2078" s="148">
        <v>5000</v>
      </c>
      <c r="E2078" s="145">
        <f t="shared" si="33"/>
        <v>5000</v>
      </c>
      <c r="F2078" s="146" t="e">
        <f>#REF!</f>
        <v>#REF!</v>
      </c>
    </row>
    <row r="2079" spans="1:6" s="7" customFormat="1" ht="22.5" hidden="1" outlineLevel="3">
      <c r="A2079" s="151" t="s">
        <v>288</v>
      </c>
      <c r="B2079" s="147" t="s">
        <v>567</v>
      </c>
      <c r="C2079" s="144" t="s">
        <v>504</v>
      </c>
      <c r="D2079" s="139">
        <v>678</v>
      </c>
      <c r="E2079" s="145">
        <f t="shared" si="33"/>
        <v>678</v>
      </c>
      <c r="F2079" s="146" t="e">
        <f>#REF!</f>
        <v>#REF!</v>
      </c>
    </row>
    <row r="2080" spans="1:6" s="7" customFormat="1" ht="31.5" hidden="1" outlineLevel="5">
      <c r="A2080" s="141" t="s">
        <v>117</v>
      </c>
      <c r="B2080" s="147" t="s">
        <v>567</v>
      </c>
      <c r="C2080" s="144" t="s">
        <v>504</v>
      </c>
      <c r="D2080" s="139">
        <v>678</v>
      </c>
      <c r="E2080" s="145">
        <f t="shared" si="33"/>
        <v>678</v>
      </c>
      <c r="F2080" s="146" t="e">
        <f>#REF!</f>
        <v>#REF!</v>
      </c>
    </row>
    <row r="2081" spans="1:6" s="7" customFormat="1" ht="15.75" hidden="1" outlineLevel="6">
      <c r="A2081" s="141" t="s">
        <v>424</v>
      </c>
      <c r="B2081" s="147" t="s">
        <v>567</v>
      </c>
      <c r="C2081" s="144" t="s">
        <v>504</v>
      </c>
      <c r="D2081" s="139">
        <v>678</v>
      </c>
      <c r="E2081" s="145">
        <f t="shared" si="33"/>
        <v>678</v>
      </c>
      <c r="F2081" s="146" t="e">
        <f>#REF!</f>
        <v>#REF!</v>
      </c>
    </row>
    <row r="2082" spans="1:6" s="7" customFormat="1" ht="23.25" hidden="1" outlineLevel="7">
      <c r="A2082" s="153" t="s">
        <v>992</v>
      </c>
      <c r="B2082" s="147" t="s">
        <v>567</v>
      </c>
      <c r="C2082" s="147" t="s">
        <v>504</v>
      </c>
      <c r="D2082" s="148">
        <v>678</v>
      </c>
      <c r="E2082" s="145">
        <f t="shared" si="33"/>
        <v>678</v>
      </c>
      <c r="F2082" s="146" t="e">
        <f>#REF!</f>
        <v>#REF!</v>
      </c>
    </row>
    <row r="2083" spans="1:6" s="7" customFormat="1" ht="23.25" outlineLevel="7">
      <c r="A2083" s="153" t="s">
        <v>1087</v>
      </c>
      <c r="B2083" s="147" t="s">
        <v>567</v>
      </c>
      <c r="C2083" s="147" t="s">
        <v>425</v>
      </c>
      <c r="D2083" s="152" t="s">
        <v>619</v>
      </c>
      <c r="E2083" s="145"/>
      <c r="F2083" s="150">
        <f>F2084</f>
        <v>775</v>
      </c>
    </row>
    <row r="2084" spans="1:6" s="7" customFormat="1" ht="23.25" outlineLevel="7">
      <c r="A2084" s="165" t="s">
        <v>903</v>
      </c>
      <c r="B2084" s="147" t="s">
        <v>567</v>
      </c>
      <c r="C2084" s="147" t="s">
        <v>425</v>
      </c>
      <c r="D2084" s="152" t="s">
        <v>901</v>
      </c>
      <c r="E2084" s="145"/>
      <c r="F2084" s="150">
        <f>F2085</f>
        <v>775</v>
      </c>
    </row>
    <row r="2085" spans="1:6" s="7" customFormat="1" ht="15.75" outlineLevel="7">
      <c r="A2085" s="157" t="s">
        <v>902</v>
      </c>
      <c r="B2085" s="147" t="s">
        <v>567</v>
      </c>
      <c r="C2085" s="147" t="s">
        <v>425</v>
      </c>
      <c r="D2085" s="152" t="s">
        <v>900</v>
      </c>
      <c r="E2085" s="158">
        <v>300</v>
      </c>
      <c r="F2085" s="150">
        <f>F2086</f>
        <v>775</v>
      </c>
    </row>
    <row r="2086" spans="1:6" s="7" customFormat="1" ht="15.75" outlineLevel="7">
      <c r="A2086" s="151" t="s">
        <v>428</v>
      </c>
      <c r="B2086" s="147" t="s">
        <v>567</v>
      </c>
      <c r="C2086" s="147" t="s">
        <v>425</v>
      </c>
      <c r="D2086" s="152" t="s">
        <v>900</v>
      </c>
      <c r="E2086" s="158" t="s">
        <v>429</v>
      </c>
      <c r="F2086" s="150">
        <f>F2087</f>
        <v>775</v>
      </c>
    </row>
    <row r="2087" spans="1:6" s="7" customFormat="1" ht="15.75" outlineLevel="7">
      <c r="A2087" s="151" t="s">
        <v>646</v>
      </c>
      <c r="B2087" s="147" t="s">
        <v>567</v>
      </c>
      <c r="C2087" s="147" t="s">
        <v>425</v>
      </c>
      <c r="D2087" s="152" t="s">
        <v>900</v>
      </c>
      <c r="E2087" s="158" t="s">
        <v>431</v>
      </c>
      <c r="F2087" s="150">
        <v>775</v>
      </c>
    </row>
    <row r="2088" spans="1:6" s="7" customFormat="1" ht="15.75" outlineLevel="7">
      <c r="A2088" s="151" t="s">
        <v>441</v>
      </c>
      <c r="B2088" s="147" t="s">
        <v>567</v>
      </c>
      <c r="C2088" s="147" t="s">
        <v>442</v>
      </c>
      <c r="D2088" s="152"/>
      <c r="E2088" s="158"/>
      <c r="F2088" s="150">
        <f>F2089</f>
        <v>100</v>
      </c>
    </row>
    <row r="2089" spans="1:6" s="7" customFormat="1" ht="15.75" outlineLevel="7">
      <c r="A2089" s="157" t="s">
        <v>1016</v>
      </c>
      <c r="B2089" s="147" t="s">
        <v>567</v>
      </c>
      <c r="C2089" s="147" t="s">
        <v>442</v>
      </c>
      <c r="D2089" s="152" t="s">
        <v>1015</v>
      </c>
      <c r="E2089" s="158"/>
      <c r="F2089" s="150">
        <f>F2090</f>
        <v>100</v>
      </c>
    </row>
    <row r="2090" spans="1:6" s="7" customFormat="1" ht="15.75" outlineLevel="7">
      <c r="A2090" s="151" t="s">
        <v>34</v>
      </c>
      <c r="B2090" s="147" t="s">
        <v>567</v>
      </c>
      <c r="C2090" s="147" t="s">
        <v>442</v>
      </c>
      <c r="D2090" s="152" t="s">
        <v>1015</v>
      </c>
      <c r="E2090" s="158" t="s">
        <v>759</v>
      </c>
      <c r="F2090" s="150">
        <f>F2091</f>
        <v>100</v>
      </c>
    </row>
    <row r="2091" spans="1:6" s="7" customFormat="1" ht="15.75" outlineLevel="7">
      <c r="A2091" s="151" t="s">
        <v>760</v>
      </c>
      <c r="B2091" s="147" t="s">
        <v>567</v>
      </c>
      <c r="C2091" s="147" t="s">
        <v>442</v>
      </c>
      <c r="D2091" s="152" t="s">
        <v>1015</v>
      </c>
      <c r="E2091" s="158" t="s">
        <v>602</v>
      </c>
      <c r="F2091" s="150">
        <v>100</v>
      </c>
    </row>
    <row r="2092" spans="1:6" s="7" customFormat="1" ht="15.75" outlineLevel="7">
      <c r="A2092" s="151" t="s">
        <v>503</v>
      </c>
      <c r="B2092" s="147" t="s">
        <v>567</v>
      </c>
      <c r="C2092" s="147" t="s">
        <v>504</v>
      </c>
      <c r="D2092" s="152"/>
      <c r="E2092" s="158"/>
      <c r="F2092" s="150">
        <f>F2096</f>
        <v>14</v>
      </c>
    </row>
    <row r="2093" spans="1:6" s="7" customFormat="1" ht="15.75" outlineLevel="7">
      <c r="A2093" s="157" t="s">
        <v>758</v>
      </c>
      <c r="B2093" s="147" t="s">
        <v>567</v>
      </c>
      <c r="C2093" s="147" t="s">
        <v>504</v>
      </c>
      <c r="D2093" s="152" t="s">
        <v>904</v>
      </c>
      <c r="E2093" s="158"/>
      <c r="F2093" s="150">
        <f>F2094</f>
        <v>0</v>
      </c>
    </row>
    <row r="2094" spans="1:6" s="7" customFormat="1" ht="15.75" outlineLevel="7">
      <c r="A2094" s="151" t="s">
        <v>34</v>
      </c>
      <c r="B2094" s="147" t="s">
        <v>567</v>
      </c>
      <c r="C2094" s="147" t="s">
        <v>504</v>
      </c>
      <c r="D2094" s="152" t="s">
        <v>904</v>
      </c>
      <c r="E2094" s="158" t="s">
        <v>759</v>
      </c>
      <c r="F2094" s="150">
        <f>F2095</f>
        <v>0</v>
      </c>
    </row>
    <row r="2095" spans="1:6" s="7" customFormat="1" ht="15.75" outlineLevel="7">
      <c r="A2095" s="151" t="s">
        <v>760</v>
      </c>
      <c r="B2095" s="147" t="s">
        <v>567</v>
      </c>
      <c r="C2095" s="147" t="s">
        <v>504</v>
      </c>
      <c r="D2095" s="152" t="s">
        <v>904</v>
      </c>
      <c r="E2095" s="158" t="s">
        <v>602</v>
      </c>
      <c r="F2095" s="150">
        <v>0</v>
      </c>
    </row>
    <row r="2096" spans="1:6" s="7" customFormat="1" ht="22.5" outlineLevel="7">
      <c r="A2096" s="151" t="s">
        <v>931</v>
      </c>
      <c r="B2096" s="147" t="s">
        <v>567</v>
      </c>
      <c r="C2096" s="147" t="s">
        <v>504</v>
      </c>
      <c r="D2096" s="152" t="s">
        <v>1146</v>
      </c>
      <c r="E2096" s="158" t="s">
        <v>933</v>
      </c>
      <c r="F2096" s="150">
        <v>14</v>
      </c>
    </row>
    <row r="2097" spans="1:6" s="7" customFormat="1" ht="15.75">
      <c r="A2097" s="141" t="s">
        <v>510</v>
      </c>
      <c r="B2097" s="144" t="s">
        <v>567</v>
      </c>
      <c r="C2097" s="144" t="s">
        <v>511</v>
      </c>
      <c r="D2097" s="139"/>
      <c r="E2097" s="145"/>
      <c r="F2097" s="146">
        <f>F2215</f>
        <v>6151</v>
      </c>
    </row>
    <row r="2098" spans="1:6" s="7" customFormat="1" ht="15.75" hidden="1" outlineLevel="2">
      <c r="A2098" s="141" t="s">
        <v>510</v>
      </c>
      <c r="B2098" s="144" t="s">
        <v>567</v>
      </c>
      <c r="C2098" s="147" t="s">
        <v>513</v>
      </c>
      <c r="D2098" s="148">
        <f>D2099</f>
        <v>300</v>
      </c>
      <c r="E2098" s="149">
        <f t="shared" ref="E2098:E2167" si="34">D2098</f>
        <v>300</v>
      </c>
      <c r="F2098" s="150" t="e">
        <f>#REF!</f>
        <v>#REF!</v>
      </c>
    </row>
    <row r="2099" spans="1:6" s="7" customFormat="1" ht="15.75" hidden="1" outlineLevel="3">
      <c r="A2099" s="141" t="s">
        <v>512</v>
      </c>
      <c r="B2099" s="144" t="s">
        <v>567</v>
      </c>
      <c r="C2099" s="147" t="s">
        <v>513</v>
      </c>
      <c r="D2099" s="148">
        <f>D2100</f>
        <v>300</v>
      </c>
      <c r="E2099" s="149">
        <f t="shared" si="34"/>
        <v>300</v>
      </c>
      <c r="F2099" s="150" t="e">
        <f>#REF!</f>
        <v>#REF!</v>
      </c>
    </row>
    <row r="2100" spans="1:6" s="7" customFormat="1" ht="15.75" hidden="1" outlineLevel="5">
      <c r="A2100" s="141" t="s">
        <v>514</v>
      </c>
      <c r="B2100" s="144" t="s">
        <v>567</v>
      </c>
      <c r="C2100" s="147" t="s">
        <v>513</v>
      </c>
      <c r="D2100" s="148">
        <f>D2101</f>
        <v>300</v>
      </c>
      <c r="E2100" s="149">
        <f t="shared" si="34"/>
        <v>300</v>
      </c>
      <c r="F2100" s="150" t="e">
        <f>#REF!</f>
        <v>#REF!</v>
      </c>
    </row>
    <row r="2101" spans="1:6" s="7" customFormat="1" ht="15.75" hidden="1" outlineLevel="6">
      <c r="A2101" s="141" t="s">
        <v>515</v>
      </c>
      <c r="B2101" s="144" t="s">
        <v>567</v>
      </c>
      <c r="C2101" s="147" t="s">
        <v>513</v>
      </c>
      <c r="D2101" s="148">
        <f>D2102</f>
        <v>300</v>
      </c>
      <c r="E2101" s="149">
        <f t="shared" si="34"/>
        <v>300</v>
      </c>
      <c r="F2101" s="150" t="e">
        <f>#REF!</f>
        <v>#REF!</v>
      </c>
    </row>
    <row r="2102" spans="1:6" s="7" customFormat="1" ht="15.75" hidden="1" outlineLevel="7">
      <c r="A2102" s="141" t="s">
        <v>26</v>
      </c>
      <c r="B2102" s="144" t="s">
        <v>567</v>
      </c>
      <c r="C2102" s="147" t="s">
        <v>513</v>
      </c>
      <c r="D2102" s="148">
        <v>300</v>
      </c>
      <c r="E2102" s="149">
        <f t="shared" si="34"/>
        <v>300</v>
      </c>
      <c r="F2102" s="150" t="e">
        <f>#REF!</f>
        <v>#REF!</v>
      </c>
    </row>
    <row r="2103" spans="1:6" s="7" customFormat="1" ht="15.75" hidden="1" outlineLevel="5">
      <c r="A2103" s="141" t="s">
        <v>28</v>
      </c>
      <c r="B2103" s="144" t="s">
        <v>567</v>
      </c>
      <c r="C2103" s="147" t="s">
        <v>513</v>
      </c>
      <c r="D2103" s="148">
        <v>20167.099999999999</v>
      </c>
      <c r="E2103" s="149">
        <f t="shared" si="34"/>
        <v>20167.099999999999</v>
      </c>
      <c r="F2103" s="150" t="e">
        <f>#REF!</f>
        <v>#REF!</v>
      </c>
    </row>
    <row r="2104" spans="1:6" s="7" customFormat="1" ht="15.75" hidden="1" outlineLevel="6">
      <c r="A2104" s="151" t="s">
        <v>32</v>
      </c>
      <c r="B2104" s="144" t="s">
        <v>567</v>
      </c>
      <c r="C2104" s="147" t="s">
        <v>513</v>
      </c>
      <c r="D2104" s="148">
        <v>20167.099999999999</v>
      </c>
      <c r="E2104" s="149">
        <f t="shared" si="34"/>
        <v>20167.099999999999</v>
      </c>
      <c r="F2104" s="150" t="e">
        <f>#REF!</f>
        <v>#REF!</v>
      </c>
    </row>
    <row r="2105" spans="1:6" s="7" customFormat="1" ht="21" hidden="1" outlineLevel="7">
      <c r="A2105" s="141" t="s">
        <v>103</v>
      </c>
      <c r="B2105" s="144" t="s">
        <v>567</v>
      </c>
      <c r="C2105" s="147" t="s">
        <v>513</v>
      </c>
      <c r="D2105" s="148">
        <v>20167.099999999999</v>
      </c>
      <c r="E2105" s="149">
        <f t="shared" si="34"/>
        <v>20167.099999999999</v>
      </c>
      <c r="F2105" s="150" t="e">
        <f>#REF!</f>
        <v>#REF!</v>
      </c>
    </row>
    <row r="2106" spans="1:6" s="7" customFormat="1" ht="15.75" hidden="1" outlineLevel="3">
      <c r="A2106" s="141" t="s">
        <v>111</v>
      </c>
      <c r="B2106" s="144" t="s">
        <v>567</v>
      </c>
      <c r="C2106" s="147" t="s">
        <v>513</v>
      </c>
      <c r="D2106" s="148">
        <v>34632.699999999997</v>
      </c>
      <c r="E2106" s="149">
        <f t="shared" si="34"/>
        <v>34632.699999999997</v>
      </c>
      <c r="F2106" s="150" t="e">
        <f>#REF!</f>
        <v>#REF!</v>
      </c>
    </row>
    <row r="2107" spans="1:6" s="7" customFormat="1" ht="15.75" hidden="1" outlineLevel="5">
      <c r="A2107" s="151" t="s">
        <v>111</v>
      </c>
      <c r="B2107" s="144" t="s">
        <v>567</v>
      </c>
      <c r="C2107" s="147" t="s">
        <v>513</v>
      </c>
      <c r="D2107" s="148">
        <v>7152.1</v>
      </c>
      <c r="E2107" s="149">
        <f t="shared" si="34"/>
        <v>7152.1</v>
      </c>
      <c r="F2107" s="150" t="e">
        <f>#REF!</f>
        <v>#REF!</v>
      </c>
    </row>
    <row r="2108" spans="1:6" s="7" customFormat="1" ht="15.75" hidden="1" outlineLevel="6">
      <c r="A2108" s="141" t="s">
        <v>77</v>
      </c>
      <c r="B2108" s="144" t="s">
        <v>567</v>
      </c>
      <c r="C2108" s="147" t="s">
        <v>513</v>
      </c>
      <c r="D2108" s="148">
        <v>7152.1</v>
      </c>
      <c r="E2108" s="149">
        <f t="shared" si="34"/>
        <v>7152.1</v>
      </c>
      <c r="F2108" s="150" t="e">
        <f>#REF!</f>
        <v>#REF!</v>
      </c>
    </row>
    <row r="2109" spans="1:6" s="7" customFormat="1" ht="31.5" hidden="1" outlineLevel="7">
      <c r="A2109" s="141" t="s">
        <v>15</v>
      </c>
      <c r="B2109" s="144" t="s">
        <v>567</v>
      </c>
      <c r="C2109" s="147" t="s">
        <v>513</v>
      </c>
      <c r="D2109" s="148">
        <v>7093.7</v>
      </c>
      <c r="E2109" s="149">
        <f t="shared" si="34"/>
        <v>7093.7</v>
      </c>
      <c r="F2109" s="150" t="e">
        <f>#REF!</f>
        <v>#REF!</v>
      </c>
    </row>
    <row r="2110" spans="1:6" s="7" customFormat="1" ht="15.75" hidden="1" outlineLevel="7">
      <c r="A2110" s="141" t="s">
        <v>78</v>
      </c>
      <c r="B2110" s="144" t="s">
        <v>567</v>
      </c>
      <c r="C2110" s="147" t="s">
        <v>513</v>
      </c>
      <c r="D2110" s="148">
        <v>58.4</v>
      </c>
      <c r="E2110" s="149">
        <f t="shared" si="34"/>
        <v>58.4</v>
      </c>
      <c r="F2110" s="150" t="e">
        <f>#REF!</f>
        <v>#REF!</v>
      </c>
    </row>
    <row r="2111" spans="1:6" s="7" customFormat="1" ht="15.75" hidden="1" outlineLevel="5">
      <c r="A2111" s="151" t="s">
        <v>19</v>
      </c>
      <c r="B2111" s="144" t="s">
        <v>567</v>
      </c>
      <c r="C2111" s="147" t="s">
        <v>513</v>
      </c>
      <c r="D2111" s="148">
        <v>3154.3</v>
      </c>
      <c r="E2111" s="149">
        <f t="shared" si="34"/>
        <v>3154.3</v>
      </c>
      <c r="F2111" s="150" t="e">
        <f>#REF!</f>
        <v>#REF!</v>
      </c>
    </row>
    <row r="2112" spans="1:6" s="7" customFormat="1" ht="15.75" hidden="1" outlineLevel="6">
      <c r="A2112" s="151" t="s">
        <v>24</v>
      </c>
      <c r="B2112" s="144" t="s">
        <v>567</v>
      </c>
      <c r="C2112" s="147" t="s">
        <v>513</v>
      </c>
      <c r="D2112" s="148">
        <v>3154.3</v>
      </c>
      <c r="E2112" s="149">
        <f t="shared" si="34"/>
        <v>3154.3</v>
      </c>
      <c r="F2112" s="150" t="e">
        <f>#REF!</f>
        <v>#REF!</v>
      </c>
    </row>
    <row r="2113" spans="1:6" s="7" customFormat="1" ht="15.75" hidden="1" outlineLevel="7">
      <c r="A2113" s="141" t="s">
        <v>26</v>
      </c>
      <c r="B2113" s="144" t="s">
        <v>567</v>
      </c>
      <c r="C2113" s="147" t="s">
        <v>513</v>
      </c>
      <c r="D2113" s="148">
        <v>165.1</v>
      </c>
      <c r="E2113" s="149">
        <f t="shared" si="34"/>
        <v>165.1</v>
      </c>
      <c r="F2113" s="150" t="e">
        <f>#REF!</f>
        <v>#REF!</v>
      </c>
    </row>
    <row r="2114" spans="1:6" s="7" customFormat="1" ht="15.75" hidden="1" outlineLevel="7">
      <c r="A2114" s="141" t="s">
        <v>28</v>
      </c>
      <c r="B2114" s="144" t="s">
        <v>567</v>
      </c>
      <c r="C2114" s="147" t="s">
        <v>513</v>
      </c>
      <c r="D2114" s="148">
        <v>2989.2</v>
      </c>
      <c r="E2114" s="149">
        <f t="shared" si="34"/>
        <v>2989.2</v>
      </c>
      <c r="F2114" s="150" t="e">
        <f>#REF!</f>
        <v>#REF!</v>
      </c>
    </row>
    <row r="2115" spans="1:6" s="7" customFormat="1" ht="15.75" hidden="1" outlineLevel="5">
      <c r="A2115" s="151" t="s">
        <v>30</v>
      </c>
      <c r="B2115" s="144" t="s">
        <v>567</v>
      </c>
      <c r="C2115" s="147" t="s">
        <v>513</v>
      </c>
      <c r="D2115" s="148">
        <v>24324.5</v>
      </c>
      <c r="E2115" s="149">
        <f t="shared" si="34"/>
        <v>24324.5</v>
      </c>
      <c r="F2115" s="150" t="e">
        <f>#REF!</f>
        <v>#REF!</v>
      </c>
    </row>
    <row r="2116" spans="1:6" s="7" customFormat="1" ht="15.75" hidden="1" outlineLevel="6">
      <c r="A2116" s="151" t="s">
        <v>32</v>
      </c>
      <c r="B2116" s="144" t="s">
        <v>567</v>
      </c>
      <c r="C2116" s="147" t="s">
        <v>513</v>
      </c>
      <c r="D2116" s="148">
        <v>10000</v>
      </c>
      <c r="E2116" s="149">
        <f t="shared" si="34"/>
        <v>10000</v>
      </c>
      <c r="F2116" s="150" t="e">
        <f>#REF!</f>
        <v>#REF!</v>
      </c>
    </row>
    <row r="2117" spans="1:6" s="7" customFormat="1" ht="21" hidden="1" outlineLevel="7">
      <c r="A2117" s="141" t="s">
        <v>103</v>
      </c>
      <c r="B2117" s="144" t="s">
        <v>567</v>
      </c>
      <c r="C2117" s="147" t="s">
        <v>513</v>
      </c>
      <c r="D2117" s="148">
        <v>10000</v>
      </c>
      <c r="E2117" s="149">
        <f t="shared" si="34"/>
        <v>10000</v>
      </c>
      <c r="F2117" s="150" t="e">
        <f>#REF!</f>
        <v>#REF!</v>
      </c>
    </row>
    <row r="2118" spans="1:6" s="7" customFormat="1" ht="15.75" hidden="1" outlineLevel="6">
      <c r="A2118" s="141" t="s">
        <v>133</v>
      </c>
      <c r="B2118" s="144" t="s">
        <v>567</v>
      </c>
      <c r="C2118" s="147" t="s">
        <v>513</v>
      </c>
      <c r="D2118" s="148">
        <v>14324.5</v>
      </c>
      <c r="E2118" s="149">
        <f t="shared" si="34"/>
        <v>14324.5</v>
      </c>
      <c r="F2118" s="150" t="e">
        <f>#REF!</f>
        <v>#REF!</v>
      </c>
    </row>
    <row r="2119" spans="1:6" s="7" customFormat="1" ht="22.5" hidden="1" outlineLevel="7">
      <c r="A2119" s="151" t="s">
        <v>134</v>
      </c>
      <c r="B2119" s="144" t="s">
        <v>567</v>
      </c>
      <c r="C2119" s="147" t="s">
        <v>513</v>
      </c>
      <c r="D2119" s="148">
        <v>14324.5</v>
      </c>
      <c r="E2119" s="149">
        <f t="shared" si="34"/>
        <v>14324.5</v>
      </c>
      <c r="F2119" s="150" t="e">
        <f>#REF!</f>
        <v>#REF!</v>
      </c>
    </row>
    <row r="2120" spans="1:6" s="7" customFormat="1" ht="15.75" hidden="1" outlineLevel="5">
      <c r="A2120" s="141" t="s">
        <v>104</v>
      </c>
      <c r="B2120" s="144" t="s">
        <v>567</v>
      </c>
      <c r="C2120" s="147" t="s">
        <v>513</v>
      </c>
      <c r="D2120" s="148">
        <v>1.8</v>
      </c>
      <c r="E2120" s="149">
        <f t="shared" si="34"/>
        <v>1.8</v>
      </c>
      <c r="F2120" s="150" t="e">
        <f>#REF!</f>
        <v>#REF!</v>
      </c>
    </row>
    <row r="2121" spans="1:6" s="7" customFormat="1" ht="22.5" hidden="1" outlineLevel="6">
      <c r="A2121" s="151" t="s">
        <v>105</v>
      </c>
      <c r="B2121" s="144" t="s">
        <v>567</v>
      </c>
      <c r="C2121" s="147" t="s">
        <v>513</v>
      </c>
      <c r="D2121" s="148">
        <v>1.8</v>
      </c>
      <c r="E2121" s="149">
        <f t="shared" si="34"/>
        <v>1.8</v>
      </c>
      <c r="F2121" s="150" t="e">
        <f>#REF!</f>
        <v>#REF!</v>
      </c>
    </row>
    <row r="2122" spans="1:6" s="7" customFormat="1" ht="15.75" hidden="1" outlineLevel="7">
      <c r="A2122" s="141" t="s">
        <v>45</v>
      </c>
      <c r="B2122" s="144" t="s">
        <v>567</v>
      </c>
      <c r="C2122" s="147" t="s">
        <v>513</v>
      </c>
      <c r="D2122" s="148">
        <v>1.8</v>
      </c>
      <c r="E2122" s="149">
        <f t="shared" si="34"/>
        <v>1.8</v>
      </c>
      <c r="F2122" s="150" t="e">
        <f>#REF!</f>
        <v>#REF!</v>
      </c>
    </row>
    <row r="2123" spans="1:6" s="7" customFormat="1" ht="15.75" hidden="1" outlineLevel="2">
      <c r="A2123" s="141" t="s">
        <v>47</v>
      </c>
      <c r="B2123" s="144" t="s">
        <v>567</v>
      </c>
      <c r="C2123" s="147" t="s">
        <v>513</v>
      </c>
      <c r="D2123" s="148">
        <v>102878</v>
      </c>
      <c r="E2123" s="149">
        <f t="shared" si="34"/>
        <v>102878</v>
      </c>
      <c r="F2123" s="150" t="e">
        <f>#REF!</f>
        <v>#REF!</v>
      </c>
    </row>
    <row r="2124" spans="1:6" s="7" customFormat="1" ht="15.75" hidden="1" outlineLevel="3">
      <c r="A2124" s="151" t="s">
        <v>49</v>
      </c>
      <c r="B2124" s="144" t="s">
        <v>567</v>
      </c>
      <c r="C2124" s="147" t="s">
        <v>513</v>
      </c>
      <c r="D2124" s="148">
        <v>102878</v>
      </c>
      <c r="E2124" s="149">
        <f t="shared" si="34"/>
        <v>102878</v>
      </c>
      <c r="F2124" s="150" t="e">
        <f>#REF!</f>
        <v>#REF!</v>
      </c>
    </row>
    <row r="2125" spans="1:6" s="7" customFormat="1" ht="15.75" hidden="1" outlineLevel="4">
      <c r="A2125" s="141" t="s">
        <v>116</v>
      </c>
      <c r="B2125" s="144" t="s">
        <v>567</v>
      </c>
      <c r="C2125" s="147" t="s">
        <v>513</v>
      </c>
      <c r="D2125" s="148">
        <v>87642</v>
      </c>
      <c r="E2125" s="149">
        <f t="shared" si="34"/>
        <v>87642</v>
      </c>
      <c r="F2125" s="150" t="e">
        <f>#REF!</f>
        <v>#REF!</v>
      </c>
    </row>
    <row r="2126" spans="1:6" s="7" customFormat="1" ht="21" hidden="1" outlineLevel="5">
      <c r="A2126" s="141" t="s">
        <v>489</v>
      </c>
      <c r="B2126" s="144" t="s">
        <v>567</v>
      </c>
      <c r="C2126" s="147" t="s">
        <v>513</v>
      </c>
      <c r="D2126" s="148">
        <v>62312</v>
      </c>
      <c r="E2126" s="149">
        <f t="shared" si="34"/>
        <v>62312</v>
      </c>
      <c r="F2126" s="150" t="e">
        <f>#REF!</f>
        <v>#REF!</v>
      </c>
    </row>
    <row r="2127" spans="1:6" s="7" customFormat="1" ht="21" hidden="1" outlineLevel="6">
      <c r="A2127" s="141" t="s">
        <v>490</v>
      </c>
      <c r="B2127" s="144" t="s">
        <v>567</v>
      </c>
      <c r="C2127" s="147" t="s">
        <v>513</v>
      </c>
      <c r="D2127" s="148">
        <v>62312</v>
      </c>
      <c r="E2127" s="149">
        <f t="shared" si="34"/>
        <v>62312</v>
      </c>
      <c r="F2127" s="150" t="e">
        <f>#REF!</f>
        <v>#REF!</v>
      </c>
    </row>
    <row r="2128" spans="1:6" s="7" customFormat="1" ht="15.75" hidden="1" outlineLevel="7">
      <c r="A2128" s="141" t="s">
        <v>26</v>
      </c>
      <c r="B2128" s="144" t="s">
        <v>567</v>
      </c>
      <c r="C2128" s="147" t="s">
        <v>513</v>
      </c>
      <c r="D2128" s="148">
        <v>62312</v>
      </c>
      <c r="E2128" s="149">
        <f t="shared" si="34"/>
        <v>62312</v>
      </c>
      <c r="F2128" s="150" t="e">
        <f>#REF!</f>
        <v>#REF!</v>
      </c>
    </row>
    <row r="2129" spans="1:6" s="7" customFormat="1" ht="15.75" hidden="1" outlineLevel="5">
      <c r="A2129" s="141" t="s">
        <v>28</v>
      </c>
      <c r="B2129" s="144" t="s">
        <v>567</v>
      </c>
      <c r="C2129" s="147" t="s">
        <v>513</v>
      </c>
      <c r="D2129" s="148">
        <v>25330</v>
      </c>
      <c r="E2129" s="149">
        <f t="shared" si="34"/>
        <v>25330</v>
      </c>
      <c r="F2129" s="150" t="e">
        <f>#REF!</f>
        <v>#REF!</v>
      </c>
    </row>
    <row r="2130" spans="1:6" s="7" customFormat="1" ht="15.75" hidden="1" outlineLevel="6">
      <c r="A2130" s="151" t="s">
        <v>32</v>
      </c>
      <c r="B2130" s="144" t="s">
        <v>567</v>
      </c>
      <c r="C2130" s="147" t="s">
        <v>513</v>
      </c>
      <c r="D2130" s="148">
        <v>25330</v>
      </c>
      <c r="E2130" s="149">
        <f t="shared" si="34"/>
        <v>25330</v>
      </c>
      <c r="F2130" s="150" t="e">
        <f>#REF!</f>
        <v>#REF!</v>
      </c>
    </row>
    <row r="2131" spans="1:6" s="7" customFormat="1" ht="15.75" hidden="1" outlineLevel="7">
      <c r="A2131" s="141" t="s">
        <v>34</v>
      </c>
      <c r="B2131" s="144" t="s">
        <v>567</v>
      </c>
      <c r="C2131" s="147" t="s">
        <v>513</v>
      </c>
      <c r="D2131" s="148">
        <v>25330</v>
      </c>
      <c r="E2131" s="149">
        <f t="shared" si="34"/>
        <v>25330</v>
      </c>
      <c r="F2131" s="150" t="e">
        <f>#REF!</f>
        <v>#REF!</v>
      </c>
    </row>
    <row r="2132" spans="1:6" s="7" customFormat="1" ht="15.75" hidden="1" outlineLevel="4">
      <c r="A2132" s="141" t="s">
        <v>66</v>
      </c>
      <c r="B2132" s="144" t="s">
        <v>567</v>
      </c>
      <c r="C2132" s="147" t="s">
        <v>513</v>
      </c>
      <c r="D2132" s="148">
        <v>10000</v>
      </c>
      <c r="E2132" s="149">
        <f t="shared" si="34"/>
        <v>10000</v>
      </c>
      <c r="F2132" s="150" t="e">
        <f>#REF!</f>
        <v>#REF!</v>
      </c>
    </row>
    <row r="2133" spans="1:6" s="7" customFormat="1" ht="15.75" hidden="1" outlineLevel="5">
      <c r="A2133" s="151" t="s">
        <v>66</v>
      </c>
      <c r="B2133" s="144" t="s">
        <v>567</v>
      </c>
      <c r="C2133" s="147" t="s">
        <v>513</v>
      </c>
      <c r="D2133" s="148">
        <v>10000</v>
      </c>
      <c r="E2133" s="149">
        <f t="shared" si="34"/>
        <v>10000</v>
      </c>
      <c r="F2133" s="150" t="e">
        <f>#REF!</f>
        <v>#REF!</v>
      </c>
    </row>
    <row r="2134" spans="1:6" s="7" customFormat="1" ht="15.75" hidden="1" outlineLevel="6">
      <c r="A2134" s="141" t="s">
        <v>516</v>
      </c>
      <c r="B2134" s="144" t="s">
        <v>567</v>
      </c>
      <c r="C2134" s="147" t="s">
        <v>513</v>
      </c>
      <c r="D2134" s="148">
        <v>10000</v>
      </c>
      <c r="E2134" s="149">
        <f t="shared" si="34"/>
        <v>10000</v>
      </c>
      <c r="F2134" s="150" t="e">
        <f>#REF!</f>
        <v>#REF!</v>
      </c>
    </row>
    <row r="2135" spans="1:6" s="7" customFormat="1" ht="15.75" hidden="1" outlineLevel="7">
      <c r="A2135" s="141" t="s">
        <v>26</v>
      </c>
      <c r="B2135" s="144" t="s">
        <v>567</v>
      </c>
      <c r="C2135" s="147" t="s">
        <v>513</v>
      </c>
      <c r="D2135" s="148">
        <v>10000</v>
      </c>
      <c r="E2135" s="149">
        <f t="shared" si="34"/>
        <v>10000</v>
      </c>
      <c r="F2135" s="150" t="e">
        <f>#REF!</f>
        <v>#REF!</v>
      </c>
    </row>
    <row r="2136" spans="1:6" s="7" customFormat="1" ht="15.75" hidden="1" outlineLevel="4">
      <c r="A2136" s="141" t="s">
        <v>28</v>
      </c>
      <c r="B2136" s="144" t="s">
        <v>567</v>
      </c>
      <c r="C2136" s="147" t="s">
        <v>513</v>
      </c>
      <c r="D2136" s="148">
        <v>5236</v>
      </c>
      <c r="E2136" s="149">
        <f t="shared" si="34"/>
        <v>5236</v>
      </c>
      <c r="F2136" s="150" t="e">
        <f>#REF!</f>
        <v>#REF!</v>
      </c>
    </row>
    <row r="2137" spans="1:6" s="7" customFormat="1" ht="15.75" hidden="1" outlineLevel="5">
      <c r="A2137" s="151" t="s">
        <v>32</v>
      </c>
      <c r="B2137" s="144" t="s">
        <v>567</v>
      </c>
      <c r="C2137" s="147" t="s">
        <v>513</v>
      </c>
      <c r="D2137" s="148">
        <v>5236</v>
      </c>
      <c r="E2137" s="149">
        <f t="shared" si="34"/>
        <v>5236</v>
      </c>
      <c r="F2137" s="150" t="e">
        <f>#REF!</f>
        <v>#REF!</v>
      </c>
    </row>
    <row r="2138" spans="1:6" s="7" customFormat="1" ht="21" hidden="1" outlineLevel="6">
      <c r="A2138" s="141" t="s">
        <v>517</v>
      </c>
      <c r="B2138" s="144" t="s">
        <v>567</v>
      </c>
      <c r="C2138" s="147" t="s">
        <v>513</v>
      </c>
      <c r="D2138" s="148">
        <v>5236</v>
      </c>
      <c r="E2138" s="149">
        <f t="shared" si="34"/>
        <v>5236</v>
      </c>
      <c r="F2138" s="150" t="e">
        <f>#REF!</f>
        <v>#REF!</v>
      </c>
    </row>
    <row r="2139" spans="1:6" s="7" customFormat="1" ht="15.75" hidden="1" outlineLevel="7">
      <c r="A2139" s="141" t="s">
        <v>26</v>
      </c>
      <c r="B2139" s="144" t="s">
        <v>567</v>
      </c>
      <c r="C2139" s="147" t="s">
        <v>513</v>
      </c>
      <c r="D2139" s="148">
        <v>5236</v>
      </c>
      <c r="E2139" s="149">
        <f t="shared" si="34"/>
        <v>5236</v>
      </c>
      <c r="F2139" s="150" t="e">
        <f>#REF!</f>
        <v>#REF!</v>
      </c>
    </row>
    <row r="2140" spans="1:6" s="7" customFormat="1" ht="15.75" hidden="1" outlineLevel="1">
      <c r="A2140" s="141" t="s">
        <v>28</v>
      </c>
      <c r="B2140" s="144" t="s">
        <v>567</v>
      </c>
      <c r="C2140" s="147" t="s">
        <v>519</v>
      </c>
      <c r="D2140" s="148">
        <v>139794</v>
      </c>
      <c r="E2140" s="149">
        <f t="shared" si="34"/>
        <v>139794</v>
      </c>
      <c r="F2140" s="150" t="e">
        <f>#REF!</f>
        <v>#REF!</v>
      </c>
    </row>
    <row r="2141" spans="1:6" s="7" customFormat="1" ht="15.75" hidden="1" outlineLevel="2">
      <c r="A2141" s="151" t="s">
        <v>32</v>
      </c>
      <c r="B2141" s="144" t="s">
        <v>567</v>
      </c>
      <c r="C2141" s="147" t="s">
        <v>519</v>
      </c>
      <c r="D2141" s="148">
        <v>139794</v>
      </c>
      <c r="E2141" s="149">
        <f t="shared" si="34"/>
        <v>139794</v>
      </c>
      <c r="F2141" s="150" t="e">
        <f>#REF!</f>
        <v>#REF!</v>
      </c>
    </row>
    <row r="2142" spans="1:6" s="7" customFormat="1" ht="15.75" hidden="1" outlineLevel="3">
      <c r="A2142" s="141" t="s">
        <v>518</v>
      </c>
      <c r="B2142" s="144" t="s">
        <v>567</v>
      </c>
      <c r="C2142" s="147" t="s">
        <v>519</v>
      </c>
      <c r="D2142" s="148">
        <v>139794</v>
      </c>
      <c r="E2142" s="149">
        <f t="shared" si="34"/>
        <v>139794</v>
      </c>
      <c r="F2142" s="150" t="e">
        <f>#REF!</f>
        <v>#REF!</v>
      </c>
    </row>
    <row r="2143" spans="1:6" s="7" customFormat="1" ht="15.75" hidden="1" outlineLevel="4">
      <c r="A2143" s="141" t="s">
        <v>116</v>
      </c>
      <c r="B2143" s="144" t="s">
        <v>567</v>
      </c>
      <c r="C2143" s="147" t="s">
        <v>519</v>
      </c>
      <c r="D2143" s="148">
        <v>139794</v>
      </c>
      <c r="E2143" s="149">
        <f t="shared" si="34"/>
        <v>139794</v>
      </c>
      <c r="F2143" s="150" t="e">
        <f>#REF!</f>
        <v>#REF!</v>
      </c>
    </row>
    <row r="2144" spans="1:6" s="7" customFormat="1" ht="21" hidden="1" outlineLevel="5">
      <c r="A2144" s="141" t="s">
        <v>489</v>
      </c>
      <c r="B2144" s="144" t="s">
        <v>567</v>
      </c>
      <c r="C2144" s="147" t="s">
        <v>519</v>
      </c>
      <c r="D2144" s="148">
        <v>13000</v>
      </c>
      <c r="E2144" s="149">
        <f t="shared" si="34"/>
        <v>13000</v>
      </c>
      <c r="F2144" s="150" t="e">
        <f>#REF!</f>
        <v>#REF!</v>
      </c>
    </row>
    <row r="2145" spans="1:6" s="7" customFormat="1" ht="21" hidden="1" outlineLevel="6">
      <c r="A2145" s="141" t="s">
        <v>490</v>
      </c>
      <c r="B2145" s="144" t="s">
        <v>567</v>
      </c>
      <c r="C2145" s="147" t="s">
        <v>519</v>
      </c>
      <c r="D2145" s="148">
        <v>13000</v>
      </c>
      <c r="E2145" s="149">
        <f t="shared" si="34"/>
        <v>13000</v>
      </c>
      <c r="F2145" s="150" t="e">
        <f>#REF!</f>
        <v>#REF!</v>
      </c>
    </row>
    <row r="2146" spans="1:6" s="7" customFormat="1" ht="15.75" hidden="1" outlineLevel="7">
      <c r="A2146" s="141" t="s">
        <v>182</v>
      </c>
      <c r="B2146" s="144" t="s">
        <v>567</v>
      </c>
      <c r="C2146" s="147" t="s">
        <v>519</v>
      </c>
      <c r="D2146" s="148">
        <v>13000</v>
      </c>
      <c r="E2146" s="149">
        <f t="shared" si="34"/>
        <v>13000</v>
      </c>
      <c r="F2146" s="150" t="e">
        <f>#REF!</f>
        <v>#REF!</v>
      </c>
    </row>
    <row r="2147" spans="1:6" s="7" customFormat="1" ht="21" hidden="1" outlineLevel="5">
      <c r="A2147" s="141" t="s">
        <v>183</v>
      </c>
      <c r="B2147" s="144" t="s">
        <v>567</v>
      </c>
      <c r="C2147" s="147" t="s">
        <v>519</v>
      </c>
      <c r="D2147" s="148">
        <v>126794</v>
      </c>
      <c r="E2147" s="149">
        <f t="shared" si="34"/>
        <v>126794</v>
      </c>
      <c r="F2147" s="150" t="e">
        <f>#REF!</f>
        <v>#REF!</v>
      </c>
    </row>
    <row r="2148" spans="1:6" s="7" customFormat="1" ht="22.5" hidden="1" outlineLevel="6">
      <c r="A2148" s="151" t="s">
        <v>184</v>
      </c>
      <c r="B2148" s="144" t="s">
        <v>567</v>
      </c>
      <c r="C2148" s="147" t="s">
        <v>519</v>
      </c>
      <c r="D2148" s="148">
        <v>126794</v>
      </c>
      <c r="E2148" s="149">
        <f t="shared" si="34"/>
        <v>126794</v>
      </c>
      <c r="F2148" s="150" t="e">
        <f>#REF!</f>
        <v>#REF!</v>
      </c>
    </row>
    <row r="2149" spans="1:6" s="7" customFormat="1" ht="15.75" hidden="1" outlineLevel="7">
      <c r="A2149" s="141" t="s">
        <v>98</v>
      </c>
      <c r="B2149" s="144" t="s">
        <v>567</v>
      </c>
      <c r="C2149" s="147" t="s">
        <v>519</v>
      </c>
      <c r="D2149" s="148">
        <v>126794</v>
      </c>
      <c r="E2149" s="149">
        <f t="shared" si="34"/>
        <v>126794</v>
      </c>
      <c r="F2149" s="150" t="e">
        <f>#REF!</f>
        <v>#REF!</v>
      </c>
    </row>
    <row r="2150" spans="1:6" s="7" customFormat="1" ht="15.75" hidden="1" outlineLevel="1">
      <c r="A2150" s="141" t="s">
        <v>178</v>
      </c>
      <c r="B2150" s="144" t="s">
        <v>567</v>
      </c>
      <c r="C2150" s="147" t="s">
        <v>521</v>
      </c>
      <c r="D2150" s="148">
        <v>44827.9</v>
      </c>
      <c r="E2150" s="149">
        <f t="shared" si="34"/>
        <v>44827.9</v>
      </c>
      <c r="F2150" s="150" t="e">
        <f>#REF!</f>
        <v>#REF!</v>
      </c>
    </row>
    <row r="2151" spans="1:6" s="7" customFormat="1" ht="22.5" hidden="1" outlineLevel="2">
      <c r="A2151" s="151" t="s">
        <v>179</v>
      </c>
      <c r="B2151" s="144" t="s">
        <v>567</v>
      </c>
      <c r="C2151" s="147" t="s">
        <v>521</v>
      </c>
      <c r="D2151" s="148">
        <v>41143.4</v>
      </c>
      <c r="E2151" s="149">
        <f t="shared" si="34"/>
        <v>41143.4</v>
      </c>
      <c r="F2151" s="150" t="e">
        <f>#REF!</f>
        <v>#REF!</v>
      </c>
    </row>
    <row r="2152" spans="1:6" s="7" customFormat="1" ht="15.75" hidden="1" outlineLevel="3">
      <c r="A2152" s="141" t="s">
        <v>520</v>
      </c>
      <c r="B2152" s="144" t="s">
        <v>567</v>
      </c>
      <c r="C2152" s="147" t="s">
        <v>521</v>
      </c>
      <c r="D2152" s="148">
        <v>2338</v>
      </c>
      <c r="E2152" s="149">
        <f t="shared" si="34"/>
        <v>2338</v>
      </c>
      <c r="F2152" s="150" t="e">
        <f>#REF!</f>
        <v>#REF!</v>
      </c>
    </row>
    <row r="2153" spans="1:6" s="7" customFormat="1" ht="21" hidden="1" outlineLevel="5">
      <c r="A2153" s="141" t="s">
        <v>12</v>
      </c>
      <c r="B2153" s="144" t="s">
        <v>567</v>
      </c>
      <c r="C2153" s="147" t="s">
        <v>521</v>
      </c>
      <c r="D2153" s="148">
        <v>2338</v>
      </c>
      <c r="E2153" s="149">
        <f t="shared" si="34"/>
        <v>2338</v>
      </c>
      <c r="F2153" s="150" t="e">
        <f>#REF!</f>
        <v>#REF!</v>
      </c>
    </row>
    <row r="2154" spans="1:6" s="7" customFormat="1" ht="21" hidden="1" outlineLevel="6">
      <c r="A2154" s="141" t="s">
        <v>53</v>
      </c>
      <c r="B2154" s="144" t="s">
        <v>567</v>
      </c>
      <c r="C2154" s="147" t="s">
        <v>521</v>
      </c>
      <c r="D2154" s="148">
        <v>2338</v>
      </c>
      <c r="E2154" s="149">
        <f t="shared" si="34"/>
        <v>2338</v>
      </c>
      <c r="F2154" s="150" t="e">
        <f>#REF!</f>
        <v>#REF!</v>
      </c>
    </row>
    <row r="2155" spans="1:6" s="7" customFormat="1" ht="31.5" hidden="1" outlineLevel="7">
      <c r="A2155" s="141" t="s">
        <v>15</v>
      </c>
      <c r="B2155" s="144" t="s">
        <v>567</v>
      </c>
      <c r="C2155" s="147" t="s">
        <v>521</v>
      </c>
      <c r="D2155" s="148">
        <v>2338</v>
      </c>
      <c r="E2155" s="149">
        <f t="shared" si="34"/>
        <v>2338</v>
      </c>
      <c r="F2155" s="150" t="e">
        <f>#REF!</f>
        <v>#REF!</v>
      </c>
    </row>
    <row r="2156" spans="1:6" s="7" customFormat="1" ht="15.75" hidden="1" outlineLevel="3">
      <c r="A2156" s="141" t="s">
        <v>17</v>
      </c>
      <c r="B2156" s="144" t="s">
        <v>567</v>
      </c>
      <c r="C2156" s="147" t="s">
        <v>521</v>
      </c>
      <c r="D2156" s="148">
        <v>38805.4</v>
      </c>
      <c r="E2156" s="149">
        <f t="shared" si="34"/>
        <v>38805.4</v>
      </c>
      <c r="F2156" s="150" t="e">
        <f>#REF!</f>
        <v>#REF!</v>
      </c>
    </row>
    <row r="2157" spans="1:6" s="7" customFormat="1" ht="15.75" hidden="1" outlineLevel="5">
      <c r="A2157" s="151" t="s">
        <v>19</v>
      </c>
      <c r="B2157" s="144" t="s">
        <v>567</v>
      </c>
      <c r="C2157" s="147" t="s">
        <v>521</v>
      </c>
      <c r="D2157" s="148">
        <v>32377.1</v>
      </c>
      <c r="E2157" s="149">
        <f t="shared" si="34"/>
        <v>32377.1</v>
      </c>
      <c r="F2157" s="150" t="e">
        <f>#REF!</f>
        <v>#REF!</v>
      </c>
    </row>
    <row r="2158" spans="1:6" s="7" customFormat="1" ht="15.75" hidden="1" outlineLevel="6">
      <c r="A2158" s="141" t="s">
        <v>23</v>
      </c>
      <c r="B2158" s="144" t="s">
        <v>567</v>
      </c>
      <c r="C2158" s="147" t="s">
        <v>521</v>
      </c>
      <c r="D2158" s="148">
        <v>32377.1</v>
      </c>
      <c r="E2158" s="149">
        <f t="shared" si="34"/>
        <v>32377.1</v>
      </c>
      <c r="F2158" s="150" t="e">
        <f>#REF!</f>
        <v>#REF!</v>
      </c>
    </row>
    <row r="2159" spans="1:6" s="7" customFormat="1" ht="31.5" hidden="1" outlineLevel="7">
      <c r="A2159" s="141" t="s">
        <v>15</v>
      </c>
      <c r="B2159" s="144" t="s">
        <v>567</v>
      </c>
      <c r="C2159" s="147" t="s">
        <v>521</v>
      </c>
      <c r="D2159" s="148">
        <v>32360.1</v>
      </c>
      <c r="E2159" s="149">
        <f t="shared" si="34"/>
        <v>32360.1</v>
      </c>
      <c r="F2159" s="150" t="e">
        <f>#REF!</f>
        <v>#REF!</v>
      </c>
    </row>
    <row r="2160" spans="1:6" s="7" customFormat="1" ht="15.75" hidden="1" outlineLevel="7">
      <c r="A2160" s="141" t="s">
        <v>17</v>
      </c>
      <c r="B2160" s="144" t="s">
        <v>567</v>
      </c>
      <c r="C2160" s="147" t="s">
        <v>521</v>
      </c>
      <c r="D2160" s="148">
        <v>17</v>
      </c>
      <c r="E2160" s="149">
        <f t="shared" si="34"/>
        <v>17</v>
      </c>
      <c r="F2160" s="150" t="e">
        <f>#REF!</f>
        <v>#REF!</v>
      </c>
    </row>
    <row r="2161" spans="1:6" s="7" customFormat="1" ht="15.75" hidden="1" outlineLevel="5">
      <c r="A2161" s="151" t="s">
        <v>19</v>
      </c>
      <c r="B2161" s="144" t="s">
        <v>567</v>
      </c>
      <c r="C2161" s="147" t="s">
        <v>521</v>
      </c>
      <c r="D2161" s="148">
        <v>6424.2</v>
      </c>
      <c r="E2161" s="149">
        <f t="shared" si="34"/>
        <v>6424.2</v>
      </c>
      <c r="F2161" s="150" t="e">
        <f>#REF!</f>
        <v>#REF!</v>
      </c>
    </row>
    <row r="2162" spans="1:6" s="7" customFormat="1" ht="15.75" hidden="1" outlineLevel="6">
      <c r="A2162" s="151" t="s">
        <v>24</v>
      </c>
      <c r="B2162" s="144" t="s">
        <v>567</v>
      </c>
      <c r="C2162" s="147" t="s">
        <v>521</v>
      </c>
      <c r="D2162" s="148">
        <v>6424.2</v>
      </c>
      <c r="E2162" s="149">
        <f t="shared" si="34"/>
        <v>6424.2</v>
      </c>
      <c r="F2162" s="150" t="e">
        <f>#REF!</f>
        <v>#REF!</v>
      </c>
    </row>
    <row r="2163" spans="1:6" s="7" customFormat="1" ht="15.75" hidden="1" outlineLevel="7">
      <c r="A2163" s="141" t="s">
        <v>26</v>
      </c>
      <c r="B2163" s="144" t="s">
        <v>567</v>
      </c>
      <c r="C2163" s="147" t="s">
        <v>521</v>
      </c>
      <c r="D2163" s="148">
        <v>907.6</v>
      </c>
      <c r="E2163" s="149">
        <f t="shared" si="34"/>
        <v>907.6</v>
      </c>
      <c r="F2163" s="150" t="e">
        <f>#REF!</f>
        <v>#REF!</v>
      </c>
    </row>
    <row r="2164" spans="1:6" s="7" customFormat="1" ht="15.75" hidden="1" outlineLevel="7">
      <c r="A2164" s="141" t="s">
        <v>28</v>
      </c>
      <c r="B2164" s="144" t="s">
        <v>567</v>
      </c>
      <c r="C2164" s="147" t="s">
        <v>521</v>
      </c>
      <c r="D2164" s="148">
        <v>5516.6</v>
      </c>
      <c r="E2164" s="149">
        <f t="shared" si="34"/>
        <v>5516.6</v>
      </c>
      <c r="F2164" s="150" t="e">
        <f>#REF!</f>
        <v>#REF!</v>
      </c>
    </row>
    <row r="2165" spans="1:6" s="7" customFormat="1" ht="15.75" hidden="1" outlineLevel="5">
      <c r="A2165" s="151" t="s">
        <v>30</v>
      </c>
      <c r="B2165" s="144" t="s">
        <v>567</v>
      </c>
      <c r="C2165" s="147" t="s">
        <v>521</v>
      </c>
      <c r="D2165" s="148">
        <v>4.0999999999999996</v>
      </c>
      <c r="E2165" s="149">
        <f t="shared" si="34"/>
        <v>4.0999999999999996</v>
      </c>
      <c r="F2165" s="150" t="e">
        <f>#REF!</f>
        <v>#REF!</v>
      </c>
    </row>
    <row r="2166" spans="1:6" s="7" customFormat="1" ht="15.75" hidden="1" outlineLevel="6">
      <c r="A2166" s="151" t="s">
        <v>32</v>
      </c>
      <c r="B2166" s="144" t="s">
        <v>567</v>
      </c>
      <c r="C2166" s="147" t="s">
        <v>521</v>
      </c>
      <c r="D2166" s="148">
        <v>4.0999999999999996</v>
      </c>
      <c r="E2166" s="149">
        <f t="shared" si="34"/>
        <v>4.0999999999999996</v>
      </c>
      <c r="F2166" s="150" t="e">
        <f>#REF!</f>
        <v>#REF!</v>
      </c>
    </row>
    <row r="2167" spans="1:6" s="7" customFormat="1" ht="15.75" hidden="1" outlineLevel="7">
      <c r="A2167" s="141" t="s">
        <v>45</v>
      </c>
      <c r="B2167" s="144" t="s">
        <v>567</v>
      </c>
      <c r="C2167" s="147" t="s">
        <v>521</v>
      </c>
      <c r="D2167" s="148">
        <v>4.0999999999999996</v>
      </c>
      <c r="E2167" s="149">
        <f t="shared" si="34"/>
        <v>4.0999999999999996</v>
      </c>
      <c r="F2167" s="150" t="e">
        <f>#REF!</f>
        <v>#REF!</v>
      </c>
    </row>
    <row r="2168" spans="1:6" s="7" customFormat="1" ht="15.75" hidden="1" outlineLevel="2">
      <c r="A2168" s="141" t="s">
        <v>47</v>
      </c>
      <c r="B2168" s="144" t="s">
        <v>567</v>
      </c>
      <c r="C2168" s="147" t="s">
        <v>521</v>
      </c>
      <c r="D2168" s="148">
        <v>3684.5</v>
      </c>
      <c r="E2168" s="149">
        <f t="shared" ref="E2168:E2240" si="35">D2168</f>
        <v>3684.5</v>
      </c>
      <c r="F2168" s="150" t="e">
        <f>#REF!</f>
        <v>#REF!</v>
      </c>
    </row>
    <row r="2169" spans="1:6" s="7" customFormat="1" ht="15.75" hidden="1" outlineLevel="3">
      <c r="A2169" s="151" t="s">
        <v>49</v>
      </c>
      <c r="B2169" s="144" t="s">
        <v>567</v>
      </c>
      <c r="C2169" s="147" t="s">
        <v>521</v>
      </c>
      <c r="D2169" s="148">
        <v>452</v>
      </c>
      <c r="E2169" s="149">
        <f t="shared" si="35"/>
        <v>452</v>
      </c>
      <c r="F2169" s="150" t="e">
        <f>#REF!</f>
        <v>#REF!</v>
      </c>
    </row>
    <row r="2170" spans="1:6" s="7" customFormat="1" ht="15.75" hidden="1" outlineLevel="5">
      <c r="A2170" s="141" t="s">
        <v>116</v>
      </c>
      <c r="B2170" s="144" t="s">
        <v>567</v>
      </c>
      <c r="C2170" s="147" t="s">
        <v>521</v>
      </c>
      <c r="D2170" s="148">
        <v>70</v>
      </c>
      <c r="E2170" s="149">
        <f t="shared" si="35"/>
        <v>70</v>
      </c>
      <c r="F2170" s="150" t="e">
        <f>#REF!</f>
        <v>#REF!</v>
      </c>
    </row>
    <row r="2171" spans="1:6" s="7" customFormat="1" ht="21" hidden="1" outlineLevel="6">
      <c r="A2171" s="141" t="s">
        <v>136</v>
      </c>
      <c r="B2171" s="144" t="s">
        <v>567</v>
      </c>
      <c r="C2171" s="147" t="s">
        <v>521</v>
      </c>
      <c r="D2171" s="148">
        <v>70</v>
      </c>
      <c r="E2171" s="149">
        <f t="shared" si="35"/>
        <v>70</v>
      </c>
      <c r="F2171" s="150" t="e">
        <f>#REF!</f>
        <v>#REF!</v>
      </c>
    </row>
    <row r="2172" spans="1:6" s="7" customFormat="1" ht="15.75" hidden="1" outlineLevel="7">
      <c r="A2172" s="141" t="s">
        <v>26</v>
      </c>
      <c r="B2172" s="144" t="s">
        <v>567</v>
      </c>
      <c r="C2172" s="147" t="s">
        <v>521</v>
      </c>
      <c r="D2172" s="148">
        <v>70</v>
      </c>
      <c r="E2172" s="149">
        <f t="shared" si="35"/>
        <v>70</v>
      </c>
      <c r="F2172" s="150" t="e">
        <f>#REF!</f>
        <v>#REF!</v>
      </c>
    </row>
    <row r="2173" spans="1:6" s="7" customFormat="1" ht="15.75" hidden="1" outlineLevel="5">
      <c r="A2173" s="141" t="s">
        <v>28</v>
      </c>
      <c r="B2173" s="144" t="s">
        <v>567</v>
      </c>
      <c r="C2173" s="147" t="s">
        <v>521</v>
      </c>
      <c r="D2173" s="148">
        <v>382</v>
      </c>
      <c r="E2173" s="149">
        <f t="shared" si="35"/>
        <v>382</v>
      </c>
      <c r="F2173" s="150" t="e">
        <f>#REF!</f>
        <v>#REF!</v>
      </c>
    </row>
    <row r="2174" spans="1:6" s="7" customFormat="1" ht="15.75" hidden="1" outlineLevel="6">
      <c r="A2174" s="151" t="s">
        <v>32</v>
      </c>
      <c r="B2174" s="144" t="s">
        <v>567</v>
      </c>
      <c r="C2174" s="147" t="s">
        <v>521</v>
      </c>
      <c r="D2174" s="148">
        <v>382</v>
      </c>
      <c r="E2174" s="149">
        <f t="shared" si="35"/>
        <v>382</v>
      </c>
      <c r="F2174" s="150" t="e">
        <f>#REF!</f>
        <v>#REF!</v>
      </c>
    </row>
    <row r="2175" spans="1:6" s="7" customFormat="1" ht="21" hidden="1" outlineLevel="7">
      <c r="A2175" s="141" t="s">
        <v>103</v>
      </c>
      <c r="B2175" s="144" t="s">
        <v>567</v>
      </c>
      <c r="C2175" s="147" t="s">
        <v>521</v>
      </c>
      <c r="D2175" s="148">
        <v>382</v>
      </c>
      <c r="E2175" s="149">
        <f t="shared" si="35"/>
        <v>382</v>
      </c>
      <c r="F2175" s="150" t="e">
        <f>#REF!</f>
        <v>#REF!</v>
      </c>
    </row>
    <row r="2176" spans="1:6" s="7" customFormat="1" ht="15.75" hidden="1" outlineLevel="3">
      <c r="A2176" s="141" t="s">
        <v>104</v>
      </c>
      <c r="B2176" s="144" t="s">
        <v>567</v>
      </c>
      <c r="C2176" s="147" t="s">
        <v>521</v>
      </c>
      <c r="D2176" s="148">
        <v>1550</v>
      </c>
      <c r="E2176" s="149">
        <f t="shared" si="35"/>
        <v>1550</v>
      </c>
      <c r="F2176" s="150" t="e">
        <f>#REF!</f>
        <v>#REF!</v>
      </c>
    </row>
    <row r="2177" spans="1:6" s="7" customFormat="1" ht="15.75" hidden="1" outlineLevel="5">
      <c r="A2177" s="151" t="s">
        <v>312</v>
      </c>
      <c r="B2177" s="144" t="s">
        <v>567</v>
      </c>
      <c r="C2177" s="147" t="s">
        <v>521</v>
      </c>
      <c r="D2177" s="148">
        <v>1550</v>
      </c>
      <c r="E2177" s="149">
        <f t="shared" si="35"/>
        <v>1550</v>
      </c>
      <c r="F2177" s="150" t="e">
        <f>#REF!</f>
        <v>#REF!</v>
      </c>
    </row>
    <row r="2178" spans="1:6" s="7" customFormat="1" ht="21" hidden="1" outlineLevel="6">
      <c r="A2178" s="141" t="s">
        <v>304</v>
      </c>
      <c r="B2178" s="144" t="s">
        <v>567</v>
      </c>
      <c r="C2178" s="147" t="s">
        <v>521</v>
      </c>
      <c r="D2178" s="148">
        <v>1550</v>
      </c>
      <c r="E2178" s="149">
        <f t="shared" si="35"/>
        <v>1550</v>
      </c>
      <c r="F2178" s="150" t="e">
        <f>#REF!</f>
        <v>#REF!</v>
      </c>
    </row>
    <row r="2179" spans="1:6" s="7" customFormat="1" ht="15.75" hidden="1" outlineLevel="7">
      <c r="A2179" s="141" t="s">
        <v>26</v>
      </c>
      <c r="B2179" s="144" t="s">
        <v>567</v>
      </c>
      <c r="C2179" s="147" t="s">
        <v>521</v>
      </c>
      <c r="D2179" s="148">
        <v>1550</v>
      </c>
      <c r="E2179" s="149">
        <f t="shared" si="35"/>
        <v>1550</v>
      </c>
      <c r="F2179" s="150" t="e">
        <f>#REF!</f>
        <v>#REF!</v>
      </c>
    </row>
    <row r="2180" spans="1:6" s="7" customFormat="1" ht="15.75" hidden="1" outlineLevel="3">
      <c r="A2180" s="141" t="s">
        <v>28</v>
      </c>
      <c r="B2180" s="144" t="s">
        <v>567</v>
      </c>
      <c r="C2180" s="147" t="s">
        <v>521</v>
      </c>
      <c r="D2180" s="148">
        <v>1682.5</v>
      </c>
      <c r="E2180" s="149">
        <f t="shared" si="35"/>
        <v>1682.5</v>
      </c>
      <c r="F2180" s="150" t="e">
        <f>#REF!</f>
        <v>#REF!</v>
      </c>
    </row>
    <row r="2181" spans="1:6" s="7" customFormat="1" ht="15.75" hidden="1" outlineLevel="5">
      <c r="A2181" s="151" t="s">
        <v>32</v>
      </c>
      <c r="B2181" s="144" t="s">
        <v>567</v>
      </c>
      <c r="C2181" s="147" t="s">
        <v>521</v>
      </c>
      <c r="D2181" s="148">
        <v>1682.5</v>
      </c>
      <c r="E2181" s="149">
        <f t="shared" si="35"/>
        <v>1682.5</v>
      </c>
      <c r="F2181" s="150" t="e">
        <f>#REF!</f>
        <v>#REF!</v>
      </c>
    </row>
    <row r="2182" spans="1:6" s="7" customFormat="1" ht="15.75" hidden="1" outlineLevel="6">
      <c r="A2182" s="141" t="s">
        <v>238</v>
      </c>
      <c r="B2182" s="144" t="s">
        <v>567</v>
      </c>
      <c r="C2182" s="147" t="s">
        <v>521</v>
      </c>
      <c r="D2182" s="148">
        <v>1682.5</v>
      </c>
      <c r="E2182" s="149">
        <f t="shared" si="35"/>
        <v>1682.5</v>
      </c>
      <c r="F2182" s="150" t="e">
        <f>#REF!</f>
        <v>#REF!</v>
      </c>
    </row>
    <row r="2183" spans="1:6" s="7" customFormat="1" ht="15.75" hidden="1" outlineLevel="7">
      <c r="A2183" s="141" t="s">
        <v>26</v>
      </c>
      <c r="B2183" s="144" t="s">
        <v>567</v>
      </c>
      <c r="C2183" s="147" t="s">
        <v>521</v>
      </c>
      <c r="D2183" s="148">
        <v>1682.5</v>
      </c>
      <c r="E2183" s="149">
        <f t="shared" si="35"/>
        <v>1682.5</v>
      </c>
      <c r="F2183" s="150" t="e">
        <f>#REF!</f>
        <v>#REF!</v>
      </c>
    </row>
    <row r="2184" spans="1:6" s="7" customFormat="1" ht="15.75" hidden="1">
      <c r="A2184" s="141" t="s">
        <v>28</v>
      </c>
      <c r="B2184" s="144" t="s">
        <v>567</v>
      </c>
      <c r="C2184" s="147" t="s">
        <v>523</v>
      </c>
      <c r="D2184" s="148">
        <v>101360.1</v>
      </c>
      <c r="E2184" s="149">
        <f t="shared" si="35"/>
        <v>101360.1</v>
      </c>
      <c r="F2184" s="150" t="e">
        <f>#REF!</f>
        <v>#REF!</v>
      </c>
    </row>
    <row r="2185" spans="1:6" s="7" customFormat="1" ht="15.75" hidden="1" outlineLevel="1">
      <c r="A2185" s="151" t="s">
        <v>32</v>
      </c>
      <c r="B2185" s="144" t="s">
        <v>567</v>
      </c>
      <c r="C2185" s="147" t="s">
        <v>525</v>
      </c>
      <c r="D2185" s="148">
        <v>33680.1</v>
      </c>
      <c r="E2185" s="149">
        <f t="shared" si="35"/>
        <v>33680.1</v>
      </c>
      <c r="F2185" s="150" t="e">
        <f>#REF!</f>
        <v>#REF!</v>
      </c>
    </row>
    <row r="2186" spans="1:6" s="7" customFormat="1" ht="15.75" hidden="1" outlineLevel="2">
      <c r="A2186" s="141" t="s">
        <v>522</v>
      </c>
      <c r="B2186" s="144" t="s">
        <v>567</v>
      </c>
      <c r="C2186" s="147" t="s">
        <v>525</v>
      </c>
      <c r="D2186" s="148">
        <v>33680.1</v>
      </c>
      <c r="E2186" s="149">
        <f t="shared" si="35"/>
        <v>33680.1</v>
      </c>
      <c r="F2186" s="150" t="e">
        <f>#REF!</f>
        <v>#REF!</v>
      </c>
    </row>
    <row r="2187" spans="1:6" s="7" customFormat="1" ht="15.75" hidden="1" outlineLevel="3">
      <c r="A2187" s="141" t="s">
        <v>524</v>
      </c>
      <c r="B2187" s="144" t="s">
        <v>567</v>
      </c>
      <c r="C2187" s="147" t="s">
        <v>525</v>
      </c>
      <c r="D2187" s="148">
        <v>33680.1</v>
      </c>
      <c r="E2187" s="149">
        <f t="shared" si="35"/>
        <v>33680.1</v>
      </c>
      <c r="F2187" s="150" t="e">
        <f>#REF!</f>
        <v>#REF!</v>
      </c>
    </row>
    <row r="2188" spans="1:6" s="7" customFormat="1" ht="15.75" hidden="1" outlineLevel="5">
      <c r="A2188" s="141" t="s">
        <v>526</v>
      </c>
      <c r="B2188" s="144" t="s">
        <v>567</v>
      </c>
      <c r="C2188" s="147" t="s">
        <v>525</v>
      </c>
      <c r="D2188" s="148">
        <v>8303.1</v>
      </c>
      <c r="E2188" s="149">
        <f t="shared" si="35"/>
        <v>8303.1</v>
      </c>
      <c r="F2188" s="150" t="e">
        <f>#REF!</f>
        <v>#REF!</v>
      </c>
    </row>
    <row r="2189" spans="1:6" s="7" customFormat="1" ht="15.75" hidden="1" outlineLevel="6">
      <c r="A2189" s="141" t="s">
        <v>77</v>
      </c>
      <c r="B2189" s="144" t="s">
        <v>567</v>
      </c>
      <c r="C2189" s="147" t="s">
        <v>525</v>
      </c>
      <c r="D2189" s="148">
        <v>8303.1</v>
      </c>
      <c r="E2189" s="149">
        <f t="shared" si="35"/>
        <v>8303.1</v>
      </c>
      <c r="F2189" s="150" t="e">
        <f>#REF!</f>
        <v>#REF!</v>
      </c>
    </row>
    <row r="2190" spans="1:6" s="7" customFormat="1" ht="31.5" hidden="1" outlineLevel="7">
      <c r="A2190" s="141" t="s">
        <v>15</v>
      </c>
      <c r="B2190" s="144" t="s">
        <v>567</v>
      </c>
      <c r="C2190" s="147" t="s">
        <v>525</v>
      </c>
      <c r="D2190" s="148">
        <v>8286.1</v>
      </c>
      <c r="E2190" s="149">
        <f t="shared" si="35"/>
        <v>8286.1</v>
      </c>
      <c r="F2190" s="150" t="e">
        <f>#REF!</f>
        <v>#REF!</v>
      </c>
    </row>
    <row r="2191" spans="1:6" s="7" customFormat="1" ht="15.75" hidden="1" outlineLevel="7">
      <c r="A2191" s="141" t="s">
        <v>78</v>
      </c>
      <c r="B2191" s="144" t="s">
        <v>567</v>
      </c>
      <c r="C2191" s="147" t="s">
        <v>525</v>
      </c>
      <c r="D2191" s="148">
        <v>17</v>
      </c>
      <c r="E2191" s="149">
        <f t="shared" si="35"/>
        <v>17</v>
      </c>
      <c r="F2191" s="150" t="e">
        <f>#REF!</f>
        <v>#REF!</v>
      </c>
    </row>
    <row r="2192" spans="1:6" s="7" customFormat="1" ht="15.75" hidden="1" outlineLevel="5">
      <c r="A2192" s="151" t="s">
        <v>19</v>
      </c>
      <c r="B2192" s="144" t="s">
        <v>567</v>
      </c>
      <c r="C2192" s="147" t="s">
        <v>525</v>
      </c>
      <c r="D2192" s="148">
        <v>251.2</v>
      </c>
      <c r="E2192" s="149">
        <f t="shared" si="35"/>
        <v>251.2</v>
      </c>
      <c r="F2192" s="150" t="e">
        <f>#REF!</f>
        <v>#REF!</v>
      </c>
    </row>
    <row r="2193" spans="1:6" s="7" customFormat="1" ht="15.75" hidden="1" outlineLevel="6">
      <c r="A2193" s="151" t="s">
        <v>24</v>
      </c>
      <c r="B2193" s="144" t="s">
        <v>567</v>
      </c>
      <c r="C2193" s="147" t="s">
        <v>525</v>
      </c>
      <c r="D2193" s="148">
        <v>251.2</v>
      </c>
      <c r="E2193" s="149">
        <f t="shared" si="35"/>
        <v>251.2</v>
      </c>
      <c r="F2193" s="150" t="e">
        <f>#REF!</f>
        <v>#REF!</v>
      </c>
    </row>
    <row r="2194" spans="1:6" s="7" customFormat="1" ht="15.75" hidden="1" outlineLevel="7">
      <c r="A2194" s="141" t="s">
        <v>26</v>
      </c>
      <c r="B2194" s="144" t="s">
        <v>567</v>
      </c>
      <c r="C2194" s="147" t="s">
        <v>525</v>
      </c>
      <c r="D2194" s="148">
        <v>61.6</v>
      </c>
      <c r="E2194" s="149">
        <f t="shared" si="35"/>
        <v>61.6</v>
      </c>
      <c r="F2194" s="150" t="e">
        <f>#REF!</f>
        <v>#REF!</v>
      </c>
    </row>
    <row r="2195" spans="1:6" s="7" customFormat="1" ht="15.75" hidden="1" outlineLevel="7">
      <c r="A2195" s="141" t="s">
        <v>28</v>
      </c>
      <c r="B2195" s="144" t="s">
        <v>567</v>
      </c>
      <c r="C2195" s="147" t="s">
        <v>525</v>
      </c>
      <c r="D2195" s="148">
        <v>189.6</v>
      </c>
      <c r="E2195" s="149">
        <f t="shared" si="35"/>
        <v>189.6</v>
      </c>
      <c r="F2195" s="150" t="e">
        <f>#REF!</f>
        <v>#REF!</v>
      </c>
    </row>
    <row r="2196" spans="1:6" s="7" customFormat="1" ht="15.75" hidden="1" outlineLevel="5">
      <c r="A2196" s="151" t="s">
        <v>30</v>
      </c>
      <c r="B2196" s="144" t="s">
        <v>567</v>
      </c>
      <c r="C2196" s="147" t="s">
        <v>525</v>
      </c>
      <c r="D2196" s="148">
        <v>25125.8</v>
      </c>
      <c r="E2196" s="149">
        <f t="shared" si="35"/>
        <v>25125.8</v>
      </c>
      <c r="F2196" s="150" t="e">
        <f>#REF!</f>
        <v>#REF!</v>
      </c>
    </row>
    <row r="2197" spans="1:6" s="7" customFormat="1" ht="15.75" hidden="1" outlineLevel="6">
      <c r="A2197" s="151" t="s">
        <v>32</v>
      </c>
      <c r="B2197" s="144" t="s">
        <v>567</v>
      </c>
      <c r="C2197" s="147" t="s">
        <v>525</v>
      </c>
      <c r="D2197" s="148">
        <v>5143.6000000000004</v>
      </c>
      <c r="E2197" s="149">
        <f t="shared" si="35"/>
        <v>5143.6000000000004</v>
      </c>
      <c r="F2197" s="150" t="e">
        <f>#REF!</f>
        <v>#REF!</v>
      </c>
    </row>
    <row r="2198" spans="1:6" s="7" customFormat="1" ht="21" hidden="1" outlineLevel="7">
      <c r="A2198" s="141" t="s">
        <v>103</v>
      </c>
      <c r="B2198" s="144" t="s">
        <v>567</v>
      </c>
      <c r="C2198" s="147" t="s">
        <v>525</v>
      </c>
      <c r="D2198" s="148">
        <v>5143.6000000000004</v>
      </c>
      <c r="E2198" s="149">
        <f t="shared" si="35"/>
        <v>5143.6000000000004</v>
      </c>
      <c r="F2198" s="150" t="e">
        <f>#REF!</f>
        <v>#REF!</v>
      </c>
    </row>
    <row r="2199" spans="1:6" s="7" customFormat="1" ht="15.75" hidden="1" outlineLevel="6">
      <c r="A2199" s="141" t="s">
        <v>133</v>
      </c>
      <c r="B2199" s="144" t="s">
        <v>567</v>
      </c>
      <c r="C2199" s="147" t="s">
        <v>525</v>
      </c>
      <c r="D2199" s="148">
        <v>19982.2</v>
      </c>
      <c r="E2199" s="149">
        <f t="shared" si="35"/>
        <v>19982.2</v>
      </c>
      <c r="F2199" s="150" t="e">
        <f>#REF!</f>
        <v>#REF!</v>
      </c>
    </row>
    <row r="2200" spans="1:6" s="7" customFormat="1" ht="22.5" hidden="1" outlineLevel="7">
      <c r="A2200" s="151" t="s">
        <v>134</v>
      </c>
      <c r="B2200" s="144" t="s">
        <v>567</v>
      </c>
      <c r="C2200" s="147" t="s">
        <v>525</v>
      </c>
      <c r="D2200" s="148">
        <v>19982.2</v>
      </c>
      <c r="E2200" s="149">
        <f t="shared" si="35"/>
        <v>19982.2</v>
      </c>
      <c r="F2200" s="150" t="e">
        <f>#REF!</f>
        <v>#REF!</v>
      </c>
    </row>
    <row r="2201" spans="1:6" s="7" customFormat="1" ht="15.75" hidden="1" outlineLevel="1">
      <c r="A2201" s="141" t="s">
        <v>104</v>
      </c>
      <c r="B2201" s="144" t="s">
        <v>567</v>
      </c>
      <c r="C2201" s="147" t="s">
        <v>528</v>
      </c>
      <c r="D2201" s="148">
        <v>67680</v>
      </c>
      <c r="E2201" s="149">
        <f t="shared" si="35"/>
        <v>67680</v>
      </c>
      <c r="F2201" s="150" t="e">
        <f>#REF!</f>
        <v>#REF!</v>
      </c>
    </row>
    <row r="2202" spans="1:6" s="7" customFormat="1" ht="22.5" hidden="1" outlineLevel="2">
      <c r="A2202" s="151" t="s">
        <v>105</v>
      </c>
      <c r="B2202" s="144" t="s">
        <v>567</v>
      </c>
      <c r="C2202" s="147" t="s">
        <v>528</v>
      </c>
      <c r="D2202" s="148">
        <v>67680</v>
      </c>
      <c r="E2202" s="149">
        <f t="shared" si="35"/>
        <v>67680</v>
      </c>
      <c r="F2202" s="150" t="e">
        <f>#REF!</f>
        <v>#REF!</v>
      </c>
    </row>
    <row r="2203" spans="1:6" s="7" customFormat="1" ht="15.75" hidden="1" outlineLevel="3">
      <c r="A2203" s="141" t="s">
        <v>527</v>
      </c>
      <c r="B2203" s="144" t="s">
        <v>567</v>
      </c>
      <c r="C2203" s="147" t="s">
        <v>528</v>
      </c>
      <c r="D2203" s="148">
        <v>67680</v>
      </c>
      <c r="E2203" s="149">
        <f t="shared" si="35"/>
        <v>67680</v>
      </c>
      <c r="F2203" s="150" t="e">
        <f>#REF!</f>
        <v>#REF!</v>
      </c>
    </row>
    <row r="2204" spans="1:6" s="7" customFormat="1" ht="15.75" hidden="1" outlineLevel="5">
      <c r="A2204" s="141" t="s">
        <v>529</v>
      </c>
      <c r="B2204" s="144" t="s">
        <v>567</v>
      </c>
      <c r="C2204" s="147" t="s">
        <v>528</v>
      </c>
      <c r="D2204" s="148">
        <v>67680</v>
      </c>
      <c r="E2204" s="149">
        <f t="shared" si="35"/>
        <v>67680</v>
      </c>
      <c r="F2204" s="150" t="e">
        <f>#REF!</f>
        <v>#REF!</v>
      </c>
    </row>
    <row r="2205" spans="1:6" s="7" customFormat="1" ht="15.75" hidden="1" outlineLevel="6">
      <c r="A2205" s="141" t="s">
        <v>530</v>
      </c>
      <c r="B2205" s="144" t="s">
        <v>567</v>
      </c>
      <c r="C2205" s="147" t="s">
        <v>528</v>
      </c>
      <c r="D2205" s="148">
        <v>67680</v>
      </c>
      <c r="E2205" s="149">
        <f t="shared" si="35"/>
        <v>67680</v>
      </c>
      <c r="F2205" s="150" t="e">
        <f>#REF!</f>
        <v>#REF!</v>
      </c>
    </row>
    <row r="2206" spans="1:6" s="7" customFormat="1" ht="15.75" hidden="1" outlineLevel="7">
      <c r="A2206" s="141" t="s">
        <v>45</v>
      </c>
      <c r="B2206" s="144" t="s">
        <v>567</v>
      </c>
      <c r="C2206" s="147" t="s">
        <v>528</v>
      </c>
      <c r="D2206" s="148">
        <v>67680</v>
      </c>
      <c r="E2206" s="149">
        <f t="shared" si="35"/>
        <v>67680</v>
      </c>
      <c r="F2206" s="150" t="e">
        <f>#REF!</f>
        <v>#REF!</v>
      </c>
    </row>
    <row r="2207" spans="1:6" s="7" customFormat="1" ht="21" hidden="1">
      <c r="A2207" s="141" t="s">
        <v>149</v>
      </c>
      <c r="B2207" s="144" t="s">
        <v>567</v>
      </c>
      <c r="C2207" s="147" t="s">
        <v>532</v>
      </c>
      <c r="D2207" s="148">
        <v>238706.8</v>
      </c>
      <c r="E2207" s="149">
        <f t="shared" si="35"/>
        <v>238706.8</v>
      </c>
      <c r="F2207" s="150" t="e">
        <f>#REF!</f>
        <v>#REF!</v>
      </c>
    </row>
    <row r="2208" spans="1:6" s="7" customFormat="1" ht="22.5" hidden="1" outlineLevel="1">
      <c r="A2208" s="151" t="s">
        <v>149</v>
      </c>
      <c r="B2208" s="144" t="s">
        <v>567</v>
      </c>
      <c r="C2208" s="147" t="s">
        <v>534</v>
      </c>
      <c r="D2208" s="148">
        <v>238706.8</v>
      </c>
      <c r="E2208" s="149">
        <f t="shared" si="35"/>
        <v>238706.8</v>
      </c>
      <c r="F2208" s="150" t="e">
        <f>#REF!</f>
        <v>#REF!</v>
      </c>
    </row>
    <row r="2209" spans="1:6" s="7" customFormat="1" ht="15.75" hidden="1" outlineLevel="2">
      <c r="A2209" s="141" t="s">
        <v>531</v>
      </c>
      <c r="B2209" s="144" t="s">
        <v>567</v>
      </c>
      <c r="C2209" s="147" t="s">
        <v>534</v>
      </c>
      <c r="D2209" s="148">
        <v>238706.8</v>
      </c>
      <c r="E2209" s="149">
        <f t="shared" si="35"/>
        <v>238706.8</v>
      </c>
      <c r="F2209" s="150" t="e">
        <f>#REF!</f>
        <v>#REF!</v>
      </c>
    </row>
    <row r="2210" spans="1:6" s="7" customFormat="1" ht="15.75" hidden="1" outlineLevel="3">
      <c r="A2210" s="141" t="s">
        <v>533</v>
      </c>
      <c r="B2210" s="144" t="s">
        <v>567</v>
      </c>
      <c r="C2210" s="147" t="s">
        <v>534</v>
      </c>
      <c r="D2210" s="148">
        <v>238706.8</v>
      </c>
      <c r="E2210" s="149">
        <f t="shared" si="35"/>
        <v>238706.8</v>
      </c>
      <c r="F2210" s="150" t="e">
        <f>#REF!</f>
        <v>#REF!</v>
      </c>
    </row>
    <row r="2211" spans="1:6" s="7" customFormat="1" ht="15.75" hidden="1" outlineLevel="5">
      <c r="A2211" s="141" t="s">
        <v>535</v>
      </c>
      <c r="B2211" s="144" t="s">
        <v>567</v>
      </c>
      <c r="C2211" s="147" t="s">
        <v>534</v>
      </c>
      <c r="D2211" s="148">
        <v>238706.8</v>
      </c>
      <c r="E2211" s="149">
        <f t="shared" si="35"/>
        <v>238706.8</v>
      </c>
      <c r="F2211" s="150" t="e">
        <f>#REF!</f>
        <v>#REF!</v>
      </c>
    </row>
    <row r="2212" spans="1:6" s="7" customFormat="1" ht="15.75" hidden="1" outlineLevel="6">
      <c r="A2212" s="141" t="s">
        <v>536</v>
      </c>
      <c r="B2212" s="144" t="s">
        <v>567</v>
      </c>
      <c r="C2212" s="147" t="s">
        <v>534</v>
      </c>
      <c r="D2212" s="148">
        <v>238706.8</v>
      </c>
      <c r="E2212" s="149">
        <f t="shared" si="35"/>
        <v>238706.8</v>
      </c>
      <c r="F2212" s="150" t="e">
        <f>#REF!</f>
        <v>#REF!</v>
      </c>
    </row>
    <row r="2213" spans="1:6" s="7" customFormat="1" ht="15.75" hidden="1" outlineLevel="7">
      <c r="A2213" s="141" t="s">
        <v>537</v>
      </c>
      <c r="B2213" s="144" t="s">
        <v>567</v>
      </c>
      <c r="C2213" s="147" t="s">
        <v>534</v>
      </c>
      <c r="D2213" s="148">
        <v>238706.8</v>
      </c>
      <c r="E2213" s="149">
        <f t="shared" si="35"/>
        <v>238706.8</v>
      </c>
      <c r="F2213" s="150" t="e">
        <f>#REF!</f>
        <v>#REF!</v>
      </c>
    </row>
    <row r="2214" spans="1:6" s="7" customFormat="1" ht="15.75" outlineLevel="7">
      <c r="A2214" s="141" t="s">
        <v>512</v>
      </c>
      <c r="B2214" s="147" t="s">
        <v>567</v>
      </c>
      <c r="C2214" s="147" t="s">
        <v>511</v>
      </c>
      <c r="D2214" s="148"/>
      <c r="E2214" s="149"/>
      <c r="F2214" s="150">
        <f>F2215</f>
        <v>6151</v>
      </c>
    </row>
    <row r="2215" spans="1:6" s="7" customFormat="1" ht="23.25" outlineLevel="7">
      <c r="A2215" s="153" t="s">
        <v>1098</v>
      </c>
      <c r="B2215" s="147" t="s">
        <v>567</v>
      </c>
      <c r="C2215" s="147" t="s">
        <v>513</v>
      </c>
      <c r="D2215" s="152" t="s">
        <v>807</v>
      </c>
      <c r="E2215" s="149"/>
      <c r="F2215" s="150">
        <f>F2216+F2220</f>
        <v>6151</v>
      </c>
    </row>
    <row r="2216" spans="1:6" s="7" customFormat="1" ht="23.25" outlineLevel="7">
      <c r="A2216" s="165" t="s">
        <v>905</v>
      </c>
      <c r="B2216" s="147" t="s">
        <v>567</v>
      </c>
      <c r="C2216" s="147" t="s">
        <v>513</v>
      </c>
      <c r="D2216" s="152" t="s">
        <v>808</v>
      </c>
      <c r="E2216" s="149"/>
      <c r="F2216" s="150">
        <f>F2217</f>
        <v>630</v>
      </c>
    </row>
    <row r="2217" spans="1:6" s="7" customFormat="1" ht="15.75" outlineLevel="7">
      <c r="A2217" s="151" t="s">
        <v>643</v>
      </c>
      <c r="B2217" s="147" t="s">
        <v>567</v>
      </c>
      <c r="C2217" s="147" t="s">
        <v>513</v>
      </c>
      <c r="D2217" s="152" t="s">
        <v>809</v>
      </c>
      <c r="E2217" s="158">
        <v>200</v>
      </c>
      <c r="F2217" s="150">
        <f>F2218</f>
        <v>630</v>
      </c>
    </row>
    <row r="2218" spans="1:6" s="7" customFormat="1" ht="15.75" outlineLevel="7">
      <c r="A2218" s="151" t="s">
        <v>644</v>
      </c>
      <c r="B2218" s="147" t="s">
        <v>567</v>
      </c>
      <c r="C2218" s="147" t="s">
        <v>513</v>
      </c>
      <c r="D2218" s="152" t="s">
        <v>809</v>
      </c>
      <c r="E2218" s="158" t="s">
        <v>29</v>
      </c>
      <c r="F2218" s="150">
        <f>F2219</f>
        <v>630</v>
      </c>
    </row>
    <row r="2219" spans="1:6" s="7" customFormat="1" ht="15.75" outlineLevel="7">
      <c r="A2219" s="151" t="s">
        <v>851</v>
      </c>
      <c r="B2219" s="147" t="s">
        <v>567</v>
      </c>
      <c r="C2219" s="147" t="s">
        <v>513</v>
      </c>
      <c r="D2219" s="152" t="s">
        <v>809</v>
      </c>
      <c r="E2219" s="158" t="s">
        <v>33</v>
      </c>
      <c r="F2219" s="150">
        <f>600+30</f>
        <v>630</v>
      </c>
    </row>
    <row r="2220" spans="1:6" s="7" customFormat="1" ht="23.25" outlineLevel="7">
      <c r="A2220" s="165" t="s">
        <v>1143</v>
      </c>
      <c r="B2220" s="147" t="s">
        <v>567</v>
      </c>
      <c r="C2220" s="147" t="s">
        <v>513</v>
      </c>
      <c r="D2220" s="152" t="s">
        <v>1144</v>
      </c>
      <c r="E2220" s="149"/>
      <c r="F2220" s="150">
        <f>F2221</f>
        <v>5521</v>
      </c>
    </row>
    <row r="2221" spans="1:6" s="7" customFormat="1" ht="15.75" outlineLevel="7">
      <c r="A2221" s="151" t="s">
        <v>643</v>
      </c>
      <c r="B2221" s="147" t="s">
        <v>567</v>
      </c>
      <c r="C2221" s="147" t="s">
        <v>513</v>
      </c>
      <c r="D2221" s="152" t="s">
        <v>1145</v>
      </c>
      <c r="E2221" s="158">
        <v>200</v>
      </c>
      <c r="F2221" s="150">
        <f>F2222</f>
        <v>5521</v>
      </c>
    </row>
    <row r="2222" spans="1:6" s="7" customFormat="1" ht="15.75" outlineLevel="7">
      <c r="A2222" s="151" t="s">
        <v>644</v>
      </c>
      <c r="B2222" s="147" t="s">
        <v>567</v>
      </c>
      <c r="C2222" s="147" t="s">
        <v>513</v>
      </c>
      <c r="D2222" s="152" t="s">
        <v>1145</v>
      </c>
      <c r="E2222" s="158" t="s">
        <v>29</v>
      </c>
      <c r="F2222" s="150">
        <f>F2223</f>
        <v>5521</v>
      </c>
    </row>
    <row r="2223" spans="1:6" s="7" customFormat="1" ht="15.75" outlineLevel="7">
      <c r="A2223" s="151" t="s">
        <v>851</v>
      </c>
      <c r="B2223" s="147" t="s">
        <v>567</v>
      </c>
      <c r="C2223" s="147" t="s">
        <v>513</v>
      </c>
      <c r="D2223" s="152" t="s">
        <v>1145</v>
      </c>
      <c r="E2223" s="158" t="s">
        <v>33</v>
      </c>
      <c r="F2223" s="150">
        <f>5897.3-376.3</f>
        <v>5521</v>
      </c>
    </row>
    <row r="2224" spans="1:6" s="7" customFormat="1" ht="21" outlineLevel="7">
      <c r="A2224" s="141" t="s">
        <v>843</v>
      </c>
      <c r="B2224" s="144" t="s">
        <v>567</v>
      </c>
      <c r="C2224" s="144" t="s">
        <v>534</v>
      </c>
      <c r="D2224" s="161"/>
      <c r="E2224" s="162"/>
      <c r="F2224" s="146">
        <f>F2225</f>
        <v>4.5999999999999996</v>
      </c>
    </row>
    <row r="2225" spans="1:6" s="7" customFormat="1" ht="15.75" outlineLevel="7">
      <c r="A2225" s="151" t="s">
        <v>907</v>
      </c>
      <c r="B2225" s="147" t="s">
        <v>567</v>
      </c>
      <c r="C2225" s="147" t="s">
        <v>534</v>
      </c>
      <c r="D2225" s="152" t="s">
        <v>761</v>
      </c>
      <c r="E2225" s="158"/>
      <c r="F2225" s="150">
        <f>F2226</f>
        <v>4.5999999999999996</v>
      </c>
    </row>
    <row r="2226" spans="1:6" s="7" customFormat="1" ht="15.75" outlineLevel="7">
      <c r="A2226" s="151" t="s">
        <v>537</v>
      </c>
      <c r="B2226" s="147" t="s">
        <v>567</v>
      </c>
      <c r="C2226" s="147" t="s">
        <v>534</v>
      </c>
      <c r="D2226" s="152" t="s">
        <v>761</v>
      </c>
      <c r="E2226" s="158" t="s">
        <v>906</v>
      </c>
      <c r="F2226" s="150">
        <f>F2227</f>
        <v>4.5999999999999996</v>
      </c>
    </row>
    <row r="2227" spans="1:6" s="7" customFormat="1" ht="15.75" outlineLevel="7">
      <c r="A2227" s="151" t="s">
        <v>907</v>
      </c>
      <c r="B2227" s="147" t="s">
        <v>567</v>
      </c>
      <c r="C2227" s="147" t="s">
        <v>534</v>
      </c>
      <c r="D2227" s="152" t="s">
        <v>761</v>
      </c>
      <c r="E2227" s="158" t="s">
        <v>762</v>
      </c>
      <c r="F2227" s="150">
        <v>4.5999999999999996</v>
      </c>
    </row>
    <row r="2228" spans="1:6" s="7" customFormat="1" ht="31.5">
      <c r="A2228" s="141" t="s">
        <v>844</v>
      </c>
      <c r="B2228" s="144" t="s">
        <v>567</v>
      </c>
      <c r="C2228" s="144" t="s">
        <v>540</v>
      </c>
      <c r="D2228" s="139"/>
      <c r="E2228" s="145"/>
      <c r="F2228" s="146">
        <f>F2275</f>
        <v>826</v>
      </c>
    </row>
    <row r="2229" spans="1:6" s="7" customFormat="1" ht="15.75" hidden="1" outlineLevel="1">
      <c r="A2229" s="151" t="s">
        <v>538</v>
      </c>
      <c r="B2229" s="144" t="s">
        <v>567</v>
      </c>
      <c r="C2229" s="144" t="s">
        <v>542</v>
      </c>
      <c r="D2229" s="139">
        <v>3842994</v>
      </c>
      <c r="E2229" s="145">
        <f t="shared" si="35"/>
        <v>3842994</v>
      </c>
      <c r="F2229" s="146" t="e">
        <f>#REF!</f>
        <v>#REF!</v>
      </c>
    </row>
    <row r="2230" spans="1:6" s="7" customFormat="1" ht="21" hidden="1" outlineLevel="2">
      <c r="A2230" s="141" t="s">
        <v>539</v>
      </c>
      <c r="B2230" s="144" t="s">
        <v>567</v>
      </c>
      <c r="C2230" s="144" t="s">
        <v>542</v>
      </c>
      <c r="D2230" s="139">
        <v>3842994</v>
      </c>
      <c r="E2230" s="145">
        <f t="shared" si="35"/>
        <v>3842994</v>
      </c>
      <c r="F2230" s="146" t="e">
        <f>#REF!</f>
        <v>#REF!</v>
      </c>
    </row>
    <row r="2231" spans="1:6" s="7" customFormat="1" ht="21" hidden="1" outlineLevel="3">
      <c r="A2231" s="141" t="s">
        <v>541</v>
      </c>
      <c r="B2231" s="144" t="s">
        <v>567</v>
      </c>
      <c r="C2231" s="144" t="s">
        <v>542</v>
      </c>
      <c r="D2231" s="139">
        <v>3842994</v>
      </c>
      <c r="E2231" s="145">
        <f t="shared" si="35"/>
        <v>3842994</v>
      </c>
      <c r="F2231" s="146" t="e">
        <f>#REF!</f>
        <v>#REF!</v>
      </c>
    </row>
    <row r="2232" spans="1:6" s="7" customFormat="1" ht="15.75" hidden="1" outlineLevel="4">
      <c r="A2232" s="141" t="s">
        <v>543</v>
      </c>
      <c r="B2232" s="144" t="s">
        <v>567</v>
      </c>
      <c r="C2232" s="144" t="s">
        <v>542</v>
      </c>
      <c r="D2232" s="139">
        <v>835222</v>
      </c>
      <c r="E2232" s="145">
        <f t="shared" si="35"/>
        <v>835222</v>
      </c>
      <c r="F2232" s="146" t="e">
        <f>#REF!</f>
        <v>#REF!</v>
      </c>
    </row>
    <row r="2233" spans="1:6" s="7" customFormat="1" ht="15.75" hidden="1" outlineLevel="5">
      <c r="A2233" s="141" t="s">
        <v>543</v>
      </c>
      <c r="B2233" s="144" t="s">
        <v>567</v>
      </c>
      <c r="C2233" s="144" t="s">
        <v>542</v>
      </c>
      <c r="D2233" s="139">
        <v>835222</v>
      </c>
      <c r="E2233" s="145">
        <f t="shared" si="35"/>
        <v>835222</v>
      </c>
      <c r="F2233" s="146" t="e">
        <f>#REF!</f>
        <v>#REF!</v>
      </c>
    </row>
    <row r="2234" spans="1:6" s="7" customFormat="1" ht="21" hidden="1" outlineLevel="6">
      <c r="A2234" s="141" t="s">
        <v>544</v>
      </c>
      <c r="B2234" s="144" t="s">
        <v>567</v>
      </c>
      <c r="C2234" s="144" t="s">
        <v>542</v>
      </c>
      <c r="D2234" s="139">
        <v>835222</v>
      </c>
      <c r="E2234" s="145">
        <f t="shared" si="35"/>
        <v>835222</v>
      </c>
      <c r="F2234" s="146" t="e">
        <f>#REF!</f>
        <v>#REF!</v>
      </c>
    </row>
    <row r="2235" spans="1:6" s="7" customFormat="1" ht="15.75" hidden="1" outlineLevel="7">
      <c r="A2235" s="141" t="s">
        <v>98</v>
      </c>
      <c r="B2235" s="144" t="s">
        <v>567</v>
      </c>
      <c r="C2235" s="147" t="s">
        <v>542</v>
      </c>
      <c r="D2235" s="148">
        <v>835222</v>
      </c>
      <c r="E2235" s="145">
        <f t="shared" si="35"/>
        <v>835222</v>
      </c>
      <c r="F2235" s="146" t="e">
        <f>#REF!</f>
        <v>#REF!</v>
      </c>
    </row>
    <row r="2236" spans="1:6" s="7" customFormat="1" ht="15.75" hidden="1" outlineLevel="4">
      <c r="A2236" s="141" t="s">
        <v>545</v>
      </c>
      <c r="B2236" s="144" t="s">
        <v>567</v>
      </c>
      <c r="C2236" s="144" t="s">
        <v>542</v>
      </c>
      <c r="D2236" s="139">
        <v>3007772</v>
      </c>
      <c r="E2236" s="145">
        <f t="shared" si="35"/>
        <v>3007772</v>
      </c>
      <c r="F2236" s="146" t="e">
        <f>#REF!</f>
        <v>#REF!</v>
      </c>
    </row>
    <row r="2237" spans="1:6" s="7" customFormat="1" ht="15.75" hidden="1" outlineLevel="5">
      <c r="A2237" s="151" t="s">
        <v>546</v>
      </c>
      <c r="B2237" s="144" t="s">
        <v>567</v>
      </c>
      <c r="C2237" s="144" t="s">
        <v>542</v>
      </c>
      <c r="D2237" s="139">
        <v>3007772</v>
      </c>
      <c r="E2237" s="145">
        <f t="shared" si="35"/>
        <v>3007772</v>
      </c>
      <c r="F2237" s="146" t="e">
        <f>#REF!</f>
        <v>#REF!</v>
      </c>
    </row>
    <row r="2238" spans="1:6" s="7" customFormat="1" ht="21" hidden="1" outlineLevel="6">
      <c r="A2238" s="141" t="s">
        <v>547</v>
      </c>
      <c r="B2238" s="144" t="s">
        <v>567</v>
      </c>
      <c r="C2238" s="144" t="s">
        <v>542</v>
      </c>
      <c r="D2238" s="139">
        <v>3007772</v>
      </c>
      <c r="E2238" s="145">
        <f t="shared" si="35"/>
        <v>3007772</v>
      </c>
      <c r="F2238" s="146" t="e">
        <f>#REF!</f>
        <v>#REF!</v>
      </c>
    </row>
    <row r="2239" spans="1:6" s="7" customFormat="1" ht="15.75" hidden="1" outlineLevel="7">
      <c r="A2239" s="141" t="s">
        <v>98</v>
      </c>
      <c r="B2239" s="144" t="s">
        <v>567</v>
      </c>
      <c r="C2239" s="147" t="s">
        <v>542</v>
      </c>
      <c r="D2239" s="148">
        <v>3007772</v>
      </c>
      <c r="E2239" s="145">
        <f t="shared" si="35"/>
        <v>3007772</v>
      </c>
      <c r="F2239" s="146" t="e">
        <f>#REF!</f>
        <v>#REF!</v>
      </c>
    </row>
    <row r="2240" spans="1:6" s="7" customFormat="1" ht="15.75" hidden="1" outlineLevel="1">
      <c r="A2240" s="141" t="s">
        <v>545</v>
      </c>
      <c r="B2240" s="144" t="s">
        <v>567</v>
      </c>
      <c r="C2240" s="144" t="s">
        <v>549</v>
      </c>
      <c r="D2240" s="139">
        <v>680000</v>
      </c>
      <c r="E2240" s="145">
        <f t="shared" si="35"/>
        <v>680000</v>
      </c>
      <c r="F2240" s="146" t="e">
        <f>#REF!</f>
        <v>#REF!</v>
      </c>
    </row>
    <row r="2241" spans="1:6" s="7" customFormat="1" ht="15.75" hidden="1" outlineLevel="2">
      <c r="A2241" s="151" t="s">
        <v>546</v>
      </c>
      <c r="B2241" s="144" t="s">
        <v>567</v>
      </c>
      <c r="C2241" s="144" t="s">
        <v>549</v>
      </c>
      <c r="D2241" s="139">
        <v>680000</v>
      </c>
      <c r="E2241" s="145">
        <f t="shared" ref="E2241:E2274" si="36">D2241</f>
        <v>680000</v>
      </c>
      <c r="F2241" s="146" t="e">
        <f>#REF!</f>
        <v>#REF!</v>
      </c>
    </row>
    <row r="2242" spans="1:6" s="7" customFormat="1" ht="15.75" hidden="1" outlineLevel="3">
      <c r="A2242" s="141" t="s">
        <v>548</v>
      </c>
      <c r="B2242" s="144" t="s">
        <v>567</v>
      </c>
      <c r="C2242" s="144" t="s">
        <v>549</v>
      </c>
      <c r="D2242" s="139">
        <v>680000</v>
      </c>
      <c r="E2242" s="145">
        <f t="shared" si="36"/>
        <v>680000</v>
      </c>
      <c r="F2242" s="146" t="e">
        <f>#REF!</f>
        <v>#REF!</v>
      </c>
    </row>
    <row r="2243" spans="1:6" s="7" customFormat="1" ht="15.75" hidden="1" outlineLevel="5">
      <c r="A2243" s="141" t="s">
        <v>545</v>
      </c>
      <c r="B2243" s="144" t="s">
        <v>567</v>
      </c>
      <c r="C2243" s="144" t="s">
        <v>549</v>
      </c>
      <c r="D2243" s="139">
        <v>680000</v>
      </c>
      <c r="E2243" s="145">
        <f t="shared" si="36"/>
        <v>680000</v>
      </c>
      <c r="F2243" s="146" t="e">
        <f>#REF!</f>
        <v>#REF!</v>
      </c>
    </row>
    <row r="2244" spans="1:6" s="7" customFormat="1" ht="15.75" hidden="1" outlineLevel="6">
      <c r="A2244" s="141" t="s">
        <v>550</v>
      </c>
      <c r="B2244" s="144" t="s">
        <v>567</v>
      </c>
      <c r="C2244" s="144" t="s">
        <v>549</v>
      </c>
      <c r="D2244" s="139">
        <v>680000</v>
      </c>
      <c r="E2244" s="145">
        <f t="shared" si="36"/>
        <v>680000</v>
      </c>
      <c r="F2244" s="146" t="e">
        <f>#REF!</f>
        <v>#REF!</v>
      </c>
    </row>
    <row r="2245" spans="1:6" s="7" customFormat="1" ht="15.75" hidden="1" outlineLevel="7">
      <c r="A2245" s="141" t="s">
        <v>98</v>
      </c>
      <c r="B2245" s="144" t="s">
        <v>567</v>
      </c>
      <c r="C2245" s="147" t="s">
        <v>549</v>
      </c>
      <c r="D2245" s="148">
        <v>680000</v>
      </c>
      <c r="E2245" s="145">
        <f t="shared" si="36"/>
        <v>680000</v>
      </c>
      <c r="F2245" s="146" t="e">
        <f>#REF!</f>
        <v>#REF!</v>
      </c>
    </row>
    <row r="2246" spans="1:6" s="7" customFormat="1" ht="22.5" hidden="1" outlineLevel="2">
      <c r="A2246" s="151" t="s">
        <v>551</v>
      </c>
      <c r="B2246" s="144" t="s">
        <v>567</v>
      </c>
      <c r="C2246" s="147" t="s">
        <v>553</v>
      </c>
      <c r="D2246" s="148">
        <f>D2247</f>
        <v>639</v>
      </c>
      <c r="E2246" s="149">
        <f t="shared" si="36"/>
        <v>639</v>
      </c>
      <c r="F2246" s="173"/>
    </row>
    <row r="2247" spans="1:6" s="7" customFormat="1" ht="15.75" hidden="1" outlineLevel="3">
      <c r="A2247" s="141" t="s">
        <v>552</v>
      </c>
      <c r="B2247" s="144" t="s">
        <v>567</v>
      </c>
      <c r="C2247" s="147" t="s">
        <v>553</v>
      </c>
      <c r="D2247" s="148">
        <v>639</v>
      </c>
      <c r="E2247" s="149">
        <f t="shared" si="36"/>
        <v>639</v>
      </c>
      <c r="F2247" s="173"/>
    </row>
    <row r="2248" spans="1:6" s="7" customFormat="1" ht="15.75" hidden="1" outlineLevel="5">
      <c r="A2248" s="141" t="s">
        <v>98</v>
      </c>
      <c r="B2248" s="144" t="s">
        <v>567</v>
      </c>
      <c r="C2248" s="147" t="s">
        <v>553</v>
      </c>
      <c r="D2248" s="148">
        <v>1000000</v>
      </c>
      <c r="E2248" s="174">
        <f t="shared" si="36"/>
        <v>1000000</v>
      </c>
      <c r="F2248" s="173"/>
    </row>
    <row r="2249" spans="1:6" s="7" customFormat="1" ht="15.75" hidden="1" outlineLevel="6">
      <c r="A2249" s="141" t="s">
        <v>365</v>
      </c>
      <c r="B2249" s="144" t="s">
        <v>567</v>
      </c>
      <c r="C2249" s="147" t="s">
        <v>553</v>
      </c>
      <c r="D2249" s="148">
        <v>1000000</v>
      </c>
      <c r="E2249" s="174">
        <f t="shared" si="36"/>
        <v>1000000</v>
      </c>
      <c r="F2249" s="173"/>
    </row>
    <row r="2250" spans="1:6" s="7" customFormat="1" ht="15.75" hidden="1" outlineLevel="7">
      <c r="A2250" s="141" t="s">
        <v>98</v>
      </c>
      <c r="B2250" s="144" t="s">
        <v>567</v>
      </c>
      <c r="C2250" s="147" t="s">
        <v>553</v>
      </c>
      <c r="D2250" s="148">
        <v>1000000</v>
      </c>
      <c r="E2250" s="174">
        <f t="shared" si="36"/>
        <v>1000000</v>
      </c>
      <c r="F2250" s="173"/>
    </row>
    <row r="2251" spans="1:6" s="7" customFormat="1" ht="15.75" hidden="1" outlineLevel="2">
      <c r="A2251" s="141" t="s">
        <v>178</v>
      </c>
      <c r="B2251" s="144" t="s">
        <v>567</v>
      </c>
      <c r="C2251" s="147" t="s">
        <v>553</v>
      </c>
      <c r="D2251" s="148">
        <v>102838.5</v>
      </c>
      <c r="E2251" s="174">
        <f t="shared" si="36"/>
        <v>102838.5</v>
      </c>
      <c r="F2251" s="173"/>
    </row>
    <row r="2252" spans="1:6" s="7" customFormat="1" ht="22.5" hidden="1" outlineLevel="5">
      <c r="A2252" s="151" t="s">
        <v>214</v>
      </c>
      <c r="B2252" s="144" t="s">
        <v>567</v>
      </c>
      <c r="C2252" s="147" t="s">
        <v>553</v>
      </c>
      <c r="D2252" s="148">
        <v>102838.5</v>
      </c>
      <c r="E2252" s="174">
        <f t="shared" si="36"/>
        <v>102838.5</v>
      </c>
      <c r="F2252" s="173"/>
    </row>
    <row r="2253" spans="1:6" s="7" customFormat="1" ht="31.5" hidden="1" outlineLevel="6">
      <c r="A2253" s="141" t="s">
        <v>554</v>
      </c>
      <c r="B2253" s="144" t="s">
        <v>567</v>
      </c>
      <c r="C2253" s="147" t="s">
        <v>553</v>
      </c>
      <c r="D2253" s="148">
        <v>102838.5</v>
      </c>
      <c r="E2253" s="174">
        <f t="shared" si="36"/>
        <v>102838.5</v>
      </c>
      <c r="F2253" s="173"/>
    </row>
    <row r="2254" spans="1:6" s="7" customFormat="1" ht="15.75" hidden="1" outlineLevel="7">
      <c r="A2254" s="141" t="s">
        <v>98</v>
      </c>
      <c r="B2254" s="144" t="s">
        <v>567</v>
      </c>
      <c r="C2254" s="147" t="s">
        <v>553</v>
      </c>
      <c r="D2254" s="148">
        <v>102838.5</v>
      </c>
      <c r="E2254" s="174">
        <f t="shared" si="36"/>
        <v>102838.5</v>
      </c>
      <c r="F2254" s="173"/>
    </row>
    <row r="2255" spans="1:6" s="7" customFormat="1" ht="15.75" hidden="1" outlineLevel="2">
      <c r="A2255" s="141" t="s">
        <v>178</v>
      </c>
      <c r="B2255" s="144" t="s">
        <v>567</v>
      </c>
      <c r="C2255" s="147" t="s">
        <v>553</v>
      </c>
      <c r="D2255" s="148">
        <v>266554.3</v>
      </c>
      <c r="E2255" s="174">
        <f t="shared" si="36"/>
        <v>266554.3</v>
      </c>
      <c r="F2255" s="173"/>
    </row>
    <row r="2256" spans="1:6" s="7" customFormat="1" ht="22.5" hidden="1" outlineLevel="5">
      <c r="A2256" s="151" t="s">
        <v>214</v>
      </c>
      <c r="B2256" s="144" t="s">
        <v>567</v>
      </c>
      <c r="C2256" s="147" t="s">
        <v>553</v>
      </c>
      <c r="D2256" s="148">
        <v>266554.3</v>
      </c>
      <c r="E2256" s="174">
        <f t="shared" si="36"/>
        <v>266554.3</v>
      </c>
      <c r="F2256" s="173"/>
    </row>
    <row r="2257" spans="1:6" s="7" customFormat="1" ht="31.5" hidden="1" outlineLevel="6">
      <c r="A2257" s="141" t="s">
        <v>555</v>
      </c>
      <c r="B2257" s="144" t="s">
        <v>567</v>
      </c>
      <c r="C2257" s="147" t="s">
        <v>553</v>
      </c>
      <c r="D2257" s="148">
        <v>266554.3</v>
      </c>
      <c r="E2257" s="174">
        <f t="shared" si="36"/>
        <v>266554.3</v>
      </c>
      <c r="F2257" s="173"/>
    </row>
    <row r="2258" spans="1:6" s="7" customFormat="1" ht="15.75" hidden="1" outlineLevel="7">
      <c r="A2258" s="141" t="s">
        <v>98</v>
      </c>
      <c r="B2258" s="144" t="s">
        <v>567</v>
      </c>
      <c r="C2258" s="147" t="s">
        <v>553</v>
      </c>
      <c r="D2258" s="148">
        <v>266554.3</v>
      </c>
      <c r="E2258" s="174">
        <f t="shared" si="36"/>
        <v>266554.3</v>
      </c>
      <c r="F2258" s="173"/>
    </row>
    <row r="2259" spans="1:6" s="7" customFormat="1" ht="15.75" hidden="1" outlineLevel="2">
      <c r="A2259" s="141" t="s">
        <v>178</v>
      </c>
      <c r="B2259" s="144" t="s">
        <v>567</v>
      </c>
      <c r="C2259" s="147" t="s">
        <v>553</v>
      </c>
      <c r="D2259" s="148">
        <v>444247</v>
      </c>
      <c r="E2259" s="174">
        <f t="shared" si="36"/>
        <v>444247</v>
      </c>
      <c r="F2259" s="173"/>
    </row>
    <row r="2260" spans="1:6" s="7" customFormat="1" ht="22.5" hidden="1" outlineLevel="5">
      <c r="A2260" s="151" t="s">
        <v>214</v>
      </c>
      <c r="B2260" s="144" t="s">
        <v>567</v>
      </c>
      <c r="C2260" s="147" t="s">
        <v>553</v>
      </c>
      <c r="D2260" s="148">
        <v>444247</v>
      </c>
      <c r="E2260" s="174">
        <f t="shared" si="36"/>
        <v>444247</v>
      </c>
      <c r="F2260" s="173"/>
    </row>
    <row r="2261" spans="1:6" s="7" customFormat="1" ht="42" hidden="1" outlineLevel="6">
      <c r="A2261" s="159" t="s">
        <v>556</v>
      </c>
      <c r="B2261" s="144" t="s">
        <v>567</v>
      </c>
      <c r="C2261" s="147" t="s">
        <v>553</v>
      </c>
      <c r="D2261" s="148">
        <v>444247</v>
      </c>
      <c r="E2261" s="174">
        <f t="shared" si="36"/>
        <v>444247</v>
      </c>
      <c r="F2261" s="173"/>
    </row>
    <row r="2262" spans="1:6" s="7" customFormat="1" ht="15.75" hidden="1" outlineLevel="7">
      <c r="A2262" s="141" t="s">
        <v>98</v>
      </c>
      <c r="B2262" s="144" t="s">
        <v>567</v>
      </c>
      <c r="C2262" s="147" t="s">
        <v>553</v>
      </c>
      <c r="D2262" s="148">
        <v>444247</v>
      </c>
      <c r="E2262" s="174">
        <f t="shared" si="36"/>
        <v>444247</v>
      </c>
      <c r="F2262" s="173"/>
    </row>
    <row r="2263" spans="1:6" s="7" customFormat="1" ht="15.75" hidden="1" outlineLevel="2">
      <c r="A2263" s="141" t="s">
        <v>178</v>
      </c>
      <c r="B2263" s="144" t="s">
        <v>567</v>
      </c>
      <c r="C2263" s="147" t="s">
        <v>553</v>
      </c>
      <c r="D2263" s="148">
        <v>500000</v>
      </c>
      <c r="E2263" s="174">
        <f t="shared" si="36"/>
        <v>500000</v>
      </c>
      <c r="F2263" s="173"/>
    </row>
    <row r="2264" spans="1:6" s="7" customFormat="1" ht="22.5" hidden="1" outlineLevel="5">
      <c r="A2264" s="151" t="s">
        <v>214</v>
      </c>
      <c r="B2264" s="144" t="s">
        <v>567</v>
      </c>
      <c r="C2264" s="147" t="s">
        <v>553</v>
      </c>
      <c r="D2264" s="148">
        <v>500000</v>
      </c>
      <c r="E2264" s="174">
        <f t="shared" si="36"/>
        <v>500000</v>
      </c>
      <c r="F2264" s="173"/>
    </row>
    <row r="2265" spans="1:6" s="7" customFormat="1" ht="15.75" hidden="1" outlineLevel="6">
      <c r="A2265" s="141" t="s">
        <v>557</v>
      </c>
      <c r="B2265" s="144" t="s">
        <v>567</v>
      </c>
      <c r="C2265" s="147" t="s">
        <v>553</v>
      </c>
      <c r="D2265" s="148">
        <v>500000</v>
      </c>
      <c r="E2265" s="174">
        <f t="shared" si="36"/>
        <v>500000</v>
      </c>
      <c r="F2265" s="173"/>
    </row>
    <row r="2266" spans="1:6" s="7" customFormat="1" ht="15.75" hidden="1" outlineLevel="7">
      <c r="A2266" s="141" t="s">
        <v>98</v>
      </c>
      <c r="B2266" s="144" t="s">
        <v>567</v>
      </c>
      <c r="C2266" s="147" t="s">
        <v>553</v>
      </c>
      <c r="D2266" s="148">
        <v>500000</v>
      </c>
      <c r="E2266" s="174">
        <f t="shared" si="36"/>
        <v>500000</v>
      </c>
      <c r="F2266" s="173"/>
    </row>
    <row r="2267" spans="1:6" s="7" customFormat="1" ht="15.75" hidden="1" outlineLevel="2">
      <c r="A2267" s="141" t="s">
        <v>178</v>
      </c>
      <c r="B2267" s="144" t="s">
        <v>567</v>
      </c>
      <c r="C2267" s="147" t="s">
        <v>553</v>
      </c>
      <c r="D2267" s="148">
        <v>51232.5</v>
      </c>
      <c r="E2267" s="174">
        <f t="shared" si="36"/>
        <v>51232.5</v>
      </c>
      <c r="F2267" s="173"/>
    </row>
    <row r="2268" spans="1:6" s="7" customFormat="1" ht="22.5" hidden="1" outlineLevel="5">
      <c r="A2268" s="151" t="s">
        <v>214</v>
      </c>
      <c r="B2268" s="144" t="s">
        <v>567</v>
      </c>
      <c r="C2268" s="147" t="s">
        <v>553</v>
      </c>
      <c r="D2268" s="148">
        <v>51232.5</v>
      </c>
      <c r="E2268" s="174">
        <f t="shared" si="36"/>
        <v>51232.5</v>
      </c>
      <c r="F2268" s="173"/>
    </row>
    <row r="2269" spans="1:6" s="7" customFormat="1" ht="21" hidden="1" outlineLevel="6">
      <c r="A2269" s="141" t="s">
        <v>558</v>
      </c>
      <c r="B2269" s="144" t="s">
        <v>567</v>
      </c>
      <c r="C2269" s="147" t="s">
        <v>553</v>
      </c>
      <c r="D2269" s="148">
        <v>51232.5</v>
      </c>
      <c r="E2269" s="174">
        <f t="shared" si="36"/>
        <v>51232.5</v>
      </c>
      <c r="F2269" s="173"/>
    </row>
    <row r="2270" spans="1:6" s="7" customFormat="1" ht="15.75" hidden="1" outlineLevel="7">
      <c r="A2270" s="141" t="s">
        <v>98</v>
      </c>
      <c r="B2270" s="144" t="s">
        <v>567</v>
      </c>
      <c r="C2270" s="147" t="s">
        <v>553</v>
      </c>
      <c r="D2270" s="148">
        <v>51232.5</v>
      </c>
      <c r="E2270" s="174">
        <f t="shared" si="36"/>
        <v>51232.5</v>
      </c>
      <c r="F2270" s="173"/>
    </row>
    <row r="2271" spans="1:6" s="7" customFormat="1" ht="15.75" hidden="1" outlineLevel="2">
      <c r="A2271" s="141" t="s">
        <v>365</v>
      </c>
      <c r="B2271" s="144" t="s">
        <v>567</v>
      </c>
      <c r="C2271" s="147" t="s">
        <v>553</v>
      </c>
      <c r="D2271" s="148">
        <v>100000</v>
      </c>
      <c r="E2271" s="174">
        <f t="shared" si="36"/>
        <v>100000</v>
      </c>
      <c r="F2271" s="173"/>
    </row>
    <row r="2272" spans="1:6" s="7" customFormat="1" ht="15.75" hidden="1" outlineLevel="5">
      <c r="A2272" s="151" t="s">
        <v>365</v>
      </c>
      <c r="B2272" s="144" t="s">
        <v>567</v>
      </c>
      <c r="C2272" s="147" t="s">
        <v>553</v>
      </c>
      <c r="D2272" s="148">
        <v>100000</v>
      </c>
      <c r="E2272" s="174">
        <f t="shared" si="36"/>
        <v>100000</v>
      </c>
      <c r="F2272" s="173"/>
    </row>
    <row r="2273" spans="1:6" s="7" customFormat="1" ht="42" hidden="1" outlineLevel="6">
      <c r="A2273" s="159" t="s">
        <v>559</v>
      </c>
      <c r="B2273" s="144" t="s">
        <v>567</v>
      </c>
      <c r="C2273" s="147" t="s">
        <v>553</v>
      </c>
      <c r="D2273" s="148">
        <v>100000</v>
      </c>
      <c r="E2273" s="174">
        <f t="shared" si="36"/>
        <v>100000</v>
      </c>
      <c r="F2273" s="173"/>
    </row>
    <row r="2274" spans="1:6" s="7" customFormat="1" ht="15.75" hidden="1" outlineLevel="7">
      <c r="A2274" s="141" t="s">
        <v>98</v>
      </c>
      <c r="B2274" s="144" t="s">
        <v>567</v>
      </c>
      <c r="C2274" s="147" t="s">
        <v>553</v>
      </c>
      <c r="D2274" s="148">
        <v>100000</v>
      </c>
      <c r="E2274" s="174">
        <f t="shared" si="36"/>
        <v>100000</v>
      </c>
      <c r="F2274" s="173"/>
    </row>
    <row r="2275" spans="1:6" ht="22.5" collapsed="1">
      <c r="A2275" s="151" t="s">
        <v>845</v>
      </c>
      <c r="B2275" s="147" t="s">
        <v>567</v>
      </c>
      <c r="C2275" s="147" t="s">
        <v>553</v>
      </c>
      <c r="D2275" s="152"/>
      <c r="E2275" s="158"/>
      <c r="F2275" s="150">
        <f>F2276+F2279</f>
        <v>826</v>
      </c>
    </row>
    <row r="2276" spans="1:6" ht="22.5">
      <c r="A2276" s="165" t="s">
        <v>1089</v>
      </c>
      <c r="B2276" s="147" t="s">
        <v>567</v>
      </c>
      <c r="C2276" s="147" t="s">
        <v>553</v>
      </c>
      <c r="D2276" s="152" t="s">
        <v>909</v>
      </c>
      <c r="E2276" s="158"/>
      <c r="F2276" s="150">
        <f>F2277</f>
        <v>825</v>
      </c>
    </row>
    <row r="2277" spans="1:6" ht="22.5">
      <c r="A2277" s="165" t="s">
        <v>911</v>
      </c>
      <c r="B2277" s="147" t="s">
        <v>567</v>
      </c>
      <c r="C2277" s="147" t="s">
        <v>553</v>
      </c>
      <c r="D2277" s="152" t="s">
        <v>909</v>
      </c>
      <c r="E2277" s="158"/>
      <c r="F2277" s="150">
        <f>F2278</f>
        <v>825</v>
      </c>
    </row>
    <row r="2278" spans="1:6">
      <c r="A2278" s="157" t="s">
        <v>365</v>
      </c>
      <c r="B2278" s="147" t="s">
        <v>567</v>
      </c>
      <c r="C2278" s="147" t="s">
        <v>553</v>
      </c>
      <c r="D2278" s="152" t="s">
        <v>639</v>
      </c>
      <c r="E2278" s="158" t="s">
        <v>910</v>
      </c>
      <c r="F2278" s="150">
        <v>825</v>
      </c>
    </row>
    <row r="2279" spans="1:6">
      <c r="A2279" s="157" t="s">
        <v>908</v>
      </c>
      <c r="B2279" s="147" t="s">
        <v>567</v>
      </c>
      <c r="C2279" s="147" t="s">
        <v>553</v>
      </c>
      <c r="D2279" s="152" t="s">
        <v>654</v>
      </c>
      <c r="E2279" s="158"/>
      <c r="F2279" s="150">
        <f>F2280</f>
        <v>1</v>
      </c>
    </row>
    <row r="2280" spans="1:6">
      <c r="A2280" s="157" t="s">
        <v>365</v>
      </c>
      <c r="B2280" s="147" t="s">
        <v>567</v>
      </c>
      <c r="C2280" s="147" t="s">
        <v>553</v>
      </c>
      <c r="D2280" s="152" t="s">
        <v>654</v>
      </c>
      <c r="E2280" s="158">
        <v>540</v>
      </c>
      <c r="F2280" s="150">
        <v>1</v>
      </c>
    </row>
    <row r="2281" spans="1:6">
      <c r="A2281" s="175"/>
      <c r="B2281" s="175"/>
      <c r="C2281" s="175"/>
      <c r="D2281" s="176"/>
      <c r="E2281" s="177"/>
      <c r="F2281" s="177"/>
    </row>
    <row r="2282" spans="1:6">
      <c r="A2282" s="175"/>
      <c r="B2282" s="175"/>
      <c r="C2282" s="175"/>
      <c r="D2282" s="176"/>
      <c r="E2282" s="177"/>
      <c r="F2282" s="177"/>
    </row>
    <row r="2283" spans="1:6">
      <c r="A2283" s="175"/>
      <c r="B2283" s="175"/>
      <c r="C2283" s="175"/>
      <c r="D2283" s="176"/>
      <c r="E2283" s="177"/>
      <c r="F2283" s="177"/>
    </row>
    <row r="2284" spans="1:6">
      <c r="A2284" s="175"/>
      <c r="B2284" s="175"/>
      <c r="C2284" s="175"/>
      <c r="D2284" s="176"/>
      <c r="E2284" s="177"/>
      <c r="F2284" s="177"/>
    </row>
    <row r="2285" spans="1:6">
      <c r="A2285" s="175"/>
      <c r="B2285" s="175"/>
      <c r="C2285" s="175"/>
      <c r="D2285" s="176"/>
      <c r="E2285" s="177"/>
      <c r="F2285" s="177"/>
    </row>
    <row r="2286" spans="1:6">
      <c r="A2286" s="175"/>
      <c r="B2286" s="175"/>
      <c r="C2286" s="175"/>
      <c r="D2286" s="176"/>
      <c r="E2286" s="177"/>
      <c r="F2286" s="177"/>
    </row>
    <row r="2287" spans="1:6">
      <c r="A2287" s="53"/>
      <c r="B2287" s="53"/>
      <c r="C2287" s="53"/>
      <c r="D2287" s="54"/>
      <c r="E2287" s="55"/>
      <c r="F2287" s="55"/>
    </row>
    <row r="2288" spans="1:6">
      <c r="A2288" s="53"/>
      <c r="B2288" s="53"/>
      <c r="C2288" s="53"/>
      <c r="D2288" s="54"/>
      <c r="E2288" s="55"/>
      <c r="F2288" s="55"/>
    </row>
    <row r="2289" spans="1:6">
      <c r="A2289" s="53"/>
      <c r="B2289" s="53"/>
      <c r="C2289" s="53"/>
      <c r="D2289" s="54"/>
      <c r="E2289" s="55"/>
      <c r="F2289" s="55"/>
    </row>
    <row r="2290" spans="1:6">
      <c r="A2290" s="53"/>
      <c r="B2290" s="53"/>
      <c r="C2290" s="53"/>
      <c r="D2290" s="54"/>
      <c r="E2290" s="55"/>
      <c r="F2290" s="55"/>
    </row>
    <row r="2291" spans="1:6">
      <c r="A2291" s="53"/>
      <c r="B2291" s="53"/>
      <c r="C2291" s="53"/>
      <c r="D2291" s="54"/>
      <c r="E2291" s="55"/>
      <c r="F2291" s="55"/>
    </row>
    <row r="2292" spans="1:6">
      <c r="A2292" s="53"/>
      <c r="B2292" s="53"/>
      <c r="C2292" s="53"/>
      <c r="D2292" s="54"/>
      <c r="E2292" s="55"/>
      <c r="F2292" s="55"/>
    </row>
    <row r="2293" spans="1:6">
      <c r="A2293" s="53"/>
      <c r="B2293" s="53"/>
      <c r="C2293" s="53"/>
      <c r="D2293" s="54"/>
      <c r="E2293" s="55"/>
      <c r="F2293" s="55"/>
    </row>
    <row r="2294" spans="1:6">
      <c r="A2294" s="53"/>
      <c r="B2294" s="53"/>
      <c r="C2294" s="53"/>
      <c r="D2294" s="54"/>
      <c r="E2294" s="55"/>
      <c r="F2294" s="55"/>
    </row>
    <row r="2295" spans="1:6">
      <c r="A2295" s="53"/>
      <c r="B2295" s="53"/>
      <c r="C2295" s="53"/>
      <c r="D2295" s="54"/>
      <c r="E2295" s="55"/>
      <c r="F2295" s="55"/>
    </row>
    <row r="2296" spans="1:6">
      <c r="A2296" s="53"/>
      <c r="B2296" s="53"/>
      <c r="C2296" s="53"/>
      <c r="D2296" s="54"/>
      <c r="E2296" s="55"/>
      <c r="F2296" s="55"/>
    </row>
    <row r="2297" spans="1:6">
      <c r="A2297" s="53"/>
      <c r="B2297" s="53"/>
      <c r="C2297" s="53"/>
      <c r="D2297" s="54"/>
      <c r="E2297" s="55"/>
      <c r="F2297" s="55"/>
    </row>
    <row r="2298" spans="1:6">
      <c r="A2298" s="53"/>
      <c r="B2298" s="53"/>
      <c r="C2298" s="53"/>
      <c r="D2298" s="54"/>
      <c r="E2298" s="55"/>
      <c r="F2298" s="55"/>
    </row>
    <row r="2299" spans="1:6">
      <c r="A2299" s="53"/>
      <c r="B2299" s="53"/>
      <c r="C2299" s="53"/>
      <c r="D2299" s="54"/>
      <c r="E2299" s="55"/>
      <c r="F2299" s="55"/>
    </row>
    <row r="2300" spans="1:6">
      <c r="A2300" s="53"/>
      <c r="B2300" s="53"/>
      <c r="C2300" s="53"/>
      <c r="D2300" s="54"/>
      <c r="E2300" s="55"/>
      <c r="F2300" s="55"/>
    </row>
    <row r="2301" spans="1:6">
      <c r="A2301" s="53"/>
      <c r="B2301" s="53"/>
      <c r="C2301" s="53"/>
      <c r="D2301" s="54"/>
      <c r="E2301" s="55"/>
      <c r="F2301" s="55"/>
    </row>
    <row r="2302" spans="1:6">
      <c r="A2302" s="53"/>
      <c r="B2302" s="53"/>
      <c r="C2302" s="53"/>
      <c r="D2302" s="54"/>
      <c r="E2302" s="55"/>
      <c r="F2302" s="55"/>
    </row>
    <row r="2303" spans="1:6">
      <c r="A2303" s="53"/>
      <c r="B2303" s="53"/>
      <c r="C2303" s="53"/>
      <c r="D2303" s="54"/>
      <c r="E2303" s="55"/>
      <c r="F2303" s="55"/>
    </row>
    <row r="2304" spans="1:6">
      <c r="A2304" s="53"/>
      <c r="B2304" s="53"/>
      <c r="C2304" s="53"/>
      <c r="D2304" s="54"/>
      <c r="E2304" s="55"/>
      <c r="F2304" s="55"/>
    </row>
    <row r="2305" spans="1:6">
      <c r="A2305" s="53"/>
      <c r="B2305" s="53"/>
      <c r="C2305" s="53"/>
      <c r="D2305" s="54"/>
      <c r="E2305" s="55"/>
      <c r="F2305" s="55"/>
    </row>
    <row r="2306" spans="1:6">
      <c r="A2306" s="53"/>
      <c r="B2306" s="53"/>
      <c r="C2306" s="53"/>
      <c r="D2306" s="54"/>
      <c r="E2306" s="55"/>
      <c r="F2306" s="55"/>
    </row>
    <row r="2307" spans="1:6">
      <c r="A2307" s="53"/>
      <c r="B2307" s="53"/>
      <c r="C2307" s="53"/>
      <c r="D2307" s="54"/>
      <c r="E2307" s="55"/>
      <c r="F2307" s="55"/>
    </row>
    <row r="2308" spans="1:6">
      <c r="A2308" s="53"/>
      <c r="B2308" s="53"/>
      <c r="C2308" s="53"/>
      <c r="D2308" s="54"/>
      <c r="E2308" s="55"/>
      <c r="F2308" s="55"/>
    </row>
    <row r="2309" spans="1:6">
      <c r="A2309" s="53"/>
      <c r="B2309" s="53"/>
      <c r="C2309" s="53"/>
      <c r="D2309" s="54"/>
      <c r="E2309" s="55"/>
      <c r="F2309" s="55"/>
    </row>
    <row r="2310" spans="1:6">
      <c r="A2310" s="53"/>
      <c r="B2310" s="53"/>
      <c r="C2310" s="53"/>
      <c r="D2310" s="54"/>
      <c r="E2310" s="55"/>
      <c r="F2310" s="55"/>
    </row>
    <row r="2311" spans="1:6">
      <c r="A2311" s="53"/>
      <c r="B2311" s="53"/>
      <c r="C2311" s="53"/>
      <c r="D2311" s="54"/>
      <c r="E2311" s="55"/>
      <c r="F2311" s="55"/>
    </row>
    <row r="2312" spans="1:6">
      <c r="A2312" s="53"/>
      <c r="B2312" s="53"/>
      <c r="C2312" s="53"/>
      <c r="D2312" s="54"/>
      <c r="E2312" s="55"/>
      <c r="F2312" s="55"/>
    </row>
    <row r="2313" spans="1:6">
      <c r="A2313" s="53"/>
      <c r="B2313" s="53"/>
      <c r="C2313" s="53"/>
      <c r="D2313" s="54"/>
      <c r="E2313" s="55"/>
      <c r="F2313" s="55"/>
    </row>
    <row r="2314" spans="1:6">
      <c r="A2314" s="53"/>
      <c r="B2314" s="53"/>
      <c r="C2314" s="53"/>
      <c r="D2314" s="54"/>
      <c r="E2314" s="55"/>
      <c r="F2314" s="55"/>
    </row>
    <row r="2315" spans="1:6">
      <c r="A2315" s="53"/>
      <c r="B2315" s="53"/>
      <c r="C2315" s="53"/>
      <c r="D2315" s="54"/>
      <c r="E2315" s="55"/>
      <c r="F2315" s="55"/>
    </row>
    <row r="2316" spans="1:6">
      <c r="A2316" s="53"/>
      <c r="B2316" s="53"/>
      <c r="C2316" s="53"/>
      <c r="D2316" s="54"/>
      <c r="E2316" s="55"/>
      <c r="F2316" s="55"/>
    </row>
    <row r="2317" spans="1:6">
      <c r="A2317" s="53"/>
      <c r="B2317" s="53"/>
      <c r="C2317" s="53"/>
      <c r="D2317" s="54"/>
      <c r="E2317" s="55"/>
      <c r="F2317" s="55"/>
    </row>
    <row r="2318" spans="1:6">
      <c r="A2318" s="53"/>
      <c r="B2318" s="53"/>
      <c r="C2318" s="53"/>
      <c r="D2318" s="54"/>
      <c r="E2318" s="55"/>
      <c r="F2318" s="55"/>
    </row>
    <row r="2319" spans="1:6">
      <c r="A2319" s="53"/>
      <c r="B2319" s="53"/>
      <c r="C2319" s="53"/>
      <c r="D2319" s="54"/>
      <c r="E2319" s="55"/>
      <c r="F2319" s="55"/>
    </row>
    <row r="2320" spans="1:6">
      <c r="A2320" s="53"/>
      <c r="B2320" s="53"/>
      <c r="C2320" s="53"/>
      <c r="D2320" s="54"/>
      <c r="E2320" s="55"/>
      <c r="F2320" s="55"/>
    </row>
    <row r="2321" spans="1:6">
      <c r="A2321" s="53"/>
      <c r="B2321" s="53"/>
      <c r="C2321" s="53"/>
      <c r="D2321" s="54"/>
      <c r="E2321" s="55"/>
      <c r="F2321" s="55"/>
    </row>
    <row r="2322" spans="1:6">
      <c r="A2322" s="53"/>
      <c r="B2322" s="53"/>
      <c r="C2322" s="53"/>
      <c r="D2322" s="54"/>
      <c r="E2322" s="55"/>
      <c r="F2322" s="55"/>
    </row>
    <row r="2323" spans="1:6">
      <c r="A2323" s="53"/>
      <c r="B2323" s="53"/>
      <c r="C2323" s="53"/>
      <c r="D2323" s="54"/>
      <c r="E2323" s="55"/>
      <c r="F2323" s="55"/>
    </row>
    <row r="2324" spans="1:6">
      <c r="A2324" s="53"/>
      <c r="B2324" s="53"/>
      <c r="C2324" s="53"/>
      <c r="D2324" s="54"/>
      <c r="E2324" s="55"/>
      <c r="F2324" s="55"/>
    </row>
    <row r="2325" spans="1:6">
      <c r="A2325" s="53"/>
      <c r="B2325" s="53"/>
      <c r="C2325" s="53"/>
      <c r="D2325" s="54"/>
      <c r="E2325" s="55"/>
      <c r="F2325" s="55"/>
    </row>
    <row r="2326" spans="1:6">
      <c r="A2326" s="53"/>
      <c r="B2326" s="53"/>
      <c r="C2326" s="53"/>
      <c r="D2326" s="54"/>
      <c r="E2326" s="55"/>
      <c r="F2326" s="55"/>
    </row>
    <row r="2327" spans="1:6">
      <c r="A2327" s="53"/>
      <c r="B2327" s="53"/>
      <c r="C2327" s="53"/>
      <c r="D2327" s="54"/>
      <c r="E2327" s="55"/>
      <c r="F2327" s="55"/>
    </row>
    <row r="2328" spans="1:6">
      <c r="A2328" s="53"/>
      <c r="B2328" s="53"/>
      <c r="C2328" s="53"/>
      <c r="D2328" s="54"/>
      <c r="E2328" s="55"/>
      <c r="F2328" s="55"/>
    </row>
    <row r="2329" spans="1:6">
      <c r="A2329" s="53"/>
      <c r="B2329" s="53"/>
      <c r="C2329" s="53"/>
      <c r="D2329" s="54"/>
      <c r="E2329" s="55"/>
      <c r="F2329" s="55"/>
    </row>
    <row r="2330" spans="1:6">
      <c r="A2330" s="53"/>
      <c r="B2330" s="53"/>
      <c r="C2330" s="53"/>
      <c r="D2330" s="54"/>
      <c r="E2330" s="55"/>
      <c r="F2330" s="55"/>
    </row>
    <row r="2331" spans="1:6">
      <c r="A2331" s="53"/>
      <c r="B2331" s="53"/>
      <c r="C2331" s="53"/>
      <c r="D2331" s="54"/>
      <c r="E2331" s="55"/>
      <c r="F2331" s="55"/>
    </row>
    <row r="2332" spans="1:6">
      <c r="A2332" s="53"/>
      <c r="B2332" s="53"/>
      <c r="C2332" s="53"/>
      <c r="D2332" s="54"/>
      <c r="E2332" s="55"/>
      <c r="F2332" s="55"/>
    </row>
    <row r="2333" spans="1:6">
      <c r="A2333" s="53"/>
      <c r="B2333" s="53"/>
      <c r="C2333" s="53"/>
      <c r="D2333" s="54"/>
      <c r="E2333" s="55"/>
      <c r="F2333" s="55"/>
    </row>
    <row r="2334" spans="1:6">
      <c r="A2334" s="53"/>
      <c r="B2334" s="53"/>
      <c r="C2334" s="53"/>
      <c r="D2334" s="54"/>
      <c r="E2334" s="55"/>
      <c r="F2334" s="55"/>
    </row>
    <row r="2335" spans="1:6">
      <c r="A2335" s="53"/>
      <c r="B2335" s="53"/>
      <c r="C2335" s="53"/>
      <c r="D2335" s="54"/>
      <c r="E2335" s="55"/>
      <c r="F2335" s="55"/>
    </row>
    <row r="2336" spans="1:6">
      <c r="A2336" s="53"/>
      <c r="B2336" s="53"/>
      <c r="C2336" s="53"/>
      <c r="D2336" s="54"/>
      <c r="E2336" s="55"/>
      <c r="F2336" s="55"/>
    </row>
    <row r="2337" spans="1:6">
      <c r="A2337" s="53"/>
      <c r="B2337" s="53"/>
      <c r="C2337" s="53"/>
      <c r="D2337" s="54"/>
      <c r="E2337" s="55"/>
      <c r="F2337" s="55"/>
    </row>
    <row r="2338" spans="1:6">
      <c r="A2338" s="53"/>
      <c r="B2338" s="53"/>
      <c r="C2338" s="53"/>
      <c r="D2338" s="54"/>
      <c r="E2338" s="55"/>
      <c r="F2338" s="55"/>
    </row>
    <row r="2339" spans="1:6">
      <c r="A2339" s="53"/>
      <c r="B2339" s="53"/>
      <c r="C2339" s="53"/>
      <c r="D2339" s="54"/>
      <c r="E2339" s="55"/>
      <c r="F2339" s="55"/>
    </row>
    <row r="2340" spans="1:6">
      <c r="A2340" s="53"/>
      <c r="B2340" s="53"/>
      <c r="C2340" s="53"/>
      <c r="D2340" s="54"/>
      <c r="E2340" s="55"/>
      <c r="F2340" s="55"/>
    </row>
    <row r="2341" spans="1:6">
      <c r="A2341" s="53"/>
      <c r="B2341" s="53"/>
      <c r="C2341" s="53"/>
      <c r="D2341" s="54"/>
      <c r="E2341" s="55"/>
      <c r="F2341" s="55"/>
    </row>
    <row r="2342" spans="1:6">
      <c r="A2342" s="53"/>
      <c r="B2342" s="53"/>
      <c r="C2342" s="53"/>
      <c r="D2342" s="54"/>
      <c r="E2342" s="55"/>
      <c r="F2342" s="55"/>
    </row>
    <row r="2343" spans="1:6">
      <c r="A2343" s="53"/>
      <c r="B2343" s="53"/>
      <c r="C2343" s="53"/>
      <c r="D2343" s="54"/>
      <c r="E2343" s="55"/>
      <c r="F2343" s="55"/>
    </row>
    <row r="2344" spans="1:6">
      <c r="A2344" s="53"/>
      <c r="B2344" s="53"/>
      <c r="C2344" s="53"/>
      <c r="D2344" s="54"/>
      <c r="E2344" s="55"/>
      <c r="F2344" s="55"/>
    </row>
    <row r="2345" spans="1:6">
      <c r="A2345" s="53"/>
      <c r="B2345" s="53"/>
      <c r="C2345" s="53"/>
      <c r="D2345" s="54"/>
      <c r="E2345" s="55"/>
      <c r="F2345" s="55"/>
    </row>
    <row r="2346" spans="1:6">
      <c r="A2346" s="53"/>
      <c r="B2346" s="53"/>
      <c r="C2346" s="53"/>
      <c r="D2346" s="54"/>
      <c r="E2346" s="55"/>
      <c r="F2346" s="55"/>
    </row>
    <row r="2347" spans="1:6">
      <c r="A2347" s="53"/>
      <c r="B2347" s="53"/>
      <c r="C2347" s="53"/>
      <c r="D2347" s="54"/>
      <c r="E2347" s="55"/>
      <c r="F2347" s="55"/>
    </row>
    <row r="2348" spans="1:6">
      <c r="A2348" s="53"/>
      <c r="B2348" s="53"/>
      <c r="C2348" s="53"/>
      <c r="D2348" s="54"/>
      <c r="E2348" s="55"/>
      <c r="F2348" s="55"/>
    </row>
    <row r="2349" spans="1:6">
      <c r="A2349" s="53"/>
      <c r="B2349" s="53"/>
      <c r="C2349" s="53"/>
      <c r="D2349" s="54"/>
      <c r="E2349" s="55"/>
      <c r="F2349" s="55"/>
    </row>
    <row r="2350" spans="1:6">
      <c r="A2350" s="53"/>
      <c r="B2350" s="53"/>
      <c r="C2350" s="53"/>
      <c r="D2350" s="54"/>
      <c r="E2350" s="55"/>
      <c r="F2350" s="55"/>
    </row>
    <row r="2351" spans="1:6">
      <c r="A2351" s="53"/>
      <c r="B2351" s="53"/>
      <c r="C2351" s="53"/>
      <c r="D2351" s="54"/>
      <c r="E2351" s="55"/>
      <c r="F2351" s="55"/>
    </row>
    <row r="2352" spans="1:6">
      <c r="A2352" s="53"/>
      <c r="B2352" s="53"/>
      <c r="C2352" s="53"/>
      <c r="D2352" s="54"/>
      <c r="E2352" s="55"/>
      <c r="F2352" s="55"/>
    </row>
    <row r="2353" spans="1:6">
      <c r="A2353" s="53"/>
      <c r="B2353" s="53"/>
      <c r="C2353" s="53"/>
      <c r="D2353" s="54"/>
      <c r="E2353" s="55"/>
      <c r="F2353" s="55"/>
    </row>
    <row r="2354" spans="1:6">
      <c r="A2354" s="53"/>
      <c r="B2354" s="53"/>
      <c r="C2354" s="53"/>
      <c r="D2354" s="54"/>
      <c r="E2354" s="55"/>
      <c r="F2354" s="55"/>
    </row>
    <row r="2355" spans="1:6">
      <c r="A2355" s="53"/>
      <c r="B2355" s="53"/>
      <c r="C2355" s="53"/>
      <c r="D2355" s="54"/>
      <c r="E2355" s="55"/>
      <c r="F2355" s="55"/>
    </row>
    <row r="2356" spans="1:6">
      <c r="A2356" s="53"/>
      <c r="B2356" s="53"/>
      <c r="C2356" s="53"/>
      <c r="D2356" s="54"/>
      <c r="E2356" s="55"/>
      <c r="F2356" s="55"/>
    </row>
    <row r="2357" spans="1:6">
      <c r="A2357" s="29"/>
      <c r="B2357" s="29"/>
      <c r="C2357" s="29"/>
      <c r="D2357" s="29"/>
      <c r="E2357" s="29"/>
      <c r="F2357" s="29"/>
    </row>
    <row r="2358" spans="1:6">
      <c r="A2358" s="29"/>
      <c r="B2358" s="29"/>
      <c r="C2358" s="29"/>
      <c r="D2358" s="29"/>
      <c r="E2358" s="29"/>
      <c r="F2358" s="29"/>
    </row>
    <row r="2359" spans="1:6">
      <c r="A2359" s="29"/>
      <c r="B2359" s="29"/>
      <c r="C2359" s="29"/>
      <c r="D2359" s="29"/>
      <c r="E2359" s="29"/>
      <c r="F2359" s="29"/>
    </row>
    <row r="2360" spans="1:6">
      <c r="A2360" s="29"/>
      <c r="B2360" s="29"/>
      <c r="C2360" s="29"/>
      <c r="D2360" s="29"/>
      <c r="E2360" s="29"/>
      <c r="F2360" s="29"/>
    </row>
    <row r="2361" spans="1:6">
      <c r="A2361" s="29"/>
      <c r="B2361" s="29"/>
      <c r="C2361" s="29"/>
      <c r="D2361" s="29"/>
      <c r="E2361" s="29"/>
      <c r="F2361" s="29"/>
    </row>
    <row r="2362" spans="1:6">
      <c r="A2362" s="29"/>
      <c r="B2362" s="29"/>
      <c r="C2362" s="29"/>
      <c r="D2362" s="29"/>
      <c r="E2362" s="29"/>
      <c r="F2362" s="29"/>
    </row>
    <row r="2363" spans="1:6">
      <c r="A2363" s="29"/>
      <c r="B2363" s="29"/>
      <c r="C2363" s="29"/>
      <c r="D2363" s="29"/>
      <c r="E2363" s="29"/>
      <c r="F2363" s="29"/>
    </row>
    <row r="2364" spans="1:6">
      <c r="A2364" s="29"/>
      <c r="B2364" s="29"/>
      <c r="C2364" s="29"/>
      <c r="D2364" s="29"/>
      <c r="E2364" s="29"/>
      <c r="F2364" s="29"/>
    </row>
    <row r="2365" spans="1:6">
      <c r="A2365" s="29"/>
      <c r="B2365" s="29"/>
      <c r="C2365" s="29"/>
      <c r="D2365" s="29"/>
      <c r="E2365" s="29"/>
      <c r="F2365" s="29"/>
    </row>
    <row r="2366" spans="1:6">
      <c r="A2366" s="29"/>
      <c r="B2366" s="29"/>
      <c r="C2366" s="29"/>
      <c r="D2366" s="29"/>
      <c r="E2366" s="29"/>
      <c r="F2366" s="29"/>
    </row>
    <row r="2367" spans="1:6">
      <c r="A2367" s="29"/>
      <c r="B2367" s="29"/>
      <c r="C2367" s="29"/>
      <c r="D2367" s="29"/>
      <c r="E2367" s="29"/>
      <c r="F2367" s="29"/>
    </row>
    <row r="2368" spans="1:6">
      <c r="A2368" s="29"/>
      <c r="B2368" s="29"/>
      <c r="C2368" s="29"/>
      <c r="D2368" s="29"/>
      <c r="E2368" s="29"/>
      <c r="F2368" s="29"/>
    </row>
    <row r="2369" spans="1:6">
      <c r="A2369" s="29"/>
      <c r="B2369" s="29"/>
      <c r="C2369" s="29"/>
      <c r="D2369" s="29"/>
      <c r="E2369" s="29"/>
      <c r="F2369" s="29"/>
    </row>
    <row r="2370" spans="1:6">
      <c r="A2370" s="29"/>
      <c r="B2370" s="29"/>
      <c r="C2370" s="29"/>
      <c r="D2370" s="29"/>
      <c r="E2370" s="29"/>
      <c r="F2370" s="29"/>
    </row>
    <row r="2371" spans="1:6">
      <c r="A2371" s="29"/>
      <c r="B2371" s="29"/>
      <c r="C2371" s="29"/>
      <c r="D2371" s="29"/>
      <c r="E2371" s="29"/>
      <c r="F2371" s="29"/>
    </row>
    <row r="2372" spans="1:6">
      <c r="A2372" s="29"/>
      <c r="B2372" s="29"/>
      <c r="C2372" s="29"/>
      <c r="D2372" s="29"/>
      <c r="E2372" s="29"/>
      <c r="F2372" s="29"/>
    </row>
    <row r="2373" spans="1:6">
      <c r="A2373" s="29"/>
      <c r="B2373" s="29"/>
      <c r="C2373" s="29"/>
      <c r="D2373" s="29"/>
      <c r="E2373" s="29"/>
      <c r="F2373" s="29"/>
    </row>
    <row r="2374" spans="1:6">
      <c r="A2374" s="29"/>
      <c r="B2374" s="29"/>
      <c r="C2374" s="29"/>
      <c r="D2374" s="29"/>
      <c r="E2374" s="29"/>
      <c r="F2374" s="29"/>
    </row>
    <row r="2375" spans="1:6">
      <c r="A2375" s="29"/>
      <c r="B2375" s="29"/>
      <c r="C2375" s="29"/>
      <c r="D2375" s="29"/>
      <c r="E2375" s="29"/>
      <c r="F2375" s="29"/>
    </row>
    <row r="2376" spans="1:6">
      <c r="A2376" s="29"/>
      <c r="B2376" s="29"/>
      <c r="C2376" s="29"/>
      <c r="D2376" s="29"/>
      <c r="E2376" s="29"/>
      <c r="F2376" s="29"/>
    </row>
    <row r="2377" spans="1:6">
      <c r="A2377" s="29"/>
      <c r="B2377" s="29"/>
      <c r="C2377" s="29"/>
      <c r="D2377" s="29"/>
      <c r="E2377" s="29"/>
      <c r="F2377" s="29"/>
    </row>
    <row r="2378" spans="1:6">
      <c r="A2378" s="29"/>
      <c r="B2378" s="29"/>
      <c r="C2378" s="29"/>
      <c r="D2378" s="29"/>
      <c r="E2378" s="29"/>
      <c r="F2378" s="29"/>
    </row>
    <row r="2379" spans="1:6">
      <c r="A2379" s="29"/>
      <c r="B2379" s="29"/>
      <c r="C2379" s="29"/>
      <c r="D2379" s="29"/>
      <c r="E2379" s="29"/>
      <c r="F2379" s="29"/>
    </row>
    <row r="2380" spans="1:6">
      <c r="A2380" s="29"/>
      <c r="B2380" s="29"/>
      <c r="C2380" s="29"/>
      <c r="D2380" s="29"/>
      <c r="E2380" s="29"/>
      <c r="F2380" s="29"/>
    </row>
    <row r="2381" spans="1:6">
      <c r="A2381" s="29"/>
      <c r="B2381" s="29"/>
      <c r="C2381" s="29"/>
      <c r="D2381" s="29"/>
      <c r="E2381" s="29"/>
      <c r="F2381" s="29"/>
    </row>
    <row r="2382" spans="1:6">
      <c r="A2382" s="29"/>
      <c r="B2382" s="29"/>
      <c r="C2382" s="29"/>
      <c r="D2382" s="29"/>
      <c r="E2382" s="29"/>
      <c r="F2382" s="29"/>
    </row>
    <row r="2383" spans="1:6">
      <c r="A2383" s="29"/>
      <c r="B2383" s="29"/>
      <c r="C2383" s="29"/>
      <c r="D2383" s="29"/>
      <c r="E2383" s="29"/>
      <c r="F2383" s="29"/>
    </row>
    <row r="2384" spans="1:6">
      <c r="A2384" s="29"/>
      <c r="B2384" s="29"/>
      <c r="C2384" s="29"/>
      <c r="D2384" s="29"/>
      <c r="E2384" s="29"/>
      <c r="F2384" s="29"/>
    </row>
    <row r="2385" spans="1:6">
      <c r="A2385" s="29"/>
      <c r="B2385" s="29"/>
      <c r="C2385" s="29"/>
      <c r="D2385" s="29"/>
      <c r="E2385" s="29"/>
      <c r="F2385" s="29"/>
    </row>
    <row r="2386" spans="1:6">
      <c r="A2386" s="29"/>
      <c r="B2386" s="29"/>
      <c r="C2386" s="29"/>
      <c r="D2386" s="29"/>
      <c r="E2386" s="29"/>
      <c r="F2386" s="29"/>
    </row>
    <row r="2387" spans="1:6">
      <c r="A2387" s="29"/>
      <c r="B2387" s="29"/>
      <c r="C2387" s="29"/>
      <c r="D2387" s="29"/>
      <c r="E2387" s="29"/>
      <c r="F2387" s="29"/>
    </row>
    <row r="2388" spans="1:6">
      <c r="A2388" s="29"/>
      <c r="B2388" s="29"/>
      <c r="C2388" s="29"/>
      <c r="D2388" s="29"/>
      <c r="E2388" s="29"/>
      <c r="F2388" s="29"/>
    </row>
    <row r="2389" spans="1:6">
      <c r="A2389" s="29"/>
      <c r="B2389" s="29"/>
      <c r="C2389" s="29"/>
      <c r="D2389" s="29"/>
      <c r="E2389" s="29"/>
      <c r="F2389" s="29"/>
    </row>
    <row r="2390" spans="1:6">
      <c r="A2390" s="29"/>
      <c r="B2390" s="29"/>
      <c r="C2390" s="29"/>
      <c r="D2390" s="29"/>
      <c r="E2390" s="29"/>
      <c r="F2390" s="29"/>
    </row>
    <row r="2391" spans="1:6">
      <c r="A2391" s="29"/>
      <c r="B2391" s="29"/>
      <c r="C2391" s="29"/>
      <c r="D2391" s="29"/>
      <c r="E2391" s="29"/>
      <c r="F2391" s="29"/>
    </row>
    <row r="2392" spans="1:6">
      <c r="A2392" s="29"/>
      <c r="B2392" s="29"/>
      <c r="C2392" s="29"/>
      <c r="D2392" s="29"/>
      <c r="E2392" s="29"/>
      <c r="F2392" s="29"/>
    </row>
    <row r="2393" spans="1:6">
      <c r="A2393" s="29"/>
      <c r="B2393" s="29"/>
      <c r="C2393" s="29"/>
      <c r="D2393" s="29"/>
      <c r="E2393" s="29"/>
      <c r="F2393" s="29"/>
    </row>
    <row r="2394" spans="1:6">
      <c r="A2394" s="29"/>
      <c r="B2394" s="29"/>
      <c r="C2394" s="29"/>
      <c r="D2394" s="29"/>
      <c r="E2394" s="29"/>
      <c r="F2394" s="29"/>
    </row>
    <row r="2395" spans="1:6">
      <c r="A2395" s="29"/>
      <c r="B2395" s="29"/>
      <c r="C2395" s="29"/>
      <c r="D2395" s="29"/>
      <c r="E2395" s="29"/>
      <c r="F2395" s="29"/>
    </row>
    <row r="2396" spans="1:6">
      <c r="A2396" s="29"/>
      <c r="B2396" s="29"/>
      <c r="C2396" s="29"/>
      <c r="D2396" s="29"/>
      <c r="E2396" s="29"/>
      <c r="F2396" s="29"/>
    </row>
    <row r="2397" spans="1:6">
      <c r="A2397" s="29"/>
      <c r="B2397" s="29"/>
      <c r="C2397" s="29"/>
      <c r="D2397" s="29"/>
      <c r="E2397" s="29"/>
      <c r="F2397" s="29"/>
    </row>
    <row r="2398" spans="1:6">
      <c r="A2398" s="29"/>
      <c r="B2398" s="29"/>
      <c r="C2398" s="29"/>
      <c r="D2398" s="29"/>
      <c r="E2398" s="29"/>
      <c r="F2398" s="29"/>
    </row>
    <row r="2399" spans="1:6">
      <c r="A2399" s="29"/>
      <c r="B2399" s="29"/>
      <c r="C2399" s="29"/>
      <c r="D2399" s="29"/>
      <c r="E2399" s="29"/>
      <c r="F2399" s="29"/>
    </row>
    <row r="2400" spans="1:6">
      <c r="A2400" s="29"/>
      <c r="B2400" s="29"/>
      <c r="C2400" s="29"/>
      <c r="D2400" s="29"/>
      <c r="E2400" s="29"/>
      <c r="F2400" s="29"/>
    </row>
    <row r="2401" spans="1:6">
      <c r="A2401" s="29"/>
      <c r="B2401" s="29"/>
      <c r="C2401" s="29"/>
      <c r="D2401" s="29"/>
      <c r="E2401" s="29"/>
      <c r="F2401" s="29"/>
    </row>
    <row r="2402" spans="1:6">
      <c r="A2402" s="29"/>
      <c r="B2402" s="29"/>
      <c r="C2402" s="29"/>
      <c r="D2402" s="29"/>
      <c r="E2402" s="29"/>
      <c r="F2402" s="29"/>
    </row>
    <row r="2403" spans="1:6">
      <c r="A2403" s="29"/>
      <c r="B2403" s="29"/>
      <c r="C2403" s="29"/>
      <c r="D2403" s="29"/>
      <c r="E2403" s="29"/>
      <c r="F2403" s="29"/>
    </row>
    <row r="2404" spans="1:6">
      <c r="A2404" s="29"/>
      <c r="B2404" s="29"/>
      <c r="C2404" s="29"/>
      <c r="D2404" s="29"/>
      <c r="E2404" s="29"/>
      <c r="F2404" s="29"/>
    </row>
    <row r="2405" spans="1:6">
      <c r="A2405" s="29"/>
      <c r="B2405" s="29"/>
      <c r="C2405" s="29"/>
      <c r="D2405" s="29"/>
      <c r="E2405" s="29"/>
      <c r="F2405" s="29"/>
    </row>
    <row r="2406" spans="1:6">
      <c r="A2406" s="29"/>
      <c r="B2406" s="29"/>
      <c r="C2406" s="29"/>
      <c r="D2406" s="29"/>
      <c r="E2406" s="29"/>
      <c r="F2406" s="29"/>
    </row>
    <row r="2407" spans="1:6">
      <c r="A2407" s="29"/>
      <c r="B2407" s="29"/>
      <c r="C2407" s="29"/>
      <c r="D2407" s="29"/>
      <c r="E2407" s="29"/>
      <c r="F2407" s="29"/>
    </row>
    <row r="2408" spans="1:6">
      <c r="A2408" s="29"/>
      <c r="B2408" s="29"/>
      <c r="C2408" s="29"/>
      <c r="D2408" s="29"/>
      <c r="E2408" s="29"/>
      <c r="F2408" s="29"/>
    </row>
    <row r="2409" spans="1:6">
      <c r="A2409" s="29"/>
      <c r="B2409" s="29"/>
      <c r="C2409" s="29"/>
      <c r="D2409" s="29"/>
      <c r="E2409" s="29"/>
      <c r="F2409" s="29"/>
    </row>
    <row r="2410" spans="1:6">
      <c r="A2410" s="29"/>
      <c r="B2410" s="29"/>
      <c r="C2410" s="29"/>
      <c r="D2410" s="29"/>
      <c r="E2410" s="29"/>
      <c r="F2410" s="29"/>
    </row>
    <row r="2411" spans="1:6">
      <c r="A2411" s="29"/>
      <c r="B2411" s="29"/>
      <c r="C2411" s="29"/>
      <c r="D2411" s="29"/>
      <c r="E2411" s="29"/>
      <c r="F2411" s="29"/>
    </row>
    <row r="2412" spans="1:6">
      <c r="A2412" s="29"/>
      <c r="B2412" s="29"/>
      <c r="C2412" s="29"/>
      <c r="D2412" s="29"/>
      <c r="E2412" s="29"/>
      <c r="F2412" s="29"/>
    </row>
    <row r="2413" spans="1:6">
      <c r="A2413" s="29"/>
      <c r="B2413" s="29"/>
      <c r="C2413" s="29"/>
      <c r="D2413" s="29"/>
      <c r="E2413" s="29"/>
      <c r="F2413" s="29"/>
    </row>
    <row r="2414" spans="1:6">
      <c r="A2414" s="29"/>
      <c r="B2414" s="29"/>
      <c r="C2414" s="29"/>
      <c r="D2414" s="29"/>
      <c r="E2414" s="29"/>
      <c r="F2414" s="29"/>
    </row>
    <row r="2415" spans="1:6">
      <c r="A2415" s="29"/>
      <c r="B2415" s="29"/>
      <c r="C2415" s="29"/>
      <c r="D2415" s="29"/>
      <c r="E2415" s="29"/>
      <c r="F2415" s="29"/>
    </row>
    <row r="2416" spans="1:6">
      <c r="A2416" s="29"/>
      <c r="B2416" s="29"/>
      <c r="C2416" s="29"/>
      <c r="D2416" s="29"/>
      <c r="E2416" s="29"/>
      <c r="F2416" s="29"/>
    </row>
    <row r="2417" spans="1:6">
      <c r="A2417" s="29"/>
      <c r="B2417" s="29"/>
      <c r="C2417" s="29"/>
      <c r="D2417" s="29"/>
      <c r="E2417" s="29"/>
      <c r="F2417" s="29"/>
    </row>
    <row r="2418" spans="1:6">
      <c r="A2418" s="29"/>
      <c r="B2418" s="29"/>
      <c r="C2418" s="29"/>
      <c r="D2418" s="29"/>
      <c r="E2418" s="29"/>
      <c r="F2418" s="29"/>
    </row>
    <row r="2419" spans="1:6">
      <c r="A2419" s="29"/>
      <c r="B2419" s="29"/>
      <c r="C2419" s="29"/>
      <c r="D2419" s="29"/>
      <c r="E2419" s="29"/>
      <c r="F2419" s="29"/>
    </row>
    <row r="2420" spans="1:6">
      <c r="A2420" s="29"/>
      <c r="B2420" s="29"/>
      <c r="C2420" s="29"/>
      <c r="D2420" s="29"/>
      <c r="E2420" s="29"/>
      <c r="F2420" s="29"/>
    </row>
    <row r="2421" spans="1:6">
      <c r="A2421" s="29"/>
      <c r="B2421" s="29"/>
      <c r="C2421" s="29"/>
      <c r="D2421" s="29"/>
      <c r="E2421" s="29"/>
      <c r="F2421" s="29"/>
    </row>
    <row r="2422" spans="1:6">
      <c r="A2422" s="29"/>
      <c r="B2422" s="29"/>
      <c r="C2422" s="29"/>
      <c r="D2422" s="29"/>
      <c r="E2422" s="29"/>
      <c r="F2422" s="29"/>
    </row>
    <row r="2423" spans="1:6">
      <c r="A2423" s="29"/>
      <c r="B2423" s="29"/>
      <c r="C2423" s="29"/>
      <c r="D2423" s="29"/>
      <c r="E2423" s="29"/>
      <c r="F2423" s="29"/>
    </row>
    <row r="2424" spans="1:6">
      <c r="A2424" s="29"/>
      <c r="B2424" s="29"/>
      <c r="C2424" s="29"/>
      <c r="D2424" s="29"/>
      <c r="E2424" s="29"/>
      <c r="F2424" s="29"/>
    </row>
    <row r="2425" spans="1:6">
      <c r="A2425" s="29"/>
      <c r="B2425" s="29"/>
      <c r="C2425" s="29"/>
      <c r="D2425" s="29"/>
      <c r="E2425" s="29"/>
      <c r="F2425" s="29"/>
    </row>
    <row r="2426" spans="1:6">
      <c r="A2426" s="29"/>
      <c r="B2426" s="29"/>
      <c r="C2426" s="29"/>
      <c r="D2426" s="29"/>
      <c r="E2426" s="29"/>
      <c r="F2426" s="29"/>
    </row>
    <row r="2427" spans="1:6">
      <c r="A2427" s="29"/>
      <c r="B2427" s="29"/>
      <c r="C2427" s="29"/>
      <c r="D2427" s="29"/>
      <c r="E2427" s="29"/>
      <c r="F2427" s="29"/>
    </row>
    <row r="2428" spans="1:6">
      <c r="A2428" s="29"/>
      <c r="B2428" s="29"/>
      <c r="C2428" s="29"/>
      <c r="D2428" s="29"/>
      <c r="E2428" s="29"/>
      <c r="F2428" s="29"/>
    </row>
    <row r="2429" spans="1:6">
      <c r="A2429" s="29"/>
      <c r="B2429" s="29"/>
      <c r="C2429" s="29"/>
      <c r="D2429" s="29"/>
      <c r="E2429" s="29"/>
      <c r="F2429" s="29"/>
    </row>
    <row r="2430" spans="1:6">
      <c r="A2430" s="29"/>
      <c r="B2430" s="29"/>
      <c r="C2430" s="29"/>
      <c r="D2430" s="29"/>
      <c r="E2430" s="29"/>
      <c r="F2430" s="29"/>
    </row>
    <row r="2431" spans="1:6">
      <c r="A2431" s="29"/>
      <c r="B2431" s="29"/>
      <c r="C2431" s="29"/>
      <c r="D2431" s="29"/>
      <c r="E2431" s="29"/>
      <c r="F2431" s="29"/>
    </row>
    <row r="2432" spans="1:6">
      <c r="A2432" s="29"/>
      <c r="B2432" s="29"/>
      <c r="C2432" s="29"/>
      <c r="D2432" s="29"/>
      <c r="E2432" s="29"/>
      <c r="F2432" s="29"/>
    </row>
    <row r="2433" spans="1:6">
      <c r="A2433" s="29"/>
      <c r="B2433" s="29"/>
      <c r="C2433" s="29"/>
      <c r="D2433" s="29"/>
      <c r="E2433" s="29"/>
      <c r="F2433" s="29"/>
    </row>
    <row r="2434" spans="1:6">
      <c r="A2434" s="29"/>
      <c r="B2434" s="29"/>
      <c r="C2434" s="29"/>
      <c r="D2434" s="29"/>
      <c r="E2434" s="29"/>
      <c r="F2434" s="29"/>
    </row>
    <row r="2435" spans="1:6">
      <c r="A2435" s="29"/>
      <c r="B2435" s="29"/>
      <c r="C2435" s="29"/>
      <c r="D2435" s="29"/>
      <c r="E2435" s="29"/>
      <c r="F2435" s="29"/>
    </row>
    <row r="2436" spans="1:6">
      <c r="A2436" s="29"/>
      <c r="B2436" s="29"/>
      <c r="C2436" s="29"/>
      <c r="D2436" s="29"/>
      <c r="E2436" s="29"/>
      <c r="F2436" s="29"/>
    </row>
    <row r="2437" spans="1:6">
      <c r="A2437" s="29"/>
      <c r="B2437" s="29"/>
      <c r="C2437" s="29"/>
      <c r="D2437" s="29"/>
      <c r="E2437" s="29"/>
      <c r="F2437" s="29"/>
    </row>
    <row r="2438" spans="1:6">
      <c r="A2438" s="29"/>
      <c r="B2438" s="29"/>
      <c r="C2438" s="29"/>
      <c r="D2438" s="29"/>
      <c r="E2438" s="29"/>
      <c r="F2438" s="29"/>
    </row>
    <row r="2439" spans="1:6">
      <c r="A2439" s="29"/>
      <c r="B2439" s="29"/>
      <c r="C2439" s="29"/>
      <c r="D2439" s="29"/>
      <c r="E2439" s="29"/>
      <c r="F2439" s="29"/>
    </row>
    <row r="2440" spans="1:6">
      <c r="A2440" s="29"/>
      <c r="B2440" s="29"/>
      <c r="C2440" s="29"/>
      <c r="D2440" s="29"/>
      <c r="E2440" s="29"/>
      <c r="F2440" s="29"/>
    </row>
    <row r="2441" spans="1:6">
      <c r="A2441" s="29"/>
      <c r="B2441" s="29"/>
      <c r="C2441" s="29"/>
      <c r="D2441" s="29"/>
      <c r="E2441" s="29"/>
      <c r="F2441" s="29"/>
    </row>
    <row r="2442" spans="1:6">
      <c r="A2442" s="29"/>
      <c r="B2442" s="29"/>
      <c r="C2442" s="29"/>
      <c r="D2442" s="29"/>
      <c r="E2442" s="29"/>
      <c r="F2442" s="29"/>
    </row>
    <row r="2443" spans="1:6">
      <c r="A2443" s="29"/>
      <c r="B2443" s="29"/>
      <c r="C2443" s="29"/>
      <c r="D2443" s="29"/>
      <c r="E2443" s="29"/>
      <c r="F2443" s="29"/>
    </row>
    <row r="2444" spans="1:6">
      <c r="A2444" s="29"/>
      <c r="B2444" s="29"/>
      <c r="C2444" s="29"/>
      <c r="D2444" s="29"/>
      <c r="E2444" s="29"/>
      <c r="F2444" s="29"/>
    </row>
    <row r="2445" spans="1:6">
      <c r="A2445" s="29"/>
      <c r="B2445" s="29"/>
      <c r="C2445" s="29"/>
      <c r="D2445" s="29"/>
      <c r="E2445" s="29"/>
      <c r="F2445" s="29"/>
    </row>
    <row r="2446" spans="1:6">
      <c r="A2446" s="29"/>
      <c r="B2446" s="29"/>
      <c r="C2446" s="29"/>
      <c r="D2446" s="29"/>
      <c r="E2446" s="29"/>
      <c r="F2446" s="29"/>
    </row>
    <row r="2447" spans="1:6">
      <c r="A2447" s="29"/>
      <c r="B2447" s="29"/>
      <c r="C2447" s="29"/>
      <c r="D2447" s="29"/>
      <c r="E2447" s="29"/>
      <c r="F2447" s="29"/>
    </row>
    <row r="2448" spans="1:6">
      <c r="A2448" s="29"/>
      <c r="B2448" s="29"/>
      <c r="C2448" s="29"/>
      <c r="D2448" s="29"/>
      <c r="E2448" s="29"/>
      <c r="F2448" s="29"/>
    </row>
    <row r="2449" spans="1:6">
      <c r="A2449" s="29"/>
      <c r="B2449" s="29"/>
      <c r="C2449" s="29"/>
      <c r="D2449" s="29"/>
      <c r="E2449" s="29"/>
      <c r="F2449" s="29"/>
    </row>
    <row r="2450" spans="1:6">
      <c r="A2450" s="29"/>
      <c r="B2450" s="29"/>
      <c r="C2450" s="29"/>
      <c r="D2450" s="29"/>
      <c r="E2450" s="29"/>
      <c r="F2450" s="29"/>
    </row>
    <row r="2451" spans="1:6">
      <c r="A2451" s="29"/>
      <c r="B2451" s="29"/>
      <c r="C2451" s="29"/>
      <c r="D2451" s="29"/>
      <c r="E2451" s="29"/>
      <c r="F2451" s="29"/>
    </row>
    <row r="2452" spans="1:6">
      <c r="A2452" s="29"/>
      <c r="B2452" s="29"/>
      <c r="C2452" s="29"/>
      <c r="D2452" s="29"/>
      <c r="E2452" s="29"/>
      <c r="F2452" s="29"/>
    </row>
    <row r="2453" spans="1:6">
      <c r="A2453" s="29"/>
      <c r="B2453" s="29"/>
      <c r="C2453" s="29"/>
      <c r="D2453" s="29"/>
      <c r="E2453" s="29"/>
      <c r="F2453" s="29"/>
    </row>
    <row r="2454" spans="1:6">
      <c r="A2454" s="29"/>
      <c r="B2454" s="29"/>
      <c r="C2454" s="29"/>
      <c r="D2454" s="29"/>
      <c r="E2454" s="29"/>
      <c r="F2454" s="29"/>
    </row>
    <row r="2455" spans="1:6">
      <c r="A2455" s="29"/>
      <c r="B2455" s="29"/>
      <c r="C2455" s="29"/>
      <c r="D2455" s="29"/>
      <c r="E2455" s="29"/>
      <c r="F2455" s="29"/>
    </row>
    <row r="2456" spans="1:6">
      <c r="A2456" s="29"/>
      <c r="B2456" s="29"/>
      <c r="C2456" s="29"/>
      <c r="D2456" s="29"/>
      <c r="E2456" s="29"/>
      <c r="F2456" s="29"/>
    </row>
    <row r="2457" spans="1:6">
      <c r="A2457" s="29"/>
      <c r="B2457" s="29"/>
      <c r="C2457" s="29"/>
      <c r="D2457" s="29"/>
      <c r="E2457" s="29"/>
      <c r="F2457" s="29"/>
    </row>
    <row r="2458" spans="1:6">
      <c r="A2458" s="29"/>
      <c r="B2458" s="29"/>
      <c r="C2458" s="29"/>
      <c r="D2458" s="29"/>
      <c r="E2458" s="29"/>
      <c r="F2458" s="29"/>
    </row>
    <row r="2459" spans="1:6">
      <c r="A2459" s="29"/>
      <c r="B2459" s="29"/>
      <c r="C2459" s="29"/>
      <c r="D2459" s="29"/>
      <c r="E2459" s="29"/>
      <c r="F2459" s="29"/>
    </row>
    <row r="2460" spans="1:6">
      <c r="A2460" s="29"/>
      <c r="B2460" s="29"/>
      <c r="C2460" s="29"/>
      <c r="D2460" s="29"/>
      <c r="E2460" s="29"/>
      <c r="F2460" s="29"/>
    </row>
    <row r="2461" spans="1:6">
      <c r="A2461" s="29"/>
      <c r="B2461" s="29"/>
      <c r="C2461" s="29"/>
      <c r="D2461" s="29"/>
      <c r="E2461" s="29"/>
      <c r="F2461" s="29"/>
    </row>
    <row r="2462" spans="1:6">
      <c r="A2462" s="29"/>
      <c r="B2462" s="29"/>
      <c r="C2462" s="29"/>
      <c r="D2462" s="29"/>
      <c r="E2462" s="29"/>
      <c r="F2462" s="29"/>
    </row>
    <row r="2463" spans="1:6">
      <c r="A2463" s="29"/>
      <c r="B2463" s="29"/>
      <c r="C2463" s="29"/>
      <c r="D2463" s="29"/>
      <c r="E2463" s="29"/>
      <c r="F2463" s="29"/>
    </row>
    <row r="2464" spans="1:6">
      <c r="A2464" s="29"/>
      <c r="B2464" s="29"/>
      <c r="C2464" s="29"/>
      <c r="D2464" s="29"/>
      <c r="E2464" s="29"/>
      <c r="F2464" s="29"/>
    </row>
    <row r="2465" spans="1:6">
      <c r="A2465" s="29"/>
      <c r="B2465" s="29"/>
      <c r="C2465" s="29"/>
      <c r="D2465" s="29"/>
      <c r="E2465" s="29"/>
      <c r="F2465" s="29"/>
    </row>
    <row r="2466" spans="1:6">
      <c r="A2466" s="29"/>
      <c r="B2466" s="29"/>
      <c r="C2466" s="29"/>
      <c r="D2466" s="29"/>
      <c r="E2466" s="29"/>
      <c r="F2466" s="29"/>
    </row>
    <row r="2467" spans="1:6">
      <c r="A2467" s="29"/>
      <c r="B2467" s="29"/>
      <c r="C2467" s="29"/>
      <c r="D2467" s="29"/>
      <c r="E2467" s="29"/>
      <c r="F2467" s="29"/>
    </row>
    <row r="2468" spans="1:6">
      <c r="A2468" s="29"/>
      <c r="B2468" s="29"/>
      <c r="C2468" s="29"/>
      <c r="D2468" s="29"/>
      <c r="E2468" s="29"/>
      <c r="F2468" s="29"/>
    </row>
    <row r="2469" spans="1:6">
      <c r="A2469" s="29"/>
      <c r="B2469" s="29"/>
      <c r="C2469" s="29"/>
      <c r="D2469" s="29"/>
      <c r="E2469" s="29"/>
      <c r="F2469" s="29"/>
    </row>
    <row r="2470" spans="1:6">
      <c r="A2470" s="29"/>
      <c r="B2470" s="29"/>
      <c r="C2470" s="29"/>
      <c r="D2470" s="29"/>
      <c r="E2470" s="29"/>
      <c r="F2470" s="29"/>
    </row>
    <row r="2471" spans="1:6">
      <c r="A2471" s="29"/>
      <c r="B2471" s="29"/>
      <c r="C2471" s="29"/>
      <c r="D2471" s="29"/>
      <c r="E2471" s="29"/>
      <c r="F2471" s="29"/>
    </row>
    <row r="2472" spans="1:6">
      <c r="A2472" s="29"/>
      <c r="B2472" s="29"/>
      <c r="C2472" s="29"/>
      <c r="D2472" s="29"/>
      <c r="E2472" s="29"/>
      <c r="F2472" s="29"/>
    </row>
    <row r="2473" spans="1:6">
      <c r="A2473" s="29"/>
      <c r="B2473" s="29"/>
      <c r="C2473" s="29"/>
      <c r="D2473" s="29"/>
      <c r="E2473" s="29"/>
      <c r="F2473" s="29"/>
    </row>
    <row r="2474" spans="1:6">
      <c r="A2474" s="29"/>
      <c r="B2474" s="29"/>
      <c r="C2474" s="29"/>
      <c r="D2474" s="29"/>
      <c r="E2474" s="29"/>
      <c r="F2474" s="29"/>
    </row>
    <row r="2475" spans="1:6">
      <c r="A2475" s="29"/>
      <c r="B2475" s="29"/>
      <c r="C2475" s="29"/>
      <c r="D2475" s="29"/>
      <c r="E2475" s="29"/>
      <c r="F2475" s="29"/>
    </row>
    <row r="2476" spans="1:6">
      <c r="A2476" s="29"/>
      <c r="B2476" s="29"/>
      <c r="C2476" s="29"/>
      <c r="D2476" s="29"/>
      <c r="E2476" s="29"/>
      <c r="F2476" s="29"/>
    </row>
    <row r="2477" spans="1:6">
      <c r="A2477" s="29"/>
      <c r="B2477" s="29"/>
      <c r="C2477" s="29"/>
      <c r="D2477" s="29"/>
      <c r="E2477" s="29"/>
      <c r="F2477" s="29"/>
    </row>
    <row r="2478" spans="1:6">
      <c r="A2478" s="29"/>
      <c r="B2478" s="29"/>
      <c r="C2478" s="29"/>
      <c r="D2478" s="29"/>
      <c r="E2478" s="29"/>
      <c r="F2478" s="29"/>
    </row>
    <row r="2479" spans="1:6">
      <c r="A2479" s="29"/>
      <c r="B2479" s="29"/>
      <c r="C2479" s="29"/>
      <c r="D2479" s="29"/>
      <c r="E2479" s="29"/>
      <c r="F2479" s="29"/>
    </row>
    <row r="2480" spans="1:6">
      <c r="A2480" s="29"/>
      <c r="B2480" s="29"/>
      <c r="C2480" s="29"/>
      <c r="D2480" s="29"/>
      <c r="E2480" s="29"/>
      <c r="F2480" s="29"/>
    </row>
    <row r="2481" spans="1:6">
      <c r="A2481" s="29"/>
      <c r="B2481" s="29"/>
      <c r="C2481" s="29"/>
      <c r="D2481" s="29"/>
      <c r="E2481" s="29"/>
      <c r="F2481" s="29"/>
    </row>
    <row r="2482" spans="1:6">
      <c r="A2482" s="29"/>
      <c r="B2482" s="29"/>
      <c r="C2482" s="29"/>
      <c r="D2482" s="29"/>
      <c r="E2482" s="29"/>
      <c r="F2482" s="29"/>
    </row>
    <row r="2483" spans="1:6">
      <c r="A2483" s="29"/>
      <c r="B2483" s="29"/>
      <c r="C2483" s="29"/>
      <c r="D2483" s="29"/>
      <c r="E2483" s="29"/>
      <c r="F2483" s="29"/>
    </row>
    <row r="2484" spans="1:6">
      <c r="A2484" s="29"/>
      <c r="B2484" s="29"/>
      <c r="C2484" s="29"/>
      <c r="D2484" s="29"/>
      <c r="E2484" s="29"/>
      <c r="F2484" s="29"/>
    </row>
    <row r="2485" spans="1:6">
      <c r="A2485" s="29"/>
      <c r="B2485" s="29"/>
      <c r="C2485" s="29"/>
      <c r="D2485" s="29"/>
      <c r="E2485" s="29"/>
      <c r="F2485" s="29"/>
    </row>
    <row r="2486" spans="1:6">
      <c r="A2486" s="29"/>
      <c r="B2486" s="29"/>
      <c r="C2486" s="29"/>
      <c r="D2486" s="29"/>
      <c r="E2486" s="29"/>
      <c r="F2486" s="29"/>
    </row>
    <row r="2487" spans="1:6">
      <c r="A2487" s="29"/>
      <c r="B2487" s="29"/>
      <c r="C2487" s="29"/>
      <c r="D2487" s="29"/>
      <c r="E2487" s="29"/>
      <c r="F2487" s="29"/>
    </row>
    <row r="2488" spans="1:6">
      <c r="A2488" s="29"/>
      <c r="B2488" s="29"/>
      <c r="C2488" s="29"/>
      <c r="D2488" s="29"/>
      <c r="E2488" s="29"/>
      <c r="F2488" s="29"/>
    </row>
    <row r="2489" spans="1:6">
      <c r="A2489" s="29"/>
      <c r="B2489" s="29"/>
      <c r="C2489" s="29"/>
      <c r="D2489" s="29"/>
      <c r="E2489" s="29"/>
      <c r="F2489" s="29"/>
    </row>
    <row r="2490" spans="1:6">
      <c r="A2490" s="29"/>
      <c r="B2490" s="29"/>
      <c r="C2490" s="29"/>
      <c r="D2490" s="29"/>
      <c r="E2490" s="29"/>
      <c r="F2490" s="29"/>
    </row>
    <row r="2491" spans="1:6">
      <c r="A2491" s="29"/>
      <c r="B2491" s="29"/>
      <c r="C2491" s="29"/>
      <c r="D2491" s="29"/>
      <c r="E2491" s="29"/>
      <c r="F2491" s="29"/>
    </row>
    <row r="2492" spans="1:6">
      <c r="A2492" s="29"/>
      <c r="B2492" s="29"/>
      <c r="C2492" s="29"/>
      <c r="D2492" s="29"/>
      <c r="E2492" s="29"/>
      <c r="F2492" s="29"/>
    </row>
    <row r="2493" spans="1:6">
      <c r="A2493" s="29"/>
      <c r="B2493" s="29"/>
      <c r="C2493" s="29"/>
      <c r="D2493" s="29"/>
      <c r="E2493" s="29"/>
      <c r="F2493" s="29"/>
    </row>
    <row r="2494" spans="1:6">
      <c r="A2494" s="29"/>
      <c r="B2494" s="29"/>
      <c r="C2494" s="29"/>
      <c r="D2494" s="29"/>
      <c r="E2494" s="29"/>
      <c r="F2494" s="29"/>
    </row>
    <row r="2495" spans="1:6">
      <c r="A2495" s="29"/>
      <c r="B2495" s="29"/>
      <c r="C2495" s="29"/>
      <c r="D2495" s="29"/>
      <c r="E2495" s="29"/>
      <c r="F2495" s="29"/>
    </row>
    <row r="2496" spans="1:6">
      <c r="A2496" s="29"/>
      <c r="B2496" s="29"/>
      <c r="C2496" s="29"/>
      <c r="D2496" s="29"/>
      <c r="E2496" s="29"/>
      <c r="F2496" s="29"/>
    </row>
    <row r="2497" spans="1:6">
      <c r="A2497" s="29"/>
      <c r="B2497" s="29"/>
      <c r="C2497" s="29"/>
      <c r="D2497" s="29"/>
      <c r="E2497" s="29"/>
      <c r="F2497" s="2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0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4"/>
  <sheetViews>
    <sheetView zoomScaleNormal="100" workbookViewId="0">
      <selection activeCell="G1" sqref="A1:G2269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.5703125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129"/>
      <c r="B1" s="129"/>
      <c r="C1" s="72"/>
      <c r="D1" s="130"/>
      <c r="E1" s="130"/>
      <c r="F1" s="72"/>
      <c r="G1" s="72" t="s">
        <v>752</v>
      </c>
    </row>
    <row r="2" spans="1:8" s="6" customFormat="1" ht="18.75" customHeight="1">
      <c r="A2" s="129"/>
      <c r="B2" s="129"/>
      <c r="C2" s="72"/>
      <c r="D2" s="72"/>
      <c r="E2" s="72"/>
      <c r="F2" s="72"/>
      <c r="G2" s="72" t="s">
        <v>1135</v>
      </c>
    </row>
    <row r="3" spans="1:8" s="6" customFormat="1" ht="11.25">
      <c r="A3" s="129"/>
      <c r="B3" s="129"/>
      <c r="C3" s="72"/>
      <c r="D3" s="72"/>
      <c r="E3" s="72"/>
      <c r="F3" s="72"/>
      <c r="G3" s="72" t="s">
        <v>1134</v>
      </c>
    </row>
    <row r="4" spans="1:8">
      <c r="A4" s="131"/>
      <c r="B4" s="131"/>
      <c r="C4" s="72"/>
      <c r="D4" s="72"/>
      <c r="E4" s="72"/>
      <c r="F4" s="72"/>
      <c r="G4" s="72" t="s">
        <v>1085</v>
      </c>
    </row>
    <row r="5" spans="1:8">
      <c r="A5" s="131"/>
      <c r="B5" s="131"/>
      <c r="C5" s="95"/>
      <c r="D5" s="95"/>
      <c r="E5" s="95"/>
      <c r="F5" s="95"/>
      <c r="G5" s="72" t="s">
        <v>1150</v>
      </c>
    </row>
    <row r="6" spans="1:8" ht="16.5" customHeight="1">
      <c r="A6" s="95"/>
      <c r="B6" s="95"/>
      <c r="C6" s="95"/>
      <c r="D6" s="95"/>
      <c r="E6" s="95"/>
      <c r="F6" s="95"/>
      <c r="G6" s="71"/>
    </row>
    <row r="7" spans="1:8" ht="19.5" customHeight="1">
      <c r="A7" s="132" t="s">
        <v>1075</v>
      </c>
      <c r="B7" s="132"/>
      <c r="C7" s="132"/>
      <c r="D7" s="132"/>
      <c r="E7" s="132"/>
      <c r="F7" s="132"/>
      <c r="G7" s="132"/>
    </row>
    <row r="8" spans="1:8">
      <c r="A8" s="133"/>
      <c r="B8" s="133"/>
      <c r="C8" s="133"/>
      <c r="D8" s="133"/>
      <c r="E8" s="133"/>
      <c r="F8" s="133"/>
      <c r="G8" s="71"/>
    </row>
    <row r="9" spans="1:8" ht="16.5" customHeight="1">
      <c r="A9" s="134"/>
      <c r="B9" s="134"/>
      <c r="C9" s="135"/>
      <c r="D9" s="136"/>
      <c r="E9" s="137"/>
      <c r="F9" s="137"/>
      <c r="G9" s="137" t="s">
        <v>4</v>
      </c>
    </row>
    <row r="10" spans="1:8" ht="63">
      <c r="A10" s="138" t="s">
        <v>5</v>
      </c>
      <c r="B10" s="138" t="s">
        <v>788</v>
      </c>
      <c r="C10" s="138" t="s">
        <v>789</v>
      </c>
      <c r="D10" s="139" t="s">
        <v>777</v>
      </c>
      <c r="E10" s="140" t="s">
        <v>778</v>
      </c>
      <c r="F10" s="140" t="s">
        <v>985</v>
      </c>
      <c r="G10" s="140" t="s">
        <v>1073</v>
      </c>
      <c r="H10" s="29"/>
    </row>
    <row r="11" spans="1:8">
      <c r="A11" s="141" t="s">
        <v>7</v>
      </c>
      <c r="B11" s="141"/>
      <c r="C11" s="142"/>
      <c r="D11" s="139"/>
      <c r="E11" s="139"/>
      <c r="F11" s="143">
        <f>F12+F541+F566+F576+F1266+F1369+F1637+F1663+F2211+F2215+F2088+F1360</f>
        <v>163334.59999999998</v>
      </c>
      <c r="G11" s="143">
        <f>G12+G541+G566+G576+G1266+G1369+G1637+G1663+G2211+G2215+G2088+G1360</f>
        <v>139912.79999999996</v>
      </c>
      <c r="H11" s="29"/>
    </row>
    <row r="12" spans="1:8" s="7" customFormat="1" ht="15.75">
      <c r="A12" s="141" t="s">
        <v>8</v>
      </c>
      <c r="B12" s="178" t="s">
        <v>567</v>
      </c>
      <c r="C12" s="144" t="s">
        <v>9</v>
      </c>
      <c r="D12" s="139"/>
      <c r="E12" s="139"/>
      <c r="F12" s="143">
        <f>F13+F27+F65+F340+F530+F336</f>
        <v>49680.2</v>
      </c>
      <c r="G12" s="143">
        <f>G13+G27+G65+G340+G530+G336</f>
        <v>51392.1</v>
      </c>
      <c r="H12" s="29"/>
    </row>
    <row r="13" spans="1:8" s="17" customFormat="1" ht="31.5" outlineLevel="1">
      <c r="A13" s="141" t="s">
        <v>836</v>
      </c>
      <c r="B13" s="144" t="s">
        <v>567</v>
      </c>
      <c r="C13" s="144" t="s">
        <v>11</v>
      </c>
      <c r="D13" s="139"/>
      <c r="E13" s="145"/>
      <c r="F13" s="146">
        <f>F19</f>
        <v>2476</v>
      </c>
      <c r="G13" s="146">
        <f>G19</f>
        <v>2983.2000000000003</v>
      </c>
      <c r="H13" s="38"/>
    </row>
    <row r="14" spans="1:8" s="7" customFormat="1" ht="21" hidden="1" outlineLevel="2">
      <c r="A14" s="141" t="s">
        <v>12</v>
      </c>
      <c r="B14" s="144" t="s">
        <v>567</v>
      </c>
      <c r="C14" s="147" t="s">
        <v>11</v>
      </c>
      <c r="D14" s="148">
        <f>D15</f>
        <v>1339.6646000000001</v>
      </c>
      <c r="E14" s="149">
        <f t="shared" ref="E14:E93" si="0">D14</f>
        <v>1339.6646000000001</v>
      </c>
      <c r="F14" s="150" t="e">
        <f>#REF!</f>
        <v>#REF!</v>
      </c>
      <c r="G14" s="150" t="e">
        <f>#REF!</f>
        <v>#REF!</v>
      </c>
      <c r="H14" s="29"/>
    </row>
    <row r="15" spans="1:8" s="7" customFormat="1" ht="15.75" hidden="1" outlineLevel="3">
      <c r="A15" s="141" t="s">
        <v>14</v>
      </c>
      <c r="B15" s="144" t="s">
        <v>567</v>
      </c>
      <c r="C15" s="147" t="s">
        <v>11</v>
      </c>
      <c r="D15" s="148">
        <f>D16</f>
        <v>1339.6646000000001</v>
      </c>
      <c r="E15" s="149">
        <f t="shared" si="0"/>
        <v>1339.6646000000001</v>
      </c>
      <c r="F15" s="150" t="e">
        <f>#REF!</f>
        <v>#REF!</v>
      </c>
      <c r="G15" s="150" t="e">
        <f>#REF!</f>
        <v>#REF!</v>
      </c>
      <c r="H15" s="29"/>
    </row>
    <row r="16" spans="1:8" s="7" customFormat="1" ht="31.5" hidden="1" outlineLevel="5">
      <c r="A16" s="141" t="s">
        <v>15</v>
      </c>
      <c r="B16" s="144" t="s">
        <v>567</v>
      </c>
      <c r="C16" s="147" t="s">
        <v>11</v>
      </c>
      <c r="D16" s="148">
        <f>D17</f>
        <v>1339.6646000000001</v>
      </c>
      <c r="E16" s="149">
        <f t="shared" si="0"/>
        <v>1339.6646000000001</v>
      </c>
      <c r="F16" s="150" t="e">
        <f>#REF!</f>
        <v>#REF!</v>
      </c>
      <c r="G16" s="150" t="e">
        <f>#REF!</f>
        <v>#REF!</v>
      </c>
      <c r="H16" s="29"/>
    </row>
    <row r="17" spans="1:8" s="7" customFormat="1" ht="15.75" hidden="1" outlineLevel="6">
      <c r="A17" s="141" t="s">
        <v>17</v>
      </c>
      <c r="B17" s="144" t="s">
        <v>567</v>
      </c>
      <c r="C17" s="147" t="s">
        <v>11</v>
      </c>
      <c r="D17" s="148">
        <f>D18</f>
        <v>1339.6646000000001</v>
      </c>
      <c r="E17" s="149">
        <f t="shared" si="0"/>
        <v>1339.6646000000001</v>
      </c>
      <c r="F17" s="150" t="e">
        <f>#REF!</f>
        <v>#REF!</v>
      </c>
      <c r="G17" s="150" t="e">
        <f>#REF!</f>
        <v>#REF!</v>
      </c>
      <c r="H17" s="29"/>
    </row>
    <row r="18" spans="1:8" s="7" customFormat="1" ht="15.75" hidden="1" outlineLevel="7">
      <c r="A18" s="151" t="s">
        <v>19</v>
      </c>
      <c r="B18" s="144" t="s">
        <v>567</v>
      </c>
      <c r="C18" s="147" t="s">
        <v>11</v>
      </c>
      <c r="D18" s="148">
        <f>'[1]бюджет 2013'!$L$9</f>
        <v>1339.6646000000001</v>
      </c>
      <c r="E18" s="149">
        <f t="shared" si="0"/>
        <v>1339.6646000000001</v>
      </c>
      <c r="F18" s="150" t="e">
        <f>#REF!</f>
        <v>#REF!</v>
      </c>
      <c r="G18" s="150" t="e">
        <f>#REF!</f>
        <v>#REF!</v>
      </c>
      <c r="H18" s="29"/>
    </row>
    <row r="19" spans="1:8" s="7" customFormat="1" ht="22.5" hidden="1" outlineLevel="7">
      <c r="A19" s="151" t="s">
        <v>604</v>
      </c>
      <c r="B19" s="144" t="s">
        <v>567</v>
      </c>
      <c r="C19" s="147" t="s">
        <v>11</v>
      </c>
      <c r="D19" s="152" t="s">
        <v>605</v>
      </c>
      <c r="E19" s="149"/>
      <c r="F19" s="150">
        <f>F20</f>
        <v>2476</v>
      </c>
      <c r="G19" s="150">
        <f>G20</f>
        <v>2983.2000000000003</v>
      </c>
      <c r="H19" s="29"/>
    </row>
    <row r="20" spans="1:8" s="7" customFormat="1" ht="23.25" outlineLevel="7">
      <c r="A20" s="153" t="s">
        <v>1087</v>
      </c>
      <c r="B20" s="147" t="s">
        <v>567</v>
      </c>
      <c r="C20" s="147" t="s">
        <v>11</v>
      </c>
      <c r="D20" s="152" t="s">
        <v>619</v>
      </c>
      <c r="E20" s="149"/>
      <c r="F20" s="150">
        <f>F22</f>
        <v>2476</v>
      </c>
      <c r="G20" s="150">
        <f>G22</f>
        <v>2983.2000000000003</v>
      </c>
      <c r="H20" s="29"/>
    </row>
    <row r="21" spans="1:8" s="7" customFormat="1" ht="15.75" outlineLevel="7">
      <c r="A21" s="153" t="s">
        <v>846</v>
      </c>
      <c r="B21" s="147" t="s">
        <v>567</v>
      </c>
      <c r="C21" s="147" t="s">
        <v>11</v>
      </c>
      <c r="D21" s="152" t="s">
        <v>837</v>
      </c>
      <c r="E21" s="149"/>
      <c r="F21" s="150">
        <f>F22</f>
        <v>2476</v>
      </c>
      <c r="G21" s="150">
        <f>G22</f>
        <v>2983.2000000000003</v>
      </c>
      <c r="H21" s="29"/>
    </row>
    <row r="22" spans="1:8" s="7" customFormat="1" ht="33.75" outlineLevel="7">
      <c r="A22" s="151" t="s">
        <v>847</v>
      </c>
      <c r="B22" s="147" t="s">
        <v>567</v>
      </c>
      <c r="C22" s="147" t="s">
        <v>11</v>
      </c>
      <c r="D22" s="152" t="s">
        <v>837</v>
      </c>
      <c r="E22" s="154">
        <v>100</v>
      </c>
      <c r="F22" s="150">
        <f>F23</f>
        <v>2476</v>
      </c>
      <c r="G22" s="150">
        <f>G23</f>
        <v>2983.2000000000003</v>
      </c>
      <c r="H22" s="29"/>
    </row>
    <row r="23" spans="1:8" s="7" customFormat="1" ht="15.75" outlineLevel="7">
      <c r="A23" s="151" t="s">
        <v>848</v>
      </c>
      <c r="B23" s="147" t="s">
        <v>567</v>
      </c>
      <c r="C23" s="147" t="s">
        <v>11</v>
      </c>
      <c r="D23" s="152" t="s">
        <v>837</v>
      </c>
      <c r="E23" s="154">
        <v>120</v>
      </c>
      <c r="F23" s="150">
        <f>F24+F26+F25</f>
        <v>2476</v>
      </c>
      <c r="G23" s="150">
        <f>G24+G26+G25</f>
        <v>2983.2000000000003</v>
      </c>
      <c r="H23" s="29"/>
    </row>
    <row r="24" spans="1:8" s="7" customFormat="1" ht="15.75" outlineLevel="7">
      <c r="A24" s="151" t="s">
        <v>620</v>
      </c>
      <c r="B24" s="147" t="s">
        <v>567</v>
      </c>
      <c r="C24" s="147" t="s">
        <v>11</v>
      </c>
      <c r="D24" s="152" t="s">
        <v>837</v>
      </c>
      <c r="E24" s="154">
        <v>121</v>
      </c>
      <c r="F24" s="150">
        <v>1901.7</v>
      </c>
      <c r="G24" s="150">
        <v>2291.3000000000002</v>
      </c>
      <c r="H24" s="29"/>
    </row>
    <row r="25" spans="1:8" s="7" customFormat="1" ht="22.5" outlineLevel="7">
      <c r="A25" s="151" t="s">
        <v>642</v>
      </c>
      <c r="B25" s="147" t="s">
        <v>567</v>
      </c>
      <c r="C25" s="147" t="s">
        <v>11</v>
      </c>
      <c r="D25" s="152" t="s">
        <v>837</v>
      </c>
      <c r="E25" s="154">
        <v>122</v>
      </c>
      <c r="F25" s="150"/>
      <c r="G25" s="150"/>
      <c r="H25" s="29"/>
    </row>
    <row r="26" spans="1:8" s="7" customFormat="1" ht="22.5" outlineLevel="7">
      <c r="A26" s="151" t="s">
        <v>621</v>
      </c>
      <c r="B26" s="147" t="s">
        <v>567</v>
      </c>
      <c r="C26" s="147" t="s">
        <v>11</v>
      </c>
      <c r="D26" s="152" t="s">
        <v>837</v>
      </c>
      <c r="E26" s="154">
        <v>129</v>
      </c>
      <c r="F26" s="150">
        <v>574.29999999999995</v>
      </c>
      <c r="G26" s="150">
        <v>691.9</v>
      </c>
      <c r="H26" s="29"/>
    </row>
    <row r="27" spans="1:8" s="7" customFormat="1" ht="30" customHeight="1" outlineLevel="1">
      <c r="A27" s="141" t="s">
        <v>838</v>
      </c>
      <c r="B27" s="144" t="s">
        <v>567</v>
      </c>
      <c r="C27" s="144" t="s">
        <v>22</v>
      </c>
      <c r="D27" s="139"/>
      <c r="E27" s="145"/>
      <c r="F27" s="155">
        <f>F56</f>
        <v>651.79999999999995</v>
      </c>
      <c r="G27" s="155">
        <f>G56</f>
        <v>775.09999999999991</v>
      </c>
      <c r="H27" s="29"/>
    </row>
    <row r="28" spans="1:8" s="7" customFormat="1" ht="21" hidden="1" outlineLevel="2">
      <c r="A28" s="141" t="s">
        <v>12</v>
      </c>
      <c r="B28" s="144" t="s">
        <v>567</v>
      </c>
      <c r="C28" s="144" t="s">
        <v>22</v>
      </c>
      <c r="D28" s="139">
        <f>D29</f>
        <v>400</v>
      </c>
      <c r="E28" s="145">
        <f t="shared" si="0"/>
        <v>400</v>
      </c>
      <c r="F28" s="146" t="e">
        <f>#REF!</f>
        <v>#REF!</v>
      </c>
      <c r="G28" s="146" t="e">
        <f>#REF!</f>
        <v>#REF!</v>
      </c>
      <c r="H28" s="29"/>
    </row>
    <row r="29" spans="1:8" s="7" customFormat="1" ht="15.75" hidden="1" outlineLevel="3">
      <c r="A29" s="141" t="s">
        <v>23</v>
      </c>
      <c r="B29" s="144" t="s">
        <v>567</v>
      </c>
      <c r="C29" s="144" t="s">
        <v>22</v>
      </c>
      <c r="D29" s="139">
        <f>D30</f>
        <v>400</v>
      </c>
      <c r="E29" s="145">
        <f t="shared" si="0"/>
        <v>400</v>
      </c>
      <c r="F29" s="146" t="e">
        <f>#REF!</f>
        <v>#REF!</v>
      </c>
      <c r="G29" s="146" t="e">
        <f>#REF!</f>
        <v>#REF!</v>
      </c>
      <c r="H29" s="29"/>
    </row>
    <row r="30" spans="1:8" s="7" customFormat="1" ht="31.5" hidden="1" outlineLevel="5">
      <c r="A30" s="141" t="s">
        <v>15</v>
      </c>
      <c r="B30" s="144" t="s">
        <v>567</v>
      </c>
      <c r="C30" s="144" t="s">
        <v>22</v>
      </c>
      <c r="D30" s="139">
        <f>D31</f>
        <v>400</v>
      </c>
      <c r="E30" s="145">
        <f t="shared" si="0"/>
        <v>400</v>
      </c>
      <c r="F30" s="146" t="e">
        <f>#REF!</f>
        <v>#REF!</v>
      </c>
      <c r="G30" s="146" t="e">
        <f>#REF!</f>
        <v>#REF!</v>
      </c>
      <c r="H30" s="29"/>
    </row>
    <row r="31" spans="1:8" s="7" customFormat="1" ht="15.75" hidden="1" outlineLevel="6">
      <c r="A31" s="141" t="s">
        <v>17</v>
      </c>
      <c r="B31" s="144" t="s">
        <v>567</v>
      </c>
      <c r="C31" s="144" t="s">
        <v>22</v>
      </c>
      <c r="D31" s="139">
        <f>D32</f>
        <v>400</v>
      </c>
      <c r="E31" s="145">
        <f t="shared" si="0"/>
        <v>400</v>
      </c>
      <c r="F31" s="146" t="e">
        <f>#REF!</f>
        <v>#REF!</v>
      </c>
      <c r="G31" s="146" t="e">
        <f>#REF!</f>
        <v>#REF!</v>
      </c>
      <c r="H31" s="29"/>
    </row>
    <row r="32" spans="1:8" s="7" customFormat="1" ht="15.75" hidden="1" outlineLevel="7">
      <c r="A32" s="151" t="s">
        <v>19</v>
      </c>
      <c r="B32" s="144" t="s">
        <v>567</v>
      </c>
      <c r="C32" s="147" t="s">
        <v>22</v>
      </c>
      <c r="D32" s="148">
        <v>400</v>
      </c>
      <c r="E32" s="145">
        <f t="shared" si="0"/>
        <v>400</v>
      </c>
      <c r="F32" s="146" t="e">
        <f>#REF!</f>
        <v>#REF!</v>
      </c>
      <c r="G32" s="146" t="e">
        <f>#REF!</f>
        <v>#REF!</v>
      </c>
      <c r="H32" s="29"/>
    </row>
    <row r="33" spans="1:8" s="7" customFormat="1" ht="15.75" hidden="1" outlineLevel="7">
      <c r="A33" s="151" t="s">
        <v>24</v>
      </c>
      <c r="B33" s="144" t="s">
        <v>567</v>
      </c>
      <c r="C33" s="147" t="s">
        <v>22</v>
      </c>
      <c r="D33" s="148"/>
      <c r="E33" s="145">
        <f t="shared" si="0"/>
        <v>0</v>
      </c>
      <c r="F33" s="146" t="e">
        <f>#REF!</f>
        <v>#REF!</v>
      </c>
      <c r="G33" s="146" t="e">
        <f>#REF!</f>
        <v>#REF!</v>
      </c>
      <c r="H33" s="29"/>
    </row>
    <row r="34" spans="1:8" s="7" customFormat="1" ht="15.75" hidden="1" outlineLevel="5">
      <c r="A34" s="141" t="s">
        <v>26</v>
      </c>
      <c r="B34" s="144" t="s">
        <v>567</v>
      </c>
      <c r="C34" s="144" t="s">
        <v>22</v>
      </c>
      <c r="D34" s="139"/>
      <c r="E34" s="145">
        <f t="shared" si="0"/>
        <v>0</v>
      </c>
      <c r="F34" s="146" t="e">
        <f>#REF!</f>
        <v>#REF!</v>
      </c>
      <c r="G34" s="146" t="e">
        <f>#REF!</f>
        <v>#REF!</v>
      </c>
      <c r="H34" s="29"/>
    </row>
    <row r="35" spans="1:8" s="7" customFormat="1" ht="15.75" hidden="1" outlineLevel="6">
      <c r="A35" s="141" t="s">
        <v>28</v>
      </c>
      <c r="B35" s="144" t="s">
        <v>567</v>
      </c>
      <c r="C35" s="144" t="s">
        <v>22</v>
      </c>
      <c r="D35" s="139"/>
      <c r="E35" s="145">
        <f t="shared" si="0"/>
        <v>0</v>
      </c>
      <c r="F35" s="146" t="e">
        <f>#REF!</f>
        <v>#REF!</v>
      </c>
      <c r="G35" s="146" t="e">
        <f>#REF!</f>
        <v>#REF!</v>
      </c>
      <c r="H35" s="29"/>
    </row>
    <row r="36" spans="1:8" s="7" customFormat="1" ht="15.75" hidden="1" outlineLevel="7">
      <c r="A36" s="151" t="s">
        <v>30</v>
      </c>
      <c r="B36" s="144" t="s">
        <v>567</v>
      </c>
      <c r="C36" s="147" t="s">
        <v>22</v>
      </c>
      <c r="D36" s="148"/>
      <c r="E36" s="145">
        <f t="shared" si="0"/>
        <v>0</v>
      </c>
      <c r="F36" s="146" t="e">
        <f>#REF!</f>
        <v>#REF!</v>
      </c>
      <c r="G36" s="146" t="e">
        <f>#REF!</f>
        <v>#REF!</v>
      </c>
      <c r="H36" s="29"/>
    </row>
    <row r="37" spans="1:8" s="7" customFormat="1" ht="15.75" hidden="1" outlineLevel="7">
      <c r="A37" s="151" t="s">
        <v>32</v>
      </c>
      <c r="B37" s="144" t="s">
        <v>567</v>
      </c>
      <c r="C37" s="147" t="s">
        <v>22</v>
      </c>
      <c r="D37" s="148"/>
      <c r="E37" s="145">
        <f t="shared" si="0"/>
        <v>0</v>
      </c>
      <c r="F37" s="146" t="e">
        <f>#REF!</f>
        <v>#REF!</v>
      </c>
      <c r="G37" s="146" t="e">
        <f>#REF!</f>
        <v>#REF!</v>
      </c>
      <c r="H37" s="29"/>
    </row>
    <row r="38" spans="1:8" s="7" customFormat="1" ht="15.75" hidden="1" outlineLevel="5">
      <c r="A38" s="141" t="s">
        <v>34</v>
      </c>
      <c r="B38" s="144" t="s">
        <v>567</v>
      </c>
      <c r="C38" s="144" t="s">
        <v>22</v>
      </c>
      <c r="D38" s="139"/>
      <c r="E38" s="145">
        <f t="shared" si="0"/>
        <v>0</v>
      </c>
      <c r="F38" s="146" t="e">
        <f>#REF!</f>
        <v>#REF!</v>
      </c>
      <c r="G38" s="146" t="e">
        <f>#REF!</f>
        <v>#REF!</v>
      </c>
      <c r="H38" s="29"/>
    </row>
    <row r="39" spans="1:8" s="7" customFormat="1" ht="15.75" hidden="1" outlineLevel="6">
      <c r="A39" s="141" t="s">
        <v>35</v>
      </c>
      <c r="B39" s="144" t="s">
        <v>567</v>
      </c>
      <c r="C39" s="144" t="s">
        <v>22</v>
      </c>
      <c r="D39" s="139"/>
      <c r="E39" s="145">
        <f t="shared" si="0"/>
        <v>0</v>
      </c>
      <c r="F39" s="146" t="e">
        <f>#REF!</f>
        <v>#REF!</v>
      </c>
      <c r="G39" s="146" t="e">
        <f>#REF!</f>
        <v>#REF!</v>
      </c>
      <c r="H39" s="29"/>
    </row>
    <row r="40" spans="1:8" s="7" customFormat="1" ht="15.75" hidden="1" outlineLevel="7">
      <c r="A40" s="151" t="s">
        <v>35</v>
      </c>
      <c r="B40" s="144" t="s">
        <v>567</v>
      </c>
      <c r="C40" s="147" t="s">
        <v>22</v>
      </c>
      <c r="D40" s="148"/>
      <c r="E40" s="145">
        <f t="shared" si="0"/>
        <v>0</v>
      </c>
      <c r="F40" s="146" t="e">
        <f>#REF!</f>
        <v>#REF!</v>
      </c>
      <c r="G40" s="146" t="e">
        <f>#REF!</f>
        <v>#REF!</v>
      </c>
      <c r="H40" s="29"/>
    </row>
    <row r="41" spans="1:8" s="7" customFormat="1" ht="15.75" hidden="1" outlineLevel="3">
      <c r="A41" s="141" t="s">
        <v>36</v>
      </c>
      <c r="B41" s="144" t="s">
        <v>567</v>
      </c>
      <c r="C41" s="144" t="s">
        <v>22</v>
      </c>
      <c r="D41" s="139"/>
      <c r="E41" s="145">
        <f t="shared" si="0"/>
        <v>0</v>
      </c>
      <c r="F41" s="146" t="e">
        <f>#REF!</f>
        <v>#REF!</v>
      </c>
      <c r="G41" s="146" t="e">
        <f>#REF!</f>
        <v>#REF!</v>
      </c>
      <c r="H41" s="29"/>
    </row>
    <row r="42" spans="1:8" s="7" customFormat="1" ht="31.5" hidden="1" outlineLevel="5">
      <c r="A42" s="141" t="s">
        <v>15</v>
      </c>
      <c r="B42" s="144" t="s">
        <v>567</v>
      </c>
      <c r="C42" s="144" t="s">
        <v>22</v>
      </c>
      <c r="D42" s="139"/>
      <c r="E42" s="145">
        <f t="shared" si="0"/>
        <v>0</v>
      </c>
      <c r="F42" s="146" t="e">
        <f>#REF!</f>
        <v>#REF!</v>
      </c>
      <c r="G42" s="146" t="e">
        <f>#REF!</f>
        <v>#REF!</v>
      </c>
      <c r="H42" s="29"/>
    </row>
    <row r="43" spans="1:8" s="7" customFormat="1" ht="15.75" hidden="1" outlineLevel="6">
      <c r="A43" s="141" t="s">
        <v>17</v>
      </c>
      <c r="B43" s="144" t="s">
        <v>567</v>
      </c>
      <c r="C43" s="144" t="s">
        <v>22</v>
      </c>
      <c r="D43" s="139"/>
      <c r="E43" s="145">
        <f t="shared" si="0"/>
        <v>0</v>
      </c>
      <c r="F43" s="146" t="e">
        <f>#REF!</f>
        <v>#REF!</v>
      </c>
      <c r="G43" s="146" t="e">
        <f>#REF!</f>
        <v>#REF!</v>
      </c>
      <c r="H43" s="29"/>
    </row>
    <row r="44" spans="1:8" s="7" customFormat="1" ht="15.75" hidden="1" outlineLevel="7">
      <c r="A44" s="151" t="s">
        <v>19</v>
      </c>
      <c r="B44" s="144" t="s">
        <v>567</v>
      </c>
      <c r="C44" s="147" t="s">
        <v>22</v>
      </c>
      <c r="D44" s="148"/>
      <c r="E44" s="145">
        <f t="shared" si="0"/>
        <v>0</v>
      </c>
      <c r="F44" s="146" t="e">
        <f>#REF!</f>
        <v>#REF!</v>
      </c>
      <c r="G44" s="146" t="e">
        <f>#REF!</f>
        <v>#REF!</v>
      </c>
      <c r="H44" s="29"/>
    </row>
    <row r="45" spans="1:8" s="7" customFormat="1" ht="15.75" hidden="1" outlineLevel="7">
      <c r="A45" s="151" t="s">
        <v>24</v>
      </c>
      <c r="B45" s="144" t="s">
        <v>567</v>
      </c>
      <c r="C45" s="147" t="s">
        <v>22</v>
      </c>
      <c r="D45" s="148"/>
      <c r="E45" s="145">
        <f t="shared" si="0"/>
        <v>0</v>
      </c>
      <c r="F45" s="146" t="e">
        <f>#REF!</f>
        <v>#REF!</v>
      </c>
      <c r="G45" s="146" t="e">
        <f>#REF!</f>
        <v>#REF!</v>
      </c>
      <c r="H45" s="29"/>
    </row>
    <row r="46" spans="1:8" s="7" customFormat="1" ht="21" hidden="1" outlineLevel="3">
      <c r="A46" s="141" t="s">
        <v>37</v>
      </c>
      <c r="B46" s="144" t="s">
        <v>567</v>
      </c>
      <c r="C46" s="144" t="s">
        <v>22</v>
      </c>
      <c r="D46" s="139"/>
      <c r="E46" s="145">
        <f t="shared" si="0"/>
        <v>0</v>
      </c>
      <c r="F46" s="146" t="e">
        <f>#REF!</f>
        <v>#REF!</v>
      </c>
      <c r="G46" s="146" t="e">
        <f>#REF!</f>
        <v>#REF!</v>
      </c>
      <c r="H46" s="29"/>
    </row>
    <row r="47" spans="1:8" s="7" customFormat="1" ht="31.5" hidden="1" outlineLevel="5">
      <c r="A47" s="141" t="s">
        <v>15</v>
      </c>
      <c r="B47" s="144" t="s">
        <v>567</v>
      </c>
      <c r="C47" s="144" t="s">
        <v>22</v>
      </c>
      <c r="D47" s="139"/>
      <c r="E47" s="145">
        <f t="shared" si="0"/>
        <v>0</v>
      </c>
      <c r="F47" s="146" t="e">
        <f>#REF!</f>
        <v>#REF!</v>
      </c>
      <c r="G47" s="146" t="e">
        <f>#REF!</f>
        <v>#REF!</v>
      </c>
      <c r="H47" s="29"/>
    </row>
    <row r="48" spans="1:8" s="7" customFormat="1" ht="15.75" hidden="1" outlineLevel="6">
      <c r="A48" s="141" t="s">
        <v>17</v>
      </c>
      <c r="B48" s="144" t="s">
        <v>567</v>
      </c>
      <c r="C48" s="144" t="s">
        <v>22</v>
      </c>
      <c r="D48" s="139"/>
      <c r="E48" s="145">
        <f t="shared" si="0"/>
        <v>0</v>
      </c>
      <c r="F48" s="146" t="e">
        <f>#REF!</f>
        <v>#REF!</v>
      </c>
      <c r="G48" s="146" t="e">
        <f>#REF!</f>
        <v>#REF!</v>
      </c>
      <c r="H48" s="29"/>
    </row>
    <row r="49" spans="1:8" s="7" customFormat="1" ht="15.75" hidden="1" outlineLevel="7">
      <c r="A49" s="151" t="s">
        <v>19</v>
      </c>
      <c r="B49" s="144" t="s">
        <v>567</v>
      </c>
      <c r="C49" s="147" t="s">
        <v>22</v>
      </c>
      <c r="D49" s="148"/>
      <c r="E49" s="145">
        <f t="shared" si="0"/>
        <v>0</v>
      </c>
      <c r="F49" s="146" t="e">
        <f>#REF!</f>
        <v>#REF!</v>
      </c>
      <c r="G49" s="146" t="e">
        <f>#REF!</f>
        <v>#REF!</v>
      </c>
      <c r="H49" s="29"/>
    </row>
    <row r="50" spans="1:8" s="7" customFormat="1" ht="15.75" hidden="1" outlineLevel="7">
      <c r="A50" s="151" t="s">
        <v>24</v>
      </c>
      <c r="B50" s="144" t="s">
        <v>567</v>
      </c>
      <c r="C50" s="147" t="s">
        <v>22</v>
      </c>
      <c r="D50" s="148"/>
      <c r="E50" s="145">
        <f t="shared" si="0"/>
        <v>0</v>
      </c>
      <c r="F50" s="146" t="e">
        <f>#REF!</f>
        <v>#REF!</v>
      </c>
      <c r="G50" s="146" t="e">
        <f>#REF!</f>
        <v>#REF!</v>
      </c>
      <c r="H50" s="29"/>
    </row>
    <row r="51" spans="1:8" s="7" customFormat="1" ht="21" hidden="1" outlineLevel="3">
      <c r="A51" s="141" t="s">
        <v>38</v>
      </c>
      <c r="B51" s="144" t="s">
        <v>567</v>
      </c>
      <c r="C51" s="144" t="s">
        <v>22</v>
      </c>
      <c r="D51" s="139"/>
      <c r="E51" s="145">
        <f t="shared" si="0"/>
        <v>0</v>
      </c>
      <c r="F51" s="146" t="e">
        <f>#REF!</f>
        <v>#REF!</v>
      </c>
      <c r="G51" s="146" t="e">
        <f>#REF!</f>
        <v>#REF!</v>
      </c>
      <c r="H51" s="29"/>
    </row>
    <row r="52" spans="1:8" s="7" customFormat="1" ht="31.5" hidden="1" outlineLevel="5">
      <c r="A52" s="141" t="s">
        <v>15</v>
      </c>
      <c r="B52" s="144" t="s">
        <v>567</v>
      </c>
      <c r="C52" s="144" t="s">
        <v>22</v>
      </c>
      <c r="D52" s="139"/>
      <c r="E52" s="145">
        <f t="shared" si="0"/>
        <v>0</v>
      </c>
      <c r="F52" s="146" t="e">
        <f>#REF!</f>
        <v>#REF!</v>
      </c>
      <c r="G52" s="146" t="e">
        <f>#REF!</f>
        <v>#REF!</v>
      </c>
      <c r="H52" s="29"/>
    </row>
    <row r="53" spans="1:8" s="7" customFormat="1" ht="15.75" hidden="1" outlineLevel="6">
      <c r="A53" s="141" t="s">
        <v>17</v>
      </c>
      <c r="B53" s="144" t="s">
        <v>567</v>
      </c>
      <c r="C53" s="144" t="s">
        <v>22</v>
      </c>
      <c r="D53" s="139"/>
      <c r="E53" s="145">
        <f t="shared" si="0"/>
        <v>0</v>
      </c>
      <c r="F53" s="146" t="e">
        <f>#REF!</f>
        <v>#REF!</v>
      </c>
      <c r="G53" s="146" t="e">
        <f>#REF!</f>
        <v>#REF!</v>
      </c>
      <c r="H53" s="29"/>
    </row>
    <row r="54" spans="1:8" s="7" customFormat="1" ht="15.75" hidden="1" outlineLevel="7">
      <c r="A54" s="151" t="s">
        <v>19</v>
      </c>
      <c r="B54" s="144" t="s">
        <v>567</v>
      </c>
      <c r="C54" s="147" t="s">
        <v>22</v>
      </c>
      <c r="D54" s="148"/>
      <c r="E54" s="145">
        <f t="shared" si="0"/>
        <v>0</v>
      </c>
      <c r="F54" s="146" t="e">
        <f>#REF!</f>
        <v>#REF!</v>
      </c>
      <c r="G54" s="146" t="e">
        <f>#REF!</f>
        <v>#REF!</v>
      </c>
      <c r="H54" s="29"/>
    </row>
    <row r="55" spans="1:8" s="7" customFormat="1" ht="15.75" hidden="1" outlineLevel="7">
      <c r="A55" s="151" t="s">
        <v>24</v>
      </c>
      <c r="B55" s="144" t="s">
        <v>567</v>
      </c>
      <c r="C55" s="147" t="s">
        <v>22</v>
      </c>
      <c r="D55" s="148"/>
      <c r="E55" s="145">
        <f t="shared" si="0"/>
        <v>0</v>
      </c>
      <c r="F55" s="146" t="e">
        <f>#REF!</f>
        <v>#REF!</v>
      </c>
      <c r="G55" s="146" t="e">
        <f>#REF!</f>
        <v>#REF!</v>
      </c>
      <c r="H55" s="29"/>
    </row>
    <row r="56" spans="1:8" s="7" customFormat="1" ht="0.75" customHeight="1" outlineLevel="7">
      <c r="A56" s="151" t="s">
        <v>560</v>
      </c>
      <c r="B56" s="144" t="s">
        <v>567</v>
      </c>
      <c r="C56" s="147" t="s">
        <v>22</v>
      </c>
      <c r="D56" s="152" t="s">
        <v>13</v>
      </c>
      <c r="E56" s="149"/>
      <c r="F56" s="150">
        <f>F57</f>
        <v>651.79999999999995</v>
      </c>
      <c r="G56" s="150">
        <f>G57</f>
        <v>775.09999999999991</v>
      </c>
      <c r="H56" s="29"/>
    </row>
    <row r="57" spans="1:8" s="7" customFormat="1" ht="15.75" outlineLevel="7">
      <c r="A57" s="156" t="s">
        <v>622</v>
      </c>
      <c r="B57" s="147" t="s">
        <v>567</v>
      </c>
      <c r="C57" s="147" t="s">
        <v>22</v>
      </c>
      <c r="D57" s="152" t="s">
        <v>623</v>
      </c>
      <c r="E57" s="149"/>
      <c r="F57" s="150">
        <f>F58</f>
        <v>651.79999999999995</v>
      </c>
      <c r="G57" s="150">
        <f>G58</f>
        <v>775.09999999999991</v>
      </c>
      <c r="H57" s="29"/>
    </row>
    <row r="58" spans="1:8" s="7" customFormat="1" ht="15.75" outlineLevel="7">
      <c r="A58" s="157" t="s">
        <v>849</v>
      </c>
      <c r="B58" s="147" t="s">
        <v>567</v>
      </c>
      <c r="C58" s="147" t="s">
        <v>22</v>
      </c>
      <c r="D58" s="152" t="s">
        <v>779</v>
      </c>
      <c r="E58" s="149"/>
      <c r="F58" s="150">
        <f>F59+F63</f>
        <v>651.79999999999995</v>
      </c>
      <c r="G58" s="150">
        <f>G59+G63</f>
        <v>775.09999999999991</v>
      </c>
      <c r="H58" s="29"/>
    </row>
    <row r="59" spans="1:8" s="7" customFormat="1" ht="33.75" outlineLevel="7">
      <c r="A59" s="151" t="s">
        <v>847</v>
      </c>
      <c r="B59" s="147" t="s">
        <v>567</v>
      </c>
      <c r="C59" s="147" t="s">
        <v>22</v>
      </c>
      <c r="D59" s="152" t="s">
        <v>779</v>
      </c>
      <c r="E59" s="158" t="s">
        <v>16</v>
      </c>
      <c r="F59" s="150">
        <f>F60</f>
        <v>651.79999999999995</v>
      </c>
      <c r="G59" s="150">
        <f>G60</f>
        <v>775.09999999999991</v>
      </c>
      <c r="H59" s="29"/>
    </row>
    <row r="60" spans="1:8" s="7" customFormat="1" ht="15.75" outlineLevel="7">
      <c r="A60" s="151" t="s">
        <v>848</v>
      </c>
      <c r="B60" s="147" t="s">
        <v>567</v>
      </c>
      <c r="C60" s="147" t="s">
        <v>22</v>
      </c>
      <c r="D60" s="152" t="s">
        <v>779</v>
      </c>
      <c r="E60" s="158" t="s">
        <v>18</v>
      </c>
      <c r="F60" s="150">
        <f>F61+F62+F64</f>
        <v>651.79999999999995</v>
      </c>
      <c r="G60" s="150">
        <f>G61+G62+G64</f>
        <v>775.09999999999991</v>
      </c>
      <c r="H60" s="29"/>
    </row>
    <row r="61" spans="1:8" s="7" customFormat="1" ht="15.75" outlineLevel="7">
      <c r="A61" s="151" t="s">
        <v>620</v>
      </c>
      <c r="B61" s="147" t="s">
        <v>567</v>
      </c>
      <c r="C61" s="147" t="s">
        <v>22</v>
      </c>
      <c r="D61" s="152" t="s">
        <v>780</v>
      </c>
      <c r="E61" s="158" t="s">
        <v>20</v>
      </c>
      <c r="F61" s="150">
        <v>462.2</v>
      </c>
      <c r="G61" s="150">
        <v>556.9</v>
      </c>
      <c r="H61" s="29"/>
    </row>
    <row r="62" spans="1:8" s="7" customFormat="1" ht="22.5" outlineLevel="7">
      <c r="A62" s="151" t="s">
        <v>621</v>
      </c>
      <c r="B62" s="147" t="s">
        <v>567</v>
      </c>
      <c r="C62" s="147" t="s">
        <v>22</v>
      </c>
      <c r="D62" s="152" t="s">
        <v>780</v>
      </c>
      <c r="E62" s="158" t="s">
        <v>624</v>
      </c>
      <c r="F62" s="150">
        <v>139.6</v>
      </c>
      <c r="G62" s="150">
        <v>168.2</v>
      </c>
      <c r="H62" s="29"/>
    </row>
    <row r="63" spans="1:8" s="7" customFormat="1" ht="15.75" outlineLevel="7">
      <c r="A63" s="151" t="s">
        <v>772</v>
      </c>
      <c r="B63" s="147" t="s">
        <v>567</v>
      </c>
      <c r="C63" s="147" t="s">
        <v>22</v>
      </c>
      <c r="D63" s="152" t="s">
        <v>780</v>
      </c>
      <c r="E63" s="158" t="s">
        <v>651</v>
      </c>
      <c r="F63" s="150">
        <v>0</v>
      </c>
      <c r="G63" s="150">
        <v>0</v>
      </c>
      <c r="H63" s="29"/>
    </row>
    <row r="64" spans="1:8" s="7" customFormat="1" ht="22.5" outlineLevel="7">
      <c r="A64" s="151" t="s">
        <v>642</v>
      </c>
      <c r="B64" s="147" t="s">
        <v>567</v>
      </c>
      <c r="C64" s="147" t="s">
        <v>22</v>
      </c>
      <c r="D64" s="152" t="s">
        <v>653</v>
      </c>
      <c r="E64" s="158" t="s">
        <v>25</v>
      </c>
      <c r="F64" s="150">
        <v>50</v>
      </c>
      <c r="G64" s="150">
        <v>50</v>
      </c>
      <c r="H64" s="29"/>
    </row>
    <row r="65" spans="1:8" s="7" customFormat="1" ht="31.5" outlineLevel="1">
      <c r="A65" s="141" t="s">
        <v>839</v>
      </c>
      <c r="B65" s="144" t="s">
        <v>567</v>
      </c>
      <c r="C65" s="144" t="s">
        <v>40</v>
      </c>
      <c r="D65" s="139"/>
      <c r="E65" s="145"/>
      <c r="F65" s="146">
        <f>F171</f>
        <v>44637.2</v>
      </c>
      <c r="G65" s="146">
        <f>G171</f>
        <v>45718.6</v>
      </c>
      <c r="H65" s="29"/>
    </row>
    <row r="66" spans="1:8" s="7" customFormat="1" ht="21" hidden="1" outlineLevel="2">
      <c r="A66" s="141" t="s">
        <v>12</v>
      </c>
      <c r="B66" s="144" t="s">
        <v>567</v>
      </c>
      <c r="C66" s="144" t="s">
        <v>40</v>
      </c>
      <c r="D66" s="139">
        <f>D67</f>
        <v>15729.169044800003</v>
      </c>
      <c r="E66" s="145">
        <f t="shared" si="0"/>
        <v>15729.169044800003</v>
      </c>
      <c r="F66" s="146" t="e">
        <f>#REF!</f>
        <v>#REF!</v>
      </c>
      <c r="G66" s="146" t="e">
        <f>#REF!</f>
        <v>#REF!</v>
      </c>
      <c r="H66" s="29"/>
    </row>
    <row r="67" spans="1:8" s="7" customFormat="1" ht="15.75" hidden="1" outlineLevel="3">
      <c r="A67" s="141" t="s">
        <v>23</v>
      </c>
      <c r="B67" s="144" t="s">
        <v>567</v>
      </c>
      <c r="C67" s="144" t="s">
        <v>40</v>
      </c>
      <c r="D67" s="139">
        <f>D68</f>
        <v>15729.169044800003</v>
      </c>
      <c r="E67" s="145">
        <f t="shared" si="0"/>
        <v>15729.169044800003</v>
      </c>
      <c r="F67" s="146" t="e">
        <f>#REF!</f>
        <v>#REF!</v>
      </c>
      <c r="G67" s="146" t="e">
        <f>#REF!</f>
        <v>#REF!</v>
      </c>
      <c r="H67" s="29"/>
    </row>
    <row r="68" spans="1:8" s="7" customFormat="1" ht="31.5" hidden="1" outlineLevel="5">
      <c r="A68" s="141" t="s">
        <v>15</v>
      </c>
      <c r="B68" s="144" t="s">
        <v>567</v>
      </c>
      <c r="C68" s="144" t="s">
        <v>40</v>
      </c>
      <c r="D68" s="139">
        <f>D69</f>
        <v>15729.169044800003</v>
      </c>
      <c r="E68" s="145">
        <f t="shared" si="0"/>
        <v>15729.169044800003</v>
      </c>
      <c r="F68" s="146" t="e">
        <f>#REF!</f>
        <v>#REF!</v>
      </c>
      <c r="G68" s="146" t="e">
        <f>#REF!</f>
        <v>#REF!</v>
      </c>
      <c r="H68" s="29"/>
    </row>
    <row r="69" spans="1:8" s="7" customFormat="1" ht="15.75" hidden="1" outlineLevel="6">
      <c r="A69" s="141" t="s">
        <v>17</v>
      </c>
      <c r="B69" s="144" t="s">
        <v>567</v>
      </c>
      <c r="C69" s="144" t="s">
        <v>40</v>
      </c>
      <c r="D69" s="139">
        <f>D70+D71</f>
        <v>15729.169044800003</v>
      </c>
      <c r="E69" s="145">
        <f t="shared" si="0"/>
        <v>15729.169044800003</v>
      </c>
      <c r="F69" s="146" t="e">
        <f>#REF!</f>
        <v>#REF!</v>
      </c>
      <c r="G69" s="146" t="e">
        <f>#REF!</f>
        <v>#REF!</v>
      </c>
      <c r="H69" s="29"/>
    </row>
    <row r="70" spans="1:8" s="7" customFormat="1" ht="15.75" hidden="1" outlineLevel="7">
      <c r="A70" s="151" t="s">
        <v>19</v>
      </c>
      <c r="B70" s="144" t="s">
        <v>567</v>
      </c>
      <c r="C70" s="147" t="s">
        <v>40</v>
      </c>
      <c r="D70" s="148">
        <f>'[2]администр 2013'!$F$10+'[2]администр 2013'!$F$12-3090.5</f>
        <v>9271.5690448000023</v>
      </c>
      <c r="E70" s="145">
        <f t="shared" si="0"/>
        <v>9271.5690448000023</v>
      </c>
      <c r="F70" s="146" t="e">
        <f>#REF!</f>
        <v>#REF!</v>
      </c>
      <c r="G70" s="146" t="e">
        <f>#REF!</f>
        <v>#REF!</v>
      </c>
      <c r="H70" s="29"/>
    </row>
    <row r="71" spans="1:8" s="7" customFormat="1" ht="15.75" hidden="1" outlineLevel="7">
      <c r="A71" s="151" t="s">
        <v>24</v>
      </c>
      <c r="B71" s="144" t="s">
        <v>567</v>
      </c>
      <c r="C71" s="147" t="s">
        <v>40</v>
      </c>
      <c r="D71" s="148">
        <f>18819.7-12362.1</f>
        <v>6457.6</v>
      </c>
      <c r="E71" s="145">
        <f t="shared" si="0"/>
        <v>6457.6</v>
      </c>
      <c r="F71" s="146" t="e">
        <f>#REF!</f>
        <v>#REF!</v>
      </c>
      <c r="G71" s="146" t="e">
        <f>#REF!</f>
        <v>#REF!</v>
      </c>
      <c r="H71" s="29"/>
    </row>
    <row r="72" spans="1:8" s="7" customFormat="1" ht="15.75" hidden="1" outlineLevel="5">
      <c r="A72" s="141" t="s">
        <v>26</v>
      </c>
      <c r="B72" s="144" t="s">
        <v>567</v>
      </c>
      <c r="C72" s="144" t="s">
        <v>40</v>
      </c>
      <c r="D72" s="139"/>
      <c r="E72" s="145">
        <f t="shared" si="0"/>
        <v>0</v>
      </c>
      <c r="F72" s="146" t="e">
        <f>#REF!</f>
        <v>#REF!</v>
      </c>
      <c r="G72" s="146" t="e">
        <f>#REF!</f>
        <v>#REF!</v>
      </c>
      <c r="H72" s="29"/>
    </row>
    <row r="73" spans="1:8" s="7" customFormat="1" ht="15.75" hidden="1" outlineLevel="6">
      <c r="A73" s="141" t="s">
        <v>28</v>
      </c>
      <c r="B73" s="144" t="s">
        <v>567</v>
      </c>
      <c r="C73" s="144" t="s">
        <v>40</v>
      </c>
      <c r="D73" s="139"/>
      <c r="E73" s="145">
        <f t="shared" si="0"/>
        <v>0</v>
      </c>
      <c r="F73" s="146" t="e">
        <f>#REF!</f>
        <v>#REF!</v>
      </c>
      <c r="G73" s="146" t="e">
        <f>#REF!</f>
        <v>#REF!</v>
      </c>
      <c r="H73" s="29"/>
    </row>
    <row r="74" spans="1:8" s="7" customFormat="1" ht="15.75" hidden="1" outlineLevel="7">
      <c r="A74" s="151" t="s">
        <v>32</v>
      </c>
      <c r="B74" s="144" t="s">
        <v>567</v>
      </c>
      <c r="C74" s="147" t="s">
        <v>40</v>
      </c>
      <c r="D74" s="148"/>
      <c r="E74" s="145">
        <f t="shared" si="0"/>
        <v>0</v>
      </c>
      <c r="F74" s="146" t="e">
        <f>#REF!</f>
        <v>#REF!</v>
      </c>
      <c r="G74" s="146" t="e">
        <f>#REF!</f>
        <v>#REF!</v>
      </c>
      <c r="H74" s="29"/>
    </row>
    <row r="75" spans="1:8" s="7" customFormat="1" ht="31.5" hidden="1" outlineLevel="3">
      <c r="A75" s="141" t="s">
        <v>41</v>
      </c>
      <c r="B75" s="144" t="s">
        <v>567</v>
      </c>
      <c r="C75" s="144" t="s">
        <v>40</v>
      </c>
      <c r="D75" s="139"/>
      <c r="E75" s="145">
        <f t="shared" si="0"/>
        <v>0</v>
      </c>
      <c r="F75" s="146" t="e">
        <f>#REF!</f>
        <v>#REF!</v>
      </c>
      <c r="G75" s="146" t="e">
        <f>#REF!</f>
        <v>#REF!</v>
      </c>
      <c r="H75" s="29"/>
    </row>
    <row r="76" spans="1:8" s="7" customFormat="1" ht="31.5" hidden="1" outlineLevel="5">
      <c r="A76" s="141" t="s">
        <v>15</v>
      </c>
      <c r="B76" s="144" t="s">
        <v>567</v>
      </c>
      <c r="C76" s="144" t="s">
        <v>40</v>
      </c>
      <c r="D76" s="139"/>
      <c r="E76" s="145">
        <f t="shared" si="0"/>
        <v>0</v>
      </c>
      <c r="F76" s="146" t="e">
        <f>#REF!</f>
        <v>#REF!</v>
      </c>
      <c r="G76" s="146" t="e">
        <f>#REF!</f>
        <v>#REF!</v>
      </c>
      <c r="H76" s="29"/>
    </row>
    <row r="77" spans="1:8" s="7" customFormat="1" ht="15.75" hidden="1" outlineLevel="6">
      <c r="A77" s="141" t="s">
        <v>17</v>
      </c>
      <c r="B77" s="144" t="s">
        <v>567</v>
      </c>
      <c r="C77" s="144" t="s">
        <v>40</v>
      </c>
      <c r="D77" s="139"/>
      <c r="E77" s="145">
        <f t="shared" si="0"/>
        <v>0</v>
      </c>
      <c r="F77" s="146" t="e">
        <f>#REF!</f>
        <v>#REF!</v>
      </c>
      <c r="G77" s="146" t="e">
        <f>#REF!</f>
        <v>#REF!</v>
      </c>
      <c r="H77" s="29"/>
    </row>
    <row r="78" spans="1:8" s="7" customFormat="1" ht="15.75" hidden="1" outlineLevel="7">
      <c r="A78" s="151" t="s">
        <v>19</v>
      </c>
      <c r="B78" s="144" t="s">
        <v>567</v>
      </c>
      <c r="C78" s="147" t="s">
        <v>40</v>
      </c>
      <c r="D78" s="148"/>
      <c r="E78" s="145">
        <f t="shared" si="0"/>
        <v>0</v>
      </c>
      <c r="F78" s="146" t="e">
        <f>#REF!</f>
        <v>#REF!</v>
      </c>
      <c r="G78" s="146" t="e">
        <f>#REF!</f>
        <v>#REF!</v>
      </c>
      <c r="H78" s="29"/>
    </row>
    <row r="79" spans="1:8" s="7" customFormat="1" ht="15.75" hidden="1" outlineLevel="7">
      <c r="A79" s="151" t="s">
        <v>24</v>
      </c>
      <c r="B79" s="144" t="s">
        <v>567</v>
      </c>
      <c r="C79" s="147" t="s">
        <v>40</v>
      </c>
      <c r="D79" s="148"/>
      <c r="E79" s="145">
        <f t="shared" si="0"/>
        <v>0</v>
      </c>
      <c r="F79" s="146" t="e">
        <f>#REF!</f>
        <v>#REF!</v>
      </c>
      <c r="G79" s="146" t="e">
        <f>#REF!</f>
        <v>#REF!</v>
      </c>
      <c r="H79" s="29"/>
    </row>
    <row r="80" spans="1:8" s="7" customFormat="1" ht="15.75" hidden="1" outlineLevel="1">
      <c r="A80" s="141" t="s">
        <v>42</v>
      </c>
      <c r="B80" s="144" t="s">
        <v>567</v>
      </c>
      <c r="C80" s="144" t="s">
        <v>43</v>
      </c>
      <c r="D80" s="139">
        <v>407793.6</v>
      </c>
      <c r="E80" s="145">
        <f t="shared" si="0"/>
        <v>407793.6</v>
      </c>
      <c r="F80" s="146" t="e">
        <f>#REF!</f>
        <v>#REF!</v>
      </c>
      <c r="G80" s="146" t="e">
        <f>#REF!</f>
        <v>#REF!</v>
      </c>
      <c r="H80" s="29"/>
    </row>
    <row r="81" spans="1:8" s="7" customFormat="1" ht="21" hidden="1" outlineLevel="2">
      <c r="A81" s="141" t="s">
        <v>12</v>
      </c>
      <c r="B81" s="144" t="s">
        <v>567</v>
      </c>
      <c r="C81" s="144" t="s">
        <v>43</v>
      </c>
      <c r="D81" s="139">
        <v>407793.6</v>
      </c>
      <c r="E81" s="145">
        <f t="shared" si="0"/>
        <v>407793.6</v>
      </c>
      <c r="F81" s="146" t="e">
        <f>#REF!</f>
        <v>#REF!</v>
      </c>
      <c r="G81" s="146" t="e">
        <f>#REF!</f>
        <v>#REF!</v>
      </c>
      <c r="H81" s="29"/>
    </row>
    <row r="82" spans="1:8" s="7" customFormat="1" ht="15.75" hidden="1" outlineLevel="3">
      <c r="A82" s="141" t="s">
        <v>44</v>
      </c>
      <c r="B82" s="144" t="s">
        <v>567</v>
      </c>
      <c r="C82" s="144" t="s">
        <v>43</v>
      </c>
      <c r="D82" s="139">
        <v>407793.6</v>
      </c>
      <c r="E82" s="145">
        <f t="shared" si="0"/>
        <v>407793.6</v>
      </c>
      <c r="F82" s="146" t="e">
        <f>#REF!</f>
        <v>#REF!</v>
      </c>
      <c r="G82" s="146" t="e">
        <f>#REF!</f>
        <v>#REF!</v>
      </c>
      <c r="H82" s="29"/>
    </row>
    <row r="83" spans="1:8" s="7" customFormat="1" ht="31.5" hidden="1" outlineLevel="5">
      <c r="A83" s="141" t="s">
        <v>15</v>
      </c>
      <c r="B83" s="144" t="s">
        <v>567</v>
      </c>
      <c r="C83" s="144" t="s">
        <v>43</v>
      </c>
      <c r="D83" s="139">
        <v>313113.3</v>
      </c>
      <c r="E83" s="145">
        <f t="shared" si="0"/>
        <v>313113.3</v>
      </c>
      <c r="F83" s="146" t="e">
        <f>#REF!</f>
        <v>#REF!</v>
      </c>
      <c r="G83" s="146" t="e">
        <f>#REF!</f>
        <v>#REF!</v>
      </c>
      <c r="H83" s="29"/>
    </row>
    <row r="84" spans="1:8" s="7" customFormat="1" ht="15.75" hidden="1" outlineLevel="6">
      <c r="A84" s="141" t="s">
        <v>17</v>
      </c>
      <c r="B84" s="144" t="s">
        <v>567</v>
      </c>
      <c r="C84" s="144" t="s">
        <v>43</v>
      </c>
      <c r="D84" s="139">
        <v>313113.3</v>
      </c>
      <c r="E84" s="145">
        <f t="shared" si="0"/>
        <v>313113.3</v>
      </c>
      <c r="F84" s="146" t="e">
        <f>#REF!</f>
        <v>#REF!</v>
      </c>
      <c r="G84" s="146" t="e">
        <f>#REF!</f>
        <v>#REF!</v>
      </c>
      <c r="H84" s="29"/>
    </row>
    <row r="85" spans="1:8" s="7" customFormat="1" ht="15.75" hidden="1" outlineLevel="7">
      <c r="A85" s="151" t="s">
        <v>19</v>
      </c>
      <c r="B85" s="144" t="s">
        <v>567</v>
      </c>
      <c r="C85" s="147" t="s">
        <v>43</v>
      </c>
      <c r="D85" s="148">
        <v>311923.5</v>
      </c>
      <c r="E85" s="145">
        <f t="shared" si="0"/>
        <v>311923.5</v>
      </c>
      <c r="F85" s="146" t="e">
        <f>#REF!</f>
        <v>#REF!</v>
      </c>
      <c r="G85" s="146" t="e">
        <f>#REF!</f>
        <v>#REF!</v>
      </c>
      <c r="H85" s="29"/>
    </row>
    <row r="86" spans="1:8" s="7" customFormat="1" ht="15.75" hidden="1" outlineLevel="7">
      <c r="A86" s="151" t="s">
        <v>24</v>
      </c>
      <c r="B86" s="144" t="s">
        <v>567</v>
      </c>
      <c r="C86" s="147" t="s">
        <v>43</v>
      </c>
      <c r="D86" s="148">
        <v>1189.8</v>
      </c>
      <c r="E86" s="145">
        <f t="shared" si="0"/>
        <v>1189.8</v>
      </c>
      <c r="F86" s="146" t="e">
        <f>#REF!</f>
        <v>#REF!</v>
      </c>
      <c r="G86" s="146" t="e">
        <f>#REF!</f>
        <v>#REF!</v>
      </c>
      <c r="H86" s="29"/>
    </row>
    <row r="87" spans="1:8" s="7" customFormat="1" ht="15.75" hidden="1" outlineLevel="5">
      <c r="A87" s="141" t="s">
        <v>26</v>
      </c>
      <c r="B87" s="144" t="s">
        <v>567</v>
      </c>
      <c r="C87" s="144" t="s">
        <v>43</v>
      </c>
      <c r="D87" s="139">
        <v>94602.7</v>
      </c>
      <c r="E87" s="145">
        <f t="shared" si="0"/>
        <v>94602.7</v>
      </c>
      <c r="F87" s="146" t="e">
        <f>#REF!</f>
        <v>#REF!</v>
      </c>
      <c r="G87" s="146" t="e">
        <f>#REF!</f>
        <v>#REF!</v>
      </c>
      <c r="H87" s="29"/>
    </row>
    <row r="88" spans="1:8" s="7" customFormat="1" ht="15.75" hidden="1" outlineLevel="6">
      <c r="A88" s="141" t="s">
        <v>28</v>
      </c>
      <c r="B88" s="144" t="s">
        <v>567</v>
      </c>
      <c r="C88" s="144" t="s">
        <v>43</v>
      </c>
      <c r="D88" s="139">
        <v>94602.7</v>
      </c>
      <c r="E88" s="145">
        <f t="shared" si="0"/>
        <v>94602.7</v>
      </c>
      <c r="F88" s="146" t="e">
        <f>#REF!</f>
        <v>#REF!</v>
      </c>
      <c r="G88" s="146" t="e">
        <f>#REF!</f>
        <v>#REF!</v>
      </c>
      <c r="H88" s="29"/>
    </row>
    <row r="89" spans="1:8" s="7" customFormat="1" ht="15.75" hidden="1" outlineLevel="7">
      <c r="A89" s="151" t="s">
        <v>30</v>
      </c>
      <c r="B89" s="144" t="s">
        <v>567</v>
      </c>
      <c r="C89" s="147" t="s">
        <v>43</v>
      </c>
      <c r="D89" s="148">
        <v>10108.299999999999</v>
      </c>
      <c r="E89" s="145">
        <f t="shared" si="0"/>
        <v>10108.299999999999</v>
      </c>
      <c r="F89" s="146" t="e">
        <f>#REF!</f>
        <v>#REF!</v>
      </c>
      <c r="G89" s="146" t="e">
        <f>#REF!</f>
        <v>#REF!</v>
      </c>
      <c r="H89" s="29"/>
    </row>
    <row r="90" spans="1:8" s="7" customFormat="1" ht="15.75" hidden="1" outlineLevel="7">
      <c r="A90" s="151" t="s">
        <v>32</v>
      </c>
      <c r="B90" s="144" t="s">
        <v>567</v>
      </c>
      <c r="C90" s="147" t="s">
        <v>43</v>
      </c>
      <c r="D90" s="148">
        <v>84494.399999999994</v>
      </c>
      <c r="E90" s="145">
        <f t="shared" si="0"/>
        <v>84494.399999999994</v>
      </c>
      <c r="F90" s="146" t="e">
        <f>#REF!</f>
        <v>#REF!</v>
      </c>
      <c r="G90" s="146" t="e">
        <f>#REF!</f>
        <v>#REF!</v>
      </c>
      <c r="H90" s="29"/>
    </row>
    <row r="91" spans="1:8" s="7" customFormat="1" ht="15.75" hidden="1" outlineLevel="5">
      <c r="A91" s="141" t="s">
        <v>45</v>
      </c>
      <c r="B91" s="144" t="s">
        <v>567</v>
      </c>
      <c r="C91" s="144" t="s">
        <v>43</v>
      </c>
      <c r="D91" s="139">
        <v>77.599999999999994</v>
      </c>
      <c r="E91" s="145">
        <f t="shared" si="0"/>
        <v>77.599999999999994</v>
      </c>
      <c r="F91" s="146" t="e">
        <f>#REF!</f>
        <v>#REF!</v>
      </c>
      <c r="G91" s="146" t="e">
        <f>#REF!</f>
        <v>#REF!</v>
      </c>
      <c r="H91" s="29"/>
    </row>
    <row r="92" spans="1:8" s="7" customFormat="1" ht="15.75" hidden="1" outlineLevel="6">
      <c r="A92" s="141" t="s">
        <v>47</v>
      </c>
      <c r="B92" s="144" t="s">
        <v>567</v>
      </c>
      <c r="C92" s="144" t="s">
        <v>43</v>
      </c>
      <c r="D92" s="139">
        <v>77.599999999999994</v>
      </c>
      <c r="E92" s="145">
        <f t="shared" si="0"/>
        <v>77.599999999999994</v>
      </c>
      <c r="F92" s="146" t="e">
        <f>#REF!</f>
        <v>#REF!</v>
      </c>
      <c r="G92" s="146" t="e">
        <f>#REF!</f>
        <v>#REF!</v>
      </c>
      <c r="H92" s="29"/>
    </row>
    <row r="93" spans="1:8" s="7" customFormat="1" ht="15.75" hidden="1" outlineLevel="7">
      <c r="A93" s="151" t="s">
        <v>49</v>
      </c>
      <c r="B93" s="144" t="s">
        <v>567</v>
      </c>
      <c r="C93" s="147" t="s">
        <v>43</v>
      </c>
      <c r="D93" s="148">
        <v>77.599999999999994</v>
      </c>
      <c r="E93" s="145">
        <f t="shared" si="0"/>
        <v>77.599999999999994</v>
      </c>
      <c r="F93" s="146" t="e">
        <f>#REF!</f>
        <v>#REF!</v>
      </c>
      <c r="G93" s="146" t="e">
        <f>#REF!</f>
        <v>#REF!</v>
      </c>
      <c r="H93" s="29"/>
    </row>
    <row r="94" spans="1:8" s="7" customFormat="1" ht="21" hidden="1" outlineLevel="1">
      <c r="A94" s="141" t="s">
        <v>51</v>
      </c>
      <c r="B94" s="144" t="s">
        <v>567</v>
      </c>
      <c r="C94" s="144" t="s">
        <v>52</v>
      </c>
      <c r="D94" s="139">
        <v>343804.3</v>
      </c>
      <c r="E94" s="145">
        <f t="shared" ref="E94:E157" si="1">D94</f>
        <v>343804.3</v>
      </c>
      <c r="F94" s="146" t="e">
        <f>#REF!</f>
        <v>#REF!</v>
      </c>
      <c r="G94" s="146" t="e">
        <f>#REF!</f>
        <v>#REF!</v>
      </c>
      <c r="H94" s="29"/>
    </row>
    <row r="95" spans="1:8" s="7" customFormat="1" ht="21" hidden="1" outlineLevel="2">
      <c r="A95" s="141" t="s">
        <v>12</v>
      </c>
      <c r="B95" s="144" t="s">
        <v>567</v>
      </c>
      <c r="C95" s="144" t="s">
        <v>52</v>
      </c>
      <c r="D95" s="139">
        <v>343804.3</v>
      </c>
      <c r="E95" s="145">
        <f t="shared" si="1"/>
        <v>343804.3</v>
      </c>
      <c r="F95" s="146" t="e">
        <f>#REF!</f>
        <v>#REF!</v>
      </c>
      <c r="G95" s="146" t="e">
        <f>#REF!</f>
        <v>#REF!</v>
      </c>
      <c r="H95" s="29"/>
    </row>
    <row r="96" spans="1:8" s="7" customFormat="1" ht="21" hidden="1" outlineLevel="3">
      <c r="A96" s="141" t="s">
        <v>53</v>
      </c>
      <c r="B96" s="144" t="s">
        <v>567</v>
      </c>
      <c r="C96" s="144" t="s">
        <v>52</v>
      </c>
      <c r="D96" s="139">
        <v>3795.9</v>
      </c>
      <c r="E96" s="145">
        <f t="shared" si="1"/>
        <v>3795.9</v>
      </c>
      <c r="F96" s="146" t="e">
        <f>#REF!</f>
        <v>#REF!</v>
      </c>
      <c r="G96" s="146" t="e">
        <f>#REF!</f>
        <v>#REF!</v>
      </c>
      <c r="H96" s="29"/>
    </row>
    <row r="97" spans="1:8" s="7" customFormat="1" ht="31.5" hidden="1" outlineLevel="5">
      <c r="A97" s="141" t="s">
        <v>15</v>
      </c>
      <c r="B97" s="144" t="s">
        <v>567</v>
      </c>
      <c r="C97" s="144" t="s">
        <v>52</v>
      </c>
      <c r="D97" s="139">
        <v>3795.9</v>
      </c>
      <c r="E97" s="145">
        <f t="shared" si="1"/>
        <v>3795.9</v>
      </c>
      <c r="F97" s="146" t="e">
        <f>#REF!</f>
        <v>#REF!</v>
      </c>
      <c r="G97" s="146" t="e">
        <f>#REF!</f>
        <v>#REF!</v>
      </c>
      <c r="H97" s="29"/>
    </row>
    <row r="98" spans="1:8" s="7" customFormat="1" ht="15.75" hidden="1" outlineLevel="6">
      <c r="A98" s="141" t="s">
        <v>17</v>
      </c>
      <c r="B98" s="144" t="s">
        <v>567</v>
      </c>
      <c r="C98" s="144" t="s">
        <v>52</v>
      </c>
      <c r="D98" s="139">
        <v>3795.9</v>
      </c>
      <c r="E98" s="145">
        <f t="shared" si="1"/>
        <v>3795.9</v>
      </c>
      <c r="F98" s="146" t="e">
        <f>#REF!</f>
        <v>#REF!</v>
      </c>
      <c r="G98" s="146" t="e">
        <f>#REF!</f>
        <v>#REF!</v>
      </c>
      <c r="H98" s="29"/>
    </row>
    <row r="99" spans="1:8" s="7" customFormat="1" ht="15.75" hidden="1" outlineLevel="7">
      <c r="A99" s="151" t="s">
        <v>19</v>
      </c>
      <c r="B99" s="144" t="s">
        <v>567</v>
      </c>
      <c r="C99" s="147" t="s">
        <v>52</v>
      </c>
      <c r="D99" s="148">
        <v>3795.9</v>
      </c>
      <c r="E99" s="145">
        <f t="shared" si="1"/>
        <v>3795.9</v>
      </c>
      <c r="F99" s="146" t="e">
        <f>#REF!</f>
        <v>#REF!</v>
      </c>
      <c r="G99" s="146" t="e">
        <f>#REF!</f>
        <v>#REF!</v>
      </c>
      <c r="H99" s="29"/>
    </row>
    <row r="100" spans="1:8" s="7" customFormat="1" ht="15.75" hidden="1" outlineLevel="3">
      <c r="A100" s="141" t="s">
        <v>23</v>
      </c>
      <c r="B100" s="144" t="s">
        <v>567</v>
      </c>
      <c r="C100" s="144" t="s">
        <v>52</v>
      </c>
      <c r="D100" s="139">
        <v>312142.2</v>
      </c>
      <c r="E100" s="145">
        <f t="shared" si="1"/>
        <v>312142.2</v>
      </c>
      <c r="F100" s="146" t="e">
        <f>#REF!</f>
        <v>#REF!</v>
      </c>
      <c r="G100" s="146" t="e">
        <f>#REF!</f>
        <v>#REF!</v>
      </c>
      <c r="H100" s="29"/>
    </row>
    <row r="101" spans="1:8" s="7" customFormat="1" ht="31.5" hidden="1" outlineLevel="5">
      <c r="A101" s="141" t="s">
        <v>15</v>
      </c>
      <c r="B101" s="144" t="s">
        <v>567</v>
      </c>
      <c r="C101" s="144" t="s">
        <v>52</v>
      </c>
      <c r="D101" s="139">
        <v>227287.6</v>
      </c>
      <c r="E101" s="145">
        <f t="shared" si="1"/>
        <v>227287.6</v>
      </c>
      <c r="F101" s="146" t="e">
        <f>#REF!</f>
        <v>#REF!</v>
      </c>
      <c r="G101" s="146" t="e">
        <f>#REF!</f>
        <v>#REF!</v>
      </c>
      <c r="H101" s="29"/>
    </row>
    <row r="102" spans="1:8" s="7" customFormat="1" ht="15.75" hidden="1" outlineLevel="6">
      <c r="A102" s="141" t="s">
        <v>17</v>
      </c>
      <c r="B102" s="144" t="s">
        <v>567</v>
      </c>
      <c r="C102" s="144" t="s">
        <v>52</v>
      </c>
      <c r="D102" s="139">
        <v>227287.6</v>
      </c>
      <c r="E102" s="145">
        <f t="shared" si="1"/>
        <v>227287.6</v>
      </c>
      <c r="F102" s="146" t="e">
        <f>#REF!</f>
        <v>#REF!</v>
      </c>
      <c r="G102" s="146" t="e">
        <f>#REF!</f>
        <v>#REF!</v>
      </c>
      <c r="H102" s="29"/>
    </row>
    <row r="103" spans="1:8" s="7" customFormat="1" ht="15.75" hidden="1" outlineLevel="7">
      <c r="A103" s="151" t="s">
        <v>19</v>
      </c>
      <c r="B103" s="144" t="s">
        <v>567</v>
      </c>
      <c r="C103" s="147" t="s">
        <v>52</v>
      </c>
      <c r="D103" s="148">
        <v>226636.79999999999</v>
      </c>
      <c r="E103" s="145">
        <f t="shared" si="1"/>
        <v>226636.79999999999</v>
      </c>
      <c r="F103" s="146" t="e">
        <f>#REF!</f>
        <v>#REF!</v>
      </c>
      <c r="G103" s="146" t="e">
        <f>#REF!</f>
        <v>#REF!</v>
      </c>
      <c r="H103" s="29"/>
    </row>
    <row r="104" spans="1:8" s="7" customFormat="1" ht="15.75" hidden="1" outlineLevel="7">
      <c r="A104" s="151" t="s">
        <v>24</v>
      </c>
      <c r="B104" s="144" t="s">
        <v>567</v>
      </c>
      <c r="C104" s="147" t="s">
        <v>52</v>
      </c>
      <c r="D104" s="148">
        <v>650.79999999999995</v>
      </c>
      <c r="E104" s="145">
        <f t="shared" si="1"/>
        <v>650.79999999999995</v>
      </c>
      <c r="F104" s="146" t="e">
        <f>#REF!</f>
        <v>#REF!</v>
      </c>
      <c r="G104" s="146" t="e">
        <f>#REF!</f>
        <v>#REF!</v>
      </c>
      <c r="H104" s="29"/>
    </row>
    <row r="105" spans="1:8" s="7" customFormat="1" ht="15.75" hidden="1" outlineLevel="5">
      <c r="A105" s="141" t="s">
        <v>26</v>
      </c>
      <c r="B105" s="144" t="s">
        <v>567</v>
      </c>
      <c r="C105" s="144" t="s">
        <v>52</v>
      </c>
      <c r="D105" s="139">
        <v>84761.5</v>
      </c>
      <c r="E105" s="145">
        <f t="shared" si="1"/>
        <v>84761.5</v>
      </c>
      <c r="F105" s="146" t="e">
        <f>#REF!</f>
        <v>#REF!</v>
      </c>
      <c r="G105" s="146" t="e">
        <f>#REF!</f>
        <v>#REF!</v>
      </c>
      <c r="H105" s="29"/>
    </row>
    <row r="106" spans="1:8" s="7" customFormat="1" ht="15.75" hidden="1" outlineLevel="6">
      <c r="A106" s="141" t="s">
        <v>28</v>
      </c>
      <c r="B106" s="144" t="s">
        <v>567</v>
      </c>
      <c r="C106" s="144" t="s">
        <v>52</v>
      </c>
      <c r="D106" s="139">
        <v>84761.5</v>
      </c>
      <c r="E106" s="145">
        <f t="shared" si="1"/>
        <v>84761.5</v>
      </c>
      <c r="F106" s="146" t="e">
        <f>#REF!</f>
        <v>#REF!</v>
      </c>
      <c r="G106" s="146" t="e">
        <f>#REF!</f>
        <v>#REF!</v>
      </c>
      <c r="H106" s="29"/>
    </row>
    <row r="107" spans="1:8" s="7" customFormat="1" ht="15.75" hidden="1" outlineLevel="7">
      <c r="A107" s="151" t="s">
        <v>30</v>
      </c>
      <c r="B107" s="144" t="s">
        <v>567</v>
      </c>
      <c r="C107" s="147" t="s">
        <v>52</v>
      </c>
      <c r="D107" s="148">
        <v>68503.5</v>
      </c>
      <c r="E107" s="145">
        <f t="shared" si="1"/>
        <v>68503.5</v>
      </c>
      <c r="F107" s="146" t="e">
        <f>#REF!</f>
        <v>#REF!</v>
      </c>
      <c r="G107" s="146" t="e">
        <f>#REF!</f>
        <v>#REF!</v>
      </c>
      <c r="H107" s="29"/>
    </row>
    <row r="108" spans="1:8" s="7" customFormat="1" ht="15.75" hidden="1" outlineLevel="7">
      <c r="A108" s="151" t="s">
        <v>32</v>
      </c>
      <c r="B108" s="144" t="s">
        <v>567</v>
      </c>
      <c r="C108" s="147" t="s">
        <v>52</v>
      </c>
      <c r="D108" s="148">
        <v>16258</v>
      </c>
      <c r="E108" s="145">
        <f t="shared" si="1"/>
        <v>16258</v>
      </c>
      <c r="F108" s="146" t="e">
        <f>#REF!</f>
        <v>#REF!</v>
      </c>
      <c r="G108" s="146" t="e">
        <f>#REF!</f>
        <v>#REF!</v>
      </c>
      <c r="H108" s="29"/>
    </row>
    <row r="109" spans="1:8" s="7" customFormat="1" ht="15.75" hidden="1" outlineLevel="5">
      <c r="A109" s="141" t="s">
        <v>45</v>
      </c>
      <c r="B109" s="144" t="s">
        <v>567</v>
      </c>
      <c r="C109" s="144" t="s">
        <v>52</v>
      </c>
      <c r="D109" s="139">
        <v>93.1</v>
      </c>
      <c r="E109" s="145">
        <f t="shared" si="1"/>
        <v>93.1</v>
      </c>
      <c r="F109" s="146" t="e">
        <f>#REF!</f>
        <v>#REF!</v>
      </c>
      <c r="G109" s="146" t="e">
        <f>#REF!</f>
        <v>#REF!</v>
      </c>
      <c r="H109" s="29"/>
    </row>
    <row r="110" spans="1:8" s="7" customFormat="1" ht="15.75" hidden="1" outlineLevel="6">
      <c r="A110" s="141" t="s">
        <v>47</v>
      </c>
      <c r="B110" s="144" t="s">
        <v>567</v>
      </c>
      <c r="C110" s="144" t="s">
        <v>52</v>
      </c>
      <c r="D110" s="139">
        <v>93.1</v>
      </c>
      <c r="E110" s="145">
        <f t="shared" si="1"/>
        <v>93.1</v>
      </c>
      <c r="F110" s="146" t="e">
        <f>#REF!</f>
        <v>#REF!</v>
      </c>
      <c r="G110" s="146" t="e">
        <f>#REF!</f>
        <v>#REF!</v>
      </c>
      <c r="H110" s="29"/>
    </row>
    <row r="111" spans="1:8" s="7" customFormat="1" ht="15.75" hidden="1" outlineLevel="7">
      <c r="A111" s="151" t="s">
        <v>54</v>
      </c>
      <c r="B111" s="144" t="s">
        <v>567</v>
      </c>
      <c r="C111" s="147" t="s">
        <v>52</v>
      </c>
      <c r="D111" s="148">
        <v>22.8</v>
      </c>
      <c r="E111" s="145">
        <f t="shared" si="1"/>
        <v>22.8</v>
      </c>
      <c r="F111" s="146" t="e">
        <f>#REF!</f>
        <v>#REF!</v>
      </c>
      <c r="G111" s="146" t="e">
        <f>#REF!</f>
        <v>#REF!</v>
      </c>
      <c r="H111" s="29"/>
    </row>
    <row r="112" spans="1:8" s="7" customFormat="1" ht="15.75" hidden="1" outlineLevel="7">
      <c r="A112" s="151" t="s">
        <v>49</v>
      </c>
      <c r="B112" s="144" t="s">
        <v>567</v>
      </c>
      <c r="C112" s="147" t="s">
        <v>52</v>
      </c>
      <c r="D112" s="148">
        <v>70.3</v>
      </c>
      <c r="E112" s="145">
        <f t="shared" si="1"/>
        <v>70.3</v>
      </c>
      <c r="F112" s="146" t="e">
        <f>#REF!</f>
        <v>#REF!</v>
      </c>
      <c r="G112" s="146" t="e">
        <f>#REF!</f>
        <v>#REF!</v>
      </c>
      <c r="H112" s="29"/>
    </row>
    <row r="113" spans="1:8" s="7" customFormat="1" ht="15.75" hidden="1" outlineLevel="3">
      <c r="A113" s="141" t="s">
        <v>55</v>
      </c>
      <c r="B113" s="144" t="s">
        <v>567</v>
      </c>
      <c r="C113" s="144" t="s">
        <v>52</v>
      </c>
      <c r="D113" s="139">
        <v>9374.2999999999993</v>
      </c>
      <c r="E113" s="145">
        <f t="shared" si="1"/>
        <v>9374.2999999999993</v>
      </c>
      <c r="F113" s="146" t="e">
        <f>#REF!</f>
        <v>#REF!</v>
      </c>
      <c r="G113" s="146" t="e">
        <f>#REF!</f>
        <v>#REF!</v>
      </c>
      <c r="H113" s="29"/>
    </row>
    <row r="114" spans="1:8" s="7" customFormat="1" ht="31.5" hidden="1" outlineLevel="5">
      <c r="A114" s="141" t="s">
        <v>15</v>
      </c>
      <c r="B114" s="144" t="s">
        <v>567</v>
      </c>
      <c r="C114" s="144" t="s">
        <v>52</v>
      </c>
      <c r="D114" s="139">
        <v>9374.2999999999993</v>
      </c>
      <c r="E114" s="145">
        <f t="shared" si="1"/>
        <v>9374.2999999999993</v>
      </c>
      <c r="F114" s="146" t="e">
        <f>#REF!</f>
        <v>#REF!</v>
      </c>
      <c r="G114" s="146" t="e">
        <f>#REF!</f>
        <v>#REF!</v>
      </c>
      <c r="H114" s="29"/>
    </row>
    <row r="115" spans="1:8" s="7" customFormat="1" ht="15.75" hidden="1" outlineLevel="6">
      <c r="A115" s="141" t="s">
        <v>17</v>
      </c>
      <c r="B115" s="144" t="s">
        <v>567</v>
      </c>
      <c r="C115" s="144" t="s">
        <v>52</v>
      </c>
      <c r="D115" s="139">
        <v>9374.2999999999993</v>
      </c>
      <c r="E115" s="145">
        <f t="shared" si="1"/>
        <v>9374.2999999999993</v>
      </c>
      <c r="F115" s="146" t="e">
        <f>#REF!</f>
        <v>#REF!</v>
      </c>
      <c r="G115" s="146" t="e">
        <f>#REF!</f>
        <v>#REF!</v>
      </c>
      <c r="H115" s="29"/>
    </row>
    <row r="116" spans="1:8" s="7" customFormat="1" ht="15.75" hidden="1" outlineLevel="7">
      <c r="A116" s="151" t="s">
        <v>19</v>
      </c>
      <c r="B116" s="144" t="s">
        <v>567</v>
      </c>
      <c r="C116" s="147" t="s">
        <v>52</v>
      </c>
      <c r="D116" s="148">
        <v>9358.1</v>
      </c>
      <c r="E116" s="145">
        <f t="shared" si="1"/>
        <v>9358.1</v>
      </c>
      <c r="F116" s="146" t="e">
        <f>#REF!</f>
        <v>#REF!</v>
      </c>
      <c r="G116" s="146" t="e">
        <f>#REF!</f>
        <v>#REF!</v>
      </c>
      <c r="H116" s="29"/>
    </row>
    <row r="117" spans="1:8" s="7" customFormat="1" ht="15.75" hidden="1" outlineLevel="7">
      <c r="A117" s="151" t="s">
        <v>24</v>
      </c>
      <c r="B117" s="144" t="s">
        <v>567</v>
      </c>
      <c r="C117" s="147" t="s">
        <v>52</v>
      </c>
      <c r="D117" s="148">
        <v>16.2</v>
      </c>
      <c r="E117" s="145">
        <f t="shared" si="1"/>
        <v>16.2</v>
      </c>
      <c r="F117" s="146" t="e">
        <f>#REF!</f>
        <v>#REF!</v>
      </c>
      <c r="G117" s="146" t="e">
        <f>#REF!</f>
        <v>#REF!</v>
      </c>
      <c r="H117" s="29"/>
    </row>
    <row r="118" spans="1:8" s="7" customFormat="1" ht="15.75" hidden="1" outlineLevel="3">
      <c r="A118" s="141" t="s">
        <v>56</v>
      </c>
      <c r="B118" s="144" t="s">
        <v>567</v>
      </c>
      <c r="C118" s="144" t="s">
        <v>52</v>
      </c>
      <c r="D118" s="139">
        <v>18491.900000000001</v>
      </c>
      <c r="E118" s="145">
        <f t="shared" si="1"/>
        <v>18491.900000000001</v>
      </c>
      <c r="F118" s="146" t="e">
        <f>#REF!</f>
        <v>#REF!</v>
      </c>
      <c r="G118" s="146" t="e">
        <f>#REF!</f>
        <v>#REF!</v>
      </c>
      <c r="H118" s="29"/>
    </row>
    <row r="119" spans="1:8" s="7" customFormat="1" ht="31.5" hidden="1" outlineLevel="5">
      <c r="A119" s="141" t="s">
        <v>15</v>
      </c>
      <c r="B119" s="144" t="s">
        <v>567</v>
      </c>
      <c r="C119" s="144" t="s">
        <v>52</v>
      </c>
      <c r="D119" s="139">
        <v>18491.900000000001</v>
      </c>
      <c r="E119" s="145">
        <f t="shared" si="1"/>
        <v>18491.900000000001</v>
      </c>
      <c r="F119" s="146" t="e">
        <f>#REF!</f>
        <v>#REF!</v>
      </c>
      <c r="G119" s="146" t="e">
        <f>#REF!</f>
        <v>#REF!</v>
      </c>
      <c r="H119" s="29"/>
    </row>
    <row r="120" spans="1:8" s="7" customFormat="1" ht="15.75" hidden="1" outlineLevel="6">
      <c r="A120" s="141" t="s">
        <v>17</v>
      </c>
      <c r="B120" s="144" t="s">
        <v>567</v>
      </c>
      <c r="C120" s="144" t="s">
        <v>52</v>
      </c>
      <c r="D120" s="139">
        <v>18491.900000000001</v>
      </c>
      <c r="E120" s="145">
        <f t="shared" si="1"/>
        <v>18491.900000000001</v>
      </c>
      <c r="F120" s="146" t="e">
        <f>#REF!</f>
        <v>#REF!</v>
      </c>
      <c r="G120" s="146" t="e">
        <f>#REF!</f>
        <v>#REF!</v>
      </c>
      <c r="H120" s="29"/>
    </row>
    <row r="121" spans="1:8" s="7" customFormat="1" ht="15.75" hidden="1" outlineLevel="7">
      <c r="A121" s="151" t="s">
        <v>19</v>
      </c>
      <c r="B121" s="144" t="s">
        <v>567</v>
      </c>
      <c r="C121" s="147" t="s">
        <v>52</v>
      </c>
      <c r="D121" s="148">
        <v>18491.900000000001</v>
      </c>
      <c r="E121" s="145">
        <f t="shared" si="1"/>
        <v>18491.900000000001</v>
      </c>
      <c r="F121" s="146" t="e">
        <f>#REF!</f>
        <v>#REF!</v>
      </c>
      <c r="G121" s="146" t="e">
        <f>#REF!</f>
        <v>#REF!</v>
      </c>
      <c r="H121" s="29"/>
    </row>
    <row r="122" spans="1:8" s="7" customFormat="1" ht="15.75" hidden="1" outlineLevel="1">
      <c r="A122" s="141" t="s">
        <v>57</v>
      </c>
      <c r="B122" s="144" t="s">
        <v>567</v>
      </c>
      <c r="C122" s="144" t="s">
        <v>58</v>
      </c>
      <c r="D122" s="139">
        <v>337332.6</v>
      </c>
      <c r="E122" s="145">
        <f t="shared" si="1"/>
        <v>337332.6</v>
      </c>
      <c r="F122" s="146" t="e">
        <f>#REF!</f>
        <v>#REF!</v>
      </c>
      <c r="G122" s="146" t="e">
        <f>#REF!</f>
        <v>#REF!</v>
      </c>
      <c r="H122" s="29"/>
    </row>
    <row r="123" spans="1:8" s="7" customFormat="1" ht="21" hidden="1" outlineLevel="2">
      <c r="A123" s="141" t="s">
        <v>12</v>
      </c>
      <c r="B123" s="144" t="s">
        <v>567</v>
      </c>
      <c r="C123" s="144" t="s">
        <v>58</v>
      </c>
      <c r="D123" s="139">
        <v>119094.7</v>
      </c>
      <c r="E123" s="145">
        <f t="shared" si="1"/>
        <v>119094.7</v>
      </c>
      <c r="F123" s="146" t="e">
        <f>#REF!</f>
        <v>#REF!</v>
      </c>
      <c r="G123" s="146" t="e">
        <f>#REF!</f>
        <v>#REF!</v>
      </c>
      <c r="H123" s="29"/>
    </row>
    <row r="124" spans="1:8" s="7" customFormat="1" ht="15.75" hidden="1" outlineLevel="3">
      <c r="A124" s="141" t="s">
        <v>23</v>
      </c>
      <c r="B124" s="144" t="s">
        <v>567</v>
      </c>
      <c r="C124" s="144" t="s">
        <v>58</v>
      </c>
      <c r="D124" s="139">
        <v>72933.600000000006</v>
      </c>
      <c r="E124" s="145">
        <f t="shared" si="1"/>
        <v>72933.600000000006</v>
      </c>
      <c r="F124" s="146" t="e">
        <f>#REF!</f>
        <v>#REF!</v>
      </c>
      <c r="G124" s="146" t="e">
        <f>#REF!</f>
        <v>#REF!</v>
      </c>
      <c r="H124" s="29"/>
    </row>
    <row r="125" spans="1:8" s="7" customFormat="1" ht="31.5" hidden="1" outlineLevel="5">
      <c r="A125" s="141" t="s">
        <v>15</v>
      </c>
      <c r="B125" s="144" t="s">
        <v>567</v>
      </c>
      <c r="C125" s="144" t="s">
        <v>58</v>
      </c>
      <c r="D125" s="139">
        <v>71588.899999999994</v>
      </c>
      <c r="E125" s="145">
        <f t="shared" si="1"/>
        <v>71588.899999999994</v>
      </c>
      <c r="F125" s="146" t="e">
        <f>#REF!</f>
        <v>#REF!</v>
      </c>
      <c r="G125" s="146" t="e">
        <f>#REF!</f>
        <v>#REF!</v>
      </c>
    </row>
    <row r="126" spans="1:8" s="7" customFormat="1" ht="15.75" hidden="1" outlineLevel="6">
      <c r="A126" s="141" t="s">
        <v>17</v>
      </c>
      <c r="B126" s="144" t="s">
        <v>567</v>
      </c>
      <c r="C126" s="144" t="s">
        <v>58</v>
      </c>
      <c r="D126" s="139">
        <v>71588.899999999994</v>
      </c>
      <c r="E126" s="145">
        <f t="shared" si="1"/>
        <v>71588.899999999994</v>
      </c>
      <c r="F126" s="146" t="e">
        <f>#REF!</f>
        <v>#REF!</v>
      </c>
      <c r="G126" s="146" t="e">
        <f>#REF!</f>
        <v>#REF!</v>
      </c>
    </row>
    <row r="127" spans="1:8" s="7" customFormat="1" ht="15.75" hidden="1" outlineLevel="7">
      <c r="A127" s="151" t="s">
        <v>19</v>
      </c>
      <c r="B127" s="144" t="s">
        <v>567</v>
      </c>
      <c r="C127" s="147" t="s">
        <v>58</v>
      </c>
      <c r="D127" s="148">
        <v>70898.8</v>
      </c>
      <c r="E127" s="145">
        <f t="shared" si="1"/>
        <v>70898.8</v>
      </c>
      <c r="F127" s="146" t="e">
        <f>#REF!</f>
        <v>#REF!</v>
      </c>
      <c r="G127" s="146" t="e">
        <f>#REF!</f>
        <v>#REF!</v>
      </c>
    </row>
    <row r="128" spans="1:8" s="7" customFormat="1" ht="15.75" hidden="1" outlineLevel="7">
      <c r="A128" s="151" t="s">
        <v>24</v>
      </c>
      <c r="B128" s="144" t="s">
        <v>567</v>
      </c>
      <c r="C128" s="147" t="s">
        <v>58</v>
      </c>
      <c r="D128" s="148">
        <v>690.1</v>
      </c>
      <c r="E128" s="145">
        <f t="shared" si="1"/>
        <v>690.1</v>
      </c>
      <c r="F128" s="146" t="e">
        <f>#REF!</f>
        <v>#REF!</v>
      </c>
      <c r="G128" s="146" t="e">
        <f>#REF!</f>
        <v>#REF!</v>
      </c>
    </row>
    <row r="129" spans="1:7" s="7" customFormat="1" ht="15.75" hidden="1" outlineLevel="5">
      <c r="A129" s="141" t="s">
        <v>26</v>
      </c>
      <c r="B129" s="144" t="s">
        <v>567</v>
      </c>
      <c r="C129" s="144" t="s">
        <v>58</v>
      </c>
      <c r="D129" s="139">
        <v>1344.7</v>
      </c>
      <c r="E129" s="145">
        <f t="shared" si="1"/>
        <v>1344.7</v>
      </c>
      <c r="F129" s="146" t="e">
        <f>#REF!</f>
        <v>#REF!</v>
      </c>
      <c r="G129" s="146" t="e">
        <f>#REF!</f>
        <v>#REF!</v>
      </c>
    </row>
    <row r="130" spans="1:7" s="7" customFormat="1" ht="15.75" hidden="1" outlineLevel="6">
      <c r="A130" s="141" t="s">
        <v>28</v>
      </c>
      <c r="B130" s="144" t="s">
        <v>567</v>
      </c>
      <c r="C130" s="144" t="s">
        <v>58</v>
      </c>
      <c r="D130" s="139">
        <v>1344.7</v>
      </c>
      <c r="E130" s="145">
        <f t="shared" si="1"/>
        <v>1344.7</v>
      </c>
      <c r="F130" s="146" t="e">
        <f>#REF!</f>
        <v>#REF!</v>
      </c>
      <c r="G130" s="146" t="e">
        <f>#REF!</f>
        <v>#REF!</v>
      </c>
    </row>
    <row r="131" spans="1:7" s="7" customFormat="1" ht="15.75" hidden="1" outlineLevel="7">
      <c r="A131" s="151" t="s">
        <v>30</v>
      </c>
      <c r="B131" s="144" t="s">
        <v>567</v>
      </c>
      <c r="C131" s="147" t="s">
        <v>58</v>
      </c>
      <c r="D131" s="148">
        <v>428</v>
      </c>
      <c r="E131" s="145">
        <f t="shared" si="1"/>
        <v>428</v>
      </c>
      <c r="F131" s="146" t="e">
        <f>#REF!</f>
        <v>#REF!</v>
      </c>
      <c r="G131" s="146" t="e">
        <f>#REF!</f>
        <v>#REF!</v>
      </c>
    </row>
    <row r="132" spans="1:7" s="7" customFormat="1" ht="15.75" hidden="1" outlineLevel="7">
      <c r="A132" s="151" t="s">
        <v>32</v>
      </c>
      <c r="B132" s="144" t="s">
        <v>567</v>
      </c>
      <c r="C132" s="147" t="s">
        <v>58</v>
      </c>
      <c r="D132" s="148">
        <v>916.7</v>
      </c>
      <c r="E132" s="145">
        <f t="shared" si="1"/>
        <v>916.7</v>
      </c>
      <c r="F132" s="146" t="e">
        <f>#REF!</f>
        <v>#REF!</v>
      </c>
      <c r="G132" s="146" t="e">
        <f>#REF!</f>
        <v>#REF!</v>
      </c>
    </row>
    <row r="133" spans="1:7" s="7" customFormat="1" ht="15.75" hidden="1" outlineLevel="3">
      <c r="A133" s="141" t="s">
        <v>59</v>
      </c>
      <c r="B133" s="144" t="s">
        <v>567</v>
      </c>
      <c r="C133" s="144" t="s">
        <v>58</v>
      </c>
      <c r="D133" s="139">
        <v>15788.2</v>
      </c>
      <c r="E133" s="145">
        <f t="shared" si="1"/>
        <v>15788.2</v>
      </c>
      <c r="F133" s="146" t="e">
        <f>#REF!</f>
        <v>#REF!</v>
      </c>
      <c r="G133" s="146" t="e">
        <f>#REF!</f>
        <v>#REF!</v>
      </c>
    </row>
    <row r="134" spans="1:7" s="7" customFormat="1" ht="31.5" hidden="1" outlineLevel="5">
      <c r="A134" s="141" t="s">
        <v>15</v>
      </c>
      <c r="B134" s="144" t="s">
        <v>567</v>
      </c>
      <c r="C134" s="144" t="s">
        <v>58</v>
      </c>
      <c r="D134" s="139">
        <v>14591.6</v>
      </c>
      <c r="E134" s="145">
        <f t="shared" si="1"/>
        <v>14591.6</v>
      </c>
      <c r="F134" s="146" t="e">
        <f>#REF!</f>
        <v>#REF!</v>
      </c>
      <c r="G134" s="146" t="e">
        <f>#REF!</f>
        <v>#REF!</v>
      </c>
    </row>
    <row r="135" spans="1:7" s="7" customFormat="1" ht="15.75" hidden="1" outlineLevel="6">
      <c r="A135" s="141" t="s">
        <v>17</v>
      </c>
      <c r="B135" s="144" t="s">
        <v>567</v>
      </c>
      <c r="C135" s="144" t="s">
        <v>58</v>
      </c>
      <c r="D135" s="139">
        <v>14591.6</v>
      </c>
      <c r="E135" s="145">
        <f t="shared" si="1"/>
        <v>14591.6</v>
      </c>
      <c r="F135" s="146" t="e">
        <f>#REF!</f>
        <v>#REF!</v>
      </c>
      <c r="G135" s="146" t="e">
        <f>#REF!</f>
        <v>#REF!</v>
      </c>
    </row>
    <row r="136" spans="1:7" s="7" customFormat="1" ht="15.75" hidden="1" outlineLevel="7">
      <c r="A136" s="151" t="s">
        <v>19</v>
      </c>
      <c r="B136" s="144" t="s">
        <v>567</v>
      </c>
      <c r="C136" s="147" t="s">
        <v>58</v>
      </c>
      <c r="D136" s="148">
        <v>14554.6</v>
      </c>
      <c r="E136" s="145">
        <f t="shared" si="1"/>
        <v>14554.6</v>
      </c>
      <c r="F136" s="146" t="e">
        <f>#REF!</f>
        <v>#REF!</v>
      </c>
      <c r="G136" s="146" t="e">
        <f>#REF!</f>
        <v>#REF!</v>
      </c>
    </row>
    <row r="137" spans="1:7" s="7" customFormat="1" ht="15.75" hidden="1" outlineLevel="7">
      <c r="A137" s="151" t="s">
        <v>24</v>
      </c>
      <c r="B137" s="144" t="s">
        <v>567</v>
      </c>
      <c r="C137" s="147" t="s">
        <v>58</v>
      </c>
      <c r="D137" s="148">
        <v>37</v>
      </c>
      <c r="E137" s="145">
        <f t="shared" si="1"/>
        <v>37</v>
      </c>
      <c r="F137" s="146" t="e">
        <f>#REF!</f>
        <v>#REF!</v>
      </c>
      <c r="G137" s="146" t="e">
        <f>#REF!</f>
        <v>#REF!</v>
      </c>
    </row>
    <row r="138" spans="1:7" s="7" customFormat="1" ht="15.75" hidden="1" outlineLevel="5">
      <c r="A138" s="141" t="s">
        <v>26</v>
      </c>
      <c r="B138" s="144" t="s">
        <v>567</v>
      </c>
      <c r="C138" s="144" t="s">
        <v>58</v>
      </c>
      <c r="D138" s="139">
        <v>1196.0999999999999</v>
      </c>
      <c r="E138" s="145">
        <f t="shared" si="1"/>
        <v>1196.0999999999999</v>
      </c>
      <c r="F138" s="146" t="e">
        <f>#REF!</f>
        <v>#REF!</v>
      </c>
      <c r="G138" s="146" t="e">
        <f>#REF!</f>
        <v>#REF!</v>
      </c>
    </row>
    <row r="139" spans="1:7" s="7" customFormat="1" ht="15.75" hidden="1" outlineLevel="6">
      <c r="A139" s="141" t="s">
        <v>28</v>
      </c>
      <c r="B139" s="144" t="s">
        <v>567</v>
      </c>
      <c r="C139" s="144" t="s">
        <v>58</v>
      </c>
      <c r="D139" s="139">
        <v>1196.0999999999999</v>
      </c>
      <c r="E139" s="145">
        <f t="shared" si="1"/>
        <v>1196.0999999999999</v>
      </c>
      <c r="F139" s="146" t="e">
        <f>#REF!</f>
        <v>#REF!</v>
      </c>
      <c r="G139" s="146" t="e">
        <f>#REF!</f>
        <v>#REF!</v>
      </c>
    </row>
    <row r="140" spans="1:7" s="7" customFormat="1" ht="15.75" hidden="1" outlineLevel="7">
      <c r="A140" s="151" t="s">
        <v>30</v>
      </c>
      <c r="B140" s="144" t="s">
        <v>567</v>
      </c>
      <c r="C140" s="147" t="s">
        <v>58</v>
      </c>
      <c r="D140" s="148">
        <v>703.4</v>
      </c>
      <c r="E140" s="145">
        <f t="shared" si="1"/>
        <v>703.4</v>
      </c>
      <c r="F140" s="146" t="e">
        <f>#REF!</f>
        <v>#REF!</v>
      </c>
      <c r="G140" s="146" t="e">
        <f>#REF!</f>
        <v>#REF!</v>
      </c>
    </row>
    <row r="141" spans="1:7" s="7" customFormat="1" ht="15.75" hidden="1" outlineLevel="7">
      <c r="A141" s="151" t="s">
        <v>32</v>
      </c>
      <c r="B141" s="144" t="s">
        <v>567</v>
      </c>
      <c r="C141" s="147" t="s">
        <v>58</v>
      </c>
      <c r="D141" s="148">
        <v>492.7</v>
      </c>
      <c r="E141" s="145">
        <f t="shared" si="1"/>
        <v>492.7</v>
      </c>
      <c r="F141" s="146" t="e">
        <f>#REF!</f>
        <v>#REF!</v>
      </c>
      <c r="G141" s="146" t="e">
        <f>#REF!</f>
        <v>#REF!</v>
      </c>
    </row>
    <row r="142" spans="1:7" s="7" customFormat="1" ht="15.75" hidden="1" outlineLevel="5">
      <c r="A142" s="141" t="s">
        <v>45</v>
      </c>
      <c r="B142" s="144" t="s">
        <v>567</v>
      </c>
      <c r="C142" s="144" t="s">
        <v>58</v>
      </c>
      <c r="D142" s="139">
        <v>0.5</v>
      </c>
      <c r="E142" s="145">
        <f t="shared" si="1"/>
        <v>0.5</v>
      </c>
      <c r="F142" s="146" t="e">
        <f>#REF!</f>
        <v>#REF!</v>
      </c>
      <c r="G142" s="146" t="e">
        <f>#REF!</f>
        <v>#REF!</v>
      </c>
    </row>
    <row r="143" spans="1:7" s="7" customFormat="1" ht="15.75" hidden="1" outlineLevel="6">
      <c r="A143" s="141" t="s">
        <v>47</v>
      </c>
      <c r="B143" s="144" t="s">
        <v>567</v>
      </c>
      <c r="C143" s="144" t="s">
        <v>58</v>
      </c>
      <c r="D143" s="139">
        <v>0.5</v>
      </c>
      <c r="E143" s="145">
        <f t="shared" si="1"/>
        <v>0.5</v>
      </c>
      <c r="F143" s="146" t="e">
        <f>#REF!</f>
        <v>#REF!</v>
      </c>
      <c r="G143" s="146" t="e">
        <f>#REF!</f>
        <v>#REF!</v>
      </c>
    </row>
    <row r="144" spans="1:7" s="7" customFormat="1" ht="15.75" hidden="1" outlineLevel="7">
      <c r="A144" s="151" t="s">
        <v>49</v>
      </c>
      <c r="B144" s="144" t="s">
        <v>567</v>
      </c>
      <c r="C144" s="147" t="s">
        <v>58</v>
      </c>
      <c r="D144" s="148">
        <v>0.5</v>
      </c>
      <c r="E144" s="145">
        <f t="shared" si="1"/>
        <v>0.5</v>
      </c>
      <c r="F144" s="146" t="e">
        <f>#REF!</f>
        <v>#REF!</v>
      </c>
      <c r="G144" s="146" t="e">
        <f>#REF!</f>
        <v>#REF!</v>
      </c>
    </row>
    <row r="145" spans="1:7" s="7" customFormat="1" ht="15.75" hidden="1" outlineLevel="3">
      <c r="A145" s="141" t="s">
        <v>60</v>
      </c>
      <c r="B145" s="144" t="s">
        <v>567</v>
      </c>
      <c r="C145" s="144" t="s">
        <v>58</v>
      </c>
      <c r="D145" s="139">
        <v>30172.9</v>
      </c>
      <c r="E145" s="145">
        <f t="shared" si="1"/>
        <v>30172.9</v>
      </c>
      <c r="F145" s="146" t="e">
        <f>#REF!</f>
        <v>#REF!</v>
      </c>
      <c r="G145" s="146" t="e">
        <f>#REF!</f>
        <v>#REF!</v>
      </c>
    </row>
    <row r="146" spans="1:7" s="7" customFormat="1" ht="31.5" hidden="1" outlineLevel="5">
      <c r="A146" s="141" t="s">
        <v>15</v>
      </c>
      <c r="B146" s="144" t="s">
        <v>567</v>
      </c>
      <c r="C146" s="144" t="s">
        <v>58</v>
      </c>
      <c r="D146" s="139">
        <v>30172.9</v>
      </c>
      <c r="E146" s="145">
        <f t="shared" si="1"/>
        <v>30172.9</v>
      </c>
      <c r="F146" s="146" t="e">
        <f>#REF!</f>
        <v>#REF!</v>
      </c>
      <c r="G146" s="146" t="e">
        <f>#REF!</f>
        <v>#REF!</v>
      </c>
    </row>
    <row r="147" spans="1:7" s="7" customFormat="1" ht="15.75" hidden="1" outlineLevel="6">
      <c r="A147" s="141" t="s">
        <v>17</v>
      </c>
      <c r="B147" s="144" t="s">
        <v>567</v>
      </c>
      <c r="C147" s="144" t="s">
        <v>58</v>
      </c>
      <c r="D147" s="139">
        <v>30172.9</v>
      </c>
      <c r="E147" s="145">
        <f t="shared" si="1"/>
        <v>30172.9</v>
      </c>
      <c r="F147" s="146" t="e">
        <f>#REF!</f>
        <v>#REF!</v>
      </c>
      <c r="G147" s="146" t="e">
        <f>#REF!</f>
        <v>#REF!</v>
      </c>
    </row>
    <row r="148" spans="1:7" s="7" customFormat="1" ht="15.75" hidden="1" outlineLevel="7">
      <c r="A148" s="151" t="s">
        <v>19</v>
      </c>
      <c r="B148" s="144" t="s">
        <v>567</v>
      </c>
      <c r="C148" s="147" t="s">
        <v>58</v>
      </c>
      <c r="D148" s="148">
        <v>30003.7</v>
      </c>
      <c r="E148" s="145">
        <f t="shared" si="1"/>
        <v>30003.7</v>
      </c>
      <c r="F148" s="146" t="e">
        <f>#REF!</f>
        <v>#REF!</v>
      </c>
      <c r="G148" s="146" t="e">
        <f>#REF!</f>
        <v>#REF!</v>
      </c>
    </row>
    <row r="149" spans="1:7" s="7" customFormat="1" ht="15.75" hidden="1" outlineLevel="7">
      <c r="A149" s="151" t="s">
        <v>24</v>
      </c>
      <c r="B149" s="144" t="s">
        <v>567</v>
      </c>
      <c r="C149" s="147" t="s">
        <v>58</v>
      </c>
      <c r="D149" s="148">
        <v>169.2</v>
      </c>
      <c r="E149" s="145">
        <f t="shared" si="1"/>
        <v>169.2</v>
      </c>
      <c r="F149" s="146" t="e">
        <f>#REF!</f>
        <v>#REF!</v>
      </c>
      <c r="G149" s="146" t="e">
        <f>#REF!</f>
        <v>#REF!</v>
      </c>
    </row>
    <row r="150" spans="1:7" s="7" customFormat="1" ht="42" hidden="1" outlineLevel="3">
      <c r="A150" s="159" t="s">
        <v>61</v>
      </c>
      <c r="B150" s="144" t="s">
        <v>567</v>
      </c>
      <c r="C150" s="144" t="s">
        <v>58</v>
      </c>
      <c r="D150" s="139">
        <v>200</v>
      </c>
      <c r="E150" s="145">
        <f t="shared" si="1"/>
        <v>200</v>
      </c>
      <c r="F150" s="146" t="e">
        <f>#REF!</f>
        <v>#REF!</v>
      </c>
      <c r="G150" s="146" t="e">
        <f>#REF!</f>
        <v>#REF!</v>
      </c>
    </row>
    <row r="151" spans="1:7" s="7" customFormat="1" ht="21" hidden="1" outlineLevel="4">
      <c r="A151" s="141" t="s">
        <v>62</v>
      </c>
      <c r="B151" s="144" t="s">
        <v>567</v>
      </c>
      <c r="C151" s="144" t="s">
        <v>58</v>
      </c>
      <c r="D151" s="139">
        <v>100</v>
      </c>
      <c r="E151" s="145">
        <f t="shared" si="1"/>
        <v>100</v>
      </c>
      <c r="F151" s="146" t="e">
        <f>#REF!</f>
        <v>#REF!</v>
      </c>
      <c r="G151" s="146" t="e">
        <f>#REF!</f>
        <v>#REF!</v>
      </c>
    </row>
    <row r="152" spans="1:7" s="7" customFormat="1" ht="15.75" hidden="1" outlineLevel="5">
      <c r="A152" s="141" t="s">
        <v>26</v>
      </c>
      <c r="B152" s="144" t="s">
        <v>567</v>
      </c>
      <c r="C152" s="144" t="s">
        <v>58</v>
      </c>
      <c r="D152" s="139">
        <v>100</v>
      </c>
      <c r="E152" s="145">
        <f t="shared" si="1"/>
        <v>100</v>
      </c>
      <c r="F152" s="146" t="e">
        <f>#REF!</f>
        <v>#REF!</v>
      </c>
      <c r="G152" s="146" t="e">
        <f>#REF!</f>
        <v>#REF!</v>
      </c>
    </row>
    <row r="153" spans="1:7" s="7" customFormat="1" ht="15.75" hidden="1" outlineLevel="6">
      <c r="A153" s="141" t="s">
        <v>28</v>
      </c>
      <c r="B153" s="144" t="s">
        <v>567</v>
      </c>
      <c r="C153" s="144" t="s">
        <v>58</v>
      </c>
      <c r="D153" s="139">
        <v>100</v>
      </c>
      <c r="E153" s="145">
        <f t="shared" si="1"/>
        <v>100</v>
      </c>
      <c r="F153" s="146" t="e">
        <f>#REF!</f>
        <v>#REF!</v>
      </c>
      <c r="G153" s="146" t="e">
        <f>#REF!</f>
        <v>#REF!</v>
      </c>
    </row>
    <row r="154" spans="1:7" s="7" customFormat="1" ht="15.75" hidden="1" outlineLevel="7">
      <c r="A154" s="151" t="s">
        <v>32</v>
      </c>
      <c r="B154" s="144" t="s">
        <v>567</v>
      </c>
      <c r="C154" s="147" t="s">
        <v>58</v>
      </c>
      <c r="D154" s="148">
        <v>100</v>
      </c>
      <c r="E154" s="145">
        <f t="shared" si="1"/>
        <v>100</v>
      </c>
      <c r="F154" s="146" t="e">
        <f>#REF!</f>
        <v>#REF!</v>
      </c>
      <c r="G154" s="146" t="e">
        <f>#REF!</f>
        <v>#REF!</v>
      </c>
    </row>
    <row r="155" spans="1:7" s="7" customFormat="1" ht="21" hidden="1" outlineLevel="4">
      <c r="A155" s="141" t="s">
        <v>63</v>
      </c>
      <c r="B155" s="144" t="s">
        <v>567</v>
      </c>
      <c r="C155" s="144" t="s">
        <v>58</v>
      </c>
      <c r="D155" s="139">
        <v>100</v>
      </c>
      <c r="E155" s="145">
        <f t="shared" si="1"/>
        <v>100</v>
      </c>
      <c r="F155" s="146" t="e">
        <f>#REF!</f>
        <v>#REF!</v>
      </c>
      <c r="G155" s="146" t="e">
        <f>#REF!</f>
        <v>#REF!</v>
      </c>
    </row>
    <row r="156" spans="1:7" s="7" customFormat="1" ht="15.75" hidden="1" outlineLevel="5">
      <c r="A156" s="141" t="s">
        <v>26</v>
      </c>
      <c r="B156" s="144" t="s">
        <v>567</v>
      </c>
      <c r="C156" s="144" t="s">
        <v>58</v>
      </c>
      <c r="D156" s="139">
        <v>100</v>
      </c>
      <c r="E156" s="145">
        <f t="shared" si="1"/>
        <v>100</v>
      </c>
      <c r="F156" s="146" t="e">
        <f>#REF!</f>
        <v>#REF!</v>
      </c>
      <c r="G156" s="146" t="e">
        <f>#REF!</f>
        <v>#REF!</v>
      </c>
    </row>
    <row r="157" spans="1:7" s="7" customFormat="1" ht="15.75" hidden="1" outlineLevel="6">
      <c r="A157" s="141" t="s">
        <v>28</v>
      </c>
      <c r="B157" s="144" t="s">
        <v>567</v>
      </c>
      <c r="C157" s="144" t="s">
        <v>58</v>
      </c>
      <c r="D157" s="139">
        <v>100</v>
      </c>
      <c r="E157" s="145">
        <f t="shared" si="1"/>
        <v>100</v>
      </c>
      <c r="F157" s="146" t="e">
        <f>#REF!</f>
        <v>#REF!</v>
      </c>
      <c r="G157" s="146" t="e">
        <f>#REF!</f>
        <v>#REF!</v>
      </c>
    </row>
    <row r="158" spans="1:7" s="7" customFormat="1" ht="15.75" hidden="1" outlineLevel="7">
      <c r="A158" s="151" t="s">
        <v>32</v>
      </c>
      <c r="B158" s="144" t="s">
        <v>567</v>
      </c>
      <c r="C158" s="147" t="s">
        <v>58</v>
      </c>
      <c r="D158" s="148">
        <v>100</v>
      </c>
      <c r="E158" s="145">
        <f t="shared" ref="E158:E170" si="2">D158</f>
        <v>100</v>
      </c>
      <c r="F158" s="146" t="e">
        <f>#REF!</f>
        <v>#REF!</v>
      </c>
      <c r="G158" s="146" t="e">
        <f>#REF!</f>
        <v>#REF!</v>
      </c>
    </row>
    <row r="159" spans="1:7" s="7" customFormat="1" ht="15.75" hidden="1" outlineLevel="2">
      <c r="A159" s="141" t="s">
        <v>64</v>
      </c>
      <c r="B159" s="144" t="s">
        <v>567</v>
      </c>
      <c r="C159" s="144" t="s">
        <v>58</v>
      </c>
      <c r="D159" s="139">
        <v>218237.9</v>
      </c>
      <c r="E159" s="145">
        <f t="shared" si="2"/>
        <v>218237.9</v>
      </c>
      <c r="F159" s="146" t="e">
        <f>#REF!</f>
        <v>#REF!</v>
      </c>
      <c r="G159" s="146" t="e">
        <f>#REF!</f>
        <v>#REF!</v>
      </c>
    </row>
    <row r="160" spans="1:7" s="7" customFormat="1" ht="21" hidden="1" outlineLevel="3">
      <c r="A160" s="141" t="s">
        <v>65</v>
      </c>
      <c r="B160" s="144" t="s">
        <v>567</v>
      </c>
      <c r="C160" s="144" t="s">
        <v>58</v>
      </c>
      <c r="D160" s="139">
        <v>837.9</v>
      </c>
      <c r="E160" s="145">
        <f t="shared" si="2"/>
        <v>837.9</v>
      </c>
      <c r="F160" s="146" t="e">
        <f>#REF!</f>
        <v>#REF!</v>
      </c>
      <c r="G160" s="146" t="e">
        <f>#REF!</f>
        <v>#REF!</v>
      </c>
    </row>
    <row r="161" spans="1:7" s="7" customFormat="1" ht="15.75" hidden="1" outlineLevel="5">
      <c r="A161" s="141" t="s">
        <v>26</v>
      </c>
      <c r="B161" s="144" t="s">
        <v>567</v>
      </c>
      <c r="C161" s="144" t="s">
        <v>58</v>
      </c>
      <c r="D161" s="139">
        <v>799.6</v>
      </c>
      <c r="E161" s="145">
        <f t="shared" si="2"/>
        <v>799.6</v>
      </c>
      <c r="F161" s="146" t="e">
        <f>#REF!</f>
        <v>#REF!</v>
      </c>
      <c r="G161" s="146" t="e">
        <f>#REF!</f>
        <v>#REF!</v>
      </c>
    </row>
    <row r="162" spans="1:7" s="7" customFormat="1" ht="15.75" hidden="1" outlineLevel="6">
      <c r="A162" s="141" t="s">
        <v>28</v>
      </c>
      <c r="B162" s="144" t="s">
        <v>567</v>
      </c>
      <c r="C162" s="144" t="s">
        <v>58</v>
      </c>
      <c r="D162" s="139">
        <v>799.6</v>
      </c>
      <c r="E162" s="145">
        <f t="shared" si="2"/>
        <v>799.6</v>
      </c>
      <c r="F162" s="146" t="e">
        <f>#REF!</f>
        <v>#REF!</v>
      </c>
      <c r="G162" s="146" t="e">
        <f>#REF!</f>
        <v>#REF!</v>
      </c>
    </row>
    <row r="163" spans="1:7" s="7" customFormat="1" ht="15.75" hidden="1" outlineLevel="7">
      <c r="A163" s="151" t="s">
        <v>32</v>
      </c>
      <c r="B163" s="144" t="s">
        <v>567</v>
      </c>
      <c r="C163" s="147" t="s">
        <v>58</v>
      </c>
      <c r="D163" s="148">
        <v>799.6</v>
      </c>
      <c r="E163" s="145">
        <f t="shared" si="2"/>
        <v>799.6</v>
      </c>
      <c r="F163" s="146" t="e">
        <f>#REF!</f>
        <v>#REF!</v>
      </c>
      <c r="G163" s="146" t="e">
        <f>#REF!</f>
        <v>#REF!</v>
      </c>
    </row>
    <row r="164" spans="1:7" s="7" customFormat="1" ht="15.75" hidden="1" outlineLevel="5">
      <c r="A164" s="141" t="s">
        <v>34</v>
      </c>
      <c r="B164" s="144" t="s">
        <v>567</v>
      </c>
      <c r="C164" s="144" t="s">
        <v>58</v>
      </c>
      <c r="D164" s="139">
        <v>38.299999999999997</v>
      </c>
      <c r="E164" s="145">
        <f t="shared" si="2"/>
        <v>38.299999999999997</v>
      </c>
      <c r="F164" s="146" t="e">
        <f>#REF!</f>
        <v>#REF!</v>
      </c>
      <c r="G164" s="146" t="e">
        <f>#REF!</f>
        <v>#REF!</v>
      </c>
    </row>
    <row r="165" spans="1:7" s="7" customFormat="1" ht="15.75" hidden="1" outlineLevel="6">
      <c r="A165" s="141" t="s">
        <v>66</v>
      </c>
      <c r="B165" s="144" t="s">
        <v>567</v>
      </c>
      <c r="C165" s="144" t="s">
        <v>58</v>
      </c>
      <c r="D165" s="139">
        <v>38.299999999999997</v>
      </c>
      <c r="E165" s="145">
        <f t="shared" si="2"/>
        <v>38.299999999999997</v>
      </c>
      <c r="F165" s="146" t="e">
        <f>#REF!</f>
        <v>#REF!</v>
      </c>
      <c r="G165" s="146" t="e">
        <f>#REF!</f>
        <v>#REF!</v>
      </c>
    </row>
    <row r="166" spans="1:7" s="7" customFormat="1" ht="15.75" hidden="1" outlineLevel="7">
      <c r="A166" s="151" t="s">
        <v>66</v>
      </c>
      <c r="B166" s="144" t="s">
        <v>567</v>
      </c>
      <c r="C166" s="147" t="s">
        <v>58</v>
      </c>
      <c r="D166" s="148">
        <v>38.299999999999997</v>
      </c>
      <c r="E166" s="145">
        <f t="shared" si="2"/>
        <v>38.299999999999997</v>
      </c>
      <c r="F166" s="146" t="e">
        <f>#REF!</f>
        <v>#REF!</v>
      </c>
      <c r="G166" s="146" t="e">
        <f>#REF!</f>
        <v>#REF!</v>
      </c>
    </row>
    <row r="167" spans="1:7" s="7" customFormat="1" ht="21" hidden="1" outlineLevel="3">
      <c r="A167" s="141" t="s">
        <v>67</v>
      </c>
      <c r="B167" s="144" t="s">
        <v>567</v>
      </c>
      <c r="C167" s="144" t="s">
        <v>58</v>
      </c>
      <c r="D167" s="139">
        <v>217400</v>
      </c>
      <c r="E167" s="145">
        <f t="shared" si="2"/>
        <v>217400</v>
      </c>
      <c r="F167" s="146" t="e">
        <f>#REF!</f>
        <v>#REF!</v>
      </c>
      <c r="G167" s="146" t="e">
        <f>#REF!</f>
        <v>#REF!</v>
      </c>
    </row>
    <row r="168" spans="1:7" s="7" customFormat="1" ht="15.75" hidden="1" outlineLevel="5">
      <c r="A168" s="141" t="s">
        <v>45</v>
      </c>
      <c r="B168" s="144" t="s">
        <v>567</v>
      </c>
      <c r="C168" s="144" t="s">
        <v>58</v>
      </c>
      <c r="D168" s="139">
        <v>217400</v>
      </c>
      <c r="E168" s="145">
        <f t="shared" si="2"/>
        <v>217400</v>
      </c>
      <c r="F168" s="146" t="e">
        <f>#REF!</f>
        <v>#REF!</v>
      </c>
      <c r="G168" s="146" t="e">
        <f>#REF!</f>
        <v>#REF!</v>
      </c>
    </row>
    <row r="169" spans="1:7" s="7" customFormat="1" ht="15.75" hidden="1" outlineLevel="6">
      <c r="A169" s="141" t="s">
        <v>68</v>
      </c>
      <c r="B169" s="144" t="s">
        <v>567</v>
      </c>
      <c r="C169" s="144" t="s">
        <v>58</v>
      </c>
      <c r="D169" s="139">
        <v>217400</v>
      </c>
      <c r="E169" s="145">
        <f t="shared" si="2"/>
        <v>217400</v>
      </c>
      <c r="F169" s="146" t="e">
        <f>#REF!</f>
        <v>#REF!</v>
      </c>
      <c r="G169" s="146" t="e">
        <f>#REF!</f>
        <v>#REF!</v>
      </c>
    </row>
    <row r="170" spans="1:7" s="7" customFormat="1" ht="15.75" hidden="1" outlineLevel="7">
      <c r="A170" s="151" t="s">
        <v>68</v>
      </c>
      <c r="B170" s="144" t="s">
        <v>567</v>
      </c>
      <c r="C170" s="147" t="s">
        <v>58</v>
      </c>
      <c r="D170" s="148">
        <v>217400</v>
      </c>
      <c r="E170" s="145">
        <f t="shared" si="2"/>
        <v>217400</v>
      </c>
      <c r="F170" s="146" t="e">
        <f>#REF!</f>
        <v>#REF!</v>
      </c>
      <c r="G170" s="146" t="e">
        <f>#REF!</f>
        <v>#REF!</v>
      </c>
    </row>
    <row r="171" spans="1:7" s="7" customFormat="1" ht="22.5" hidden="1" outlineLevel="7">
      <c r="A171" s="151" t="s">
        <v>561</v>
      </c>
      <c r="B171" s="144" t="s">
        <v>567</v>
      </c>
      <c r="C171" s="147" t="s">
        <v>40</v>
      </c>
      <c r="D171" s="152" t="s">
        <v>13</v>
      </c>
      <c r="E171" s="149"/>
      <c r="F171" s="150">
        <f>F172</f>
        <v>44637.2</v>
      </c>
      <c r="G171" s="150">
        <f>G172</f>
        <v>45718.6</v>
      </c>
    </row>
    <row r="172" spans="1:7" s="7" customFormat="1" ht="23.25" outlineLevel="7">
      <c r="A172" s="153" t="s">
        <v>1087</v>
      </c>
      <c r="B172" s="147" t="s">
        <v>567</v>
      </c>
      <c r="C172" s="147" t="s">
        <v>40</v>
      </c>
      <c r="D172" s="152" t="s">
        <v>619</v>
      </c>
      <c r="E172" s="149"/>
      <c r="F172" s="150">
        <f>F173</f>
        <v>44637.2</v>
      </c>
      <c r="G172" s="150">
        <f>G173</f>
        <v>45718.6</v>
      </c>
    </row>
    <row r="173" spans="1:7" s="7" customFormat="1" ht="15.75" outlineLevel="7">
      <c r="A173" s="157" t="s">
        <v>846</v>
      </c>
      <c r="B173" s="147" t="s">
        <v>567</v>
      </c>
      <c r="C173" s="147" t="s">
        <v>40</v>
      </c>
      <c r="D173" s="152" t="s">
        <v>850</v>
      </c>
      <c r="E173" s="149"/>
      <c r="F173" s="150">
        <f>F174+F195+F333+F331</f>
        <v>44637.2</v>
      </c>
      <c r="G173" s="150">
        <f>G174+G195+G333+G331</f>
        <v>45718.6</v>
      </c>
    </row>
    <row r="174" spans="1:7" s="7" customFormat="1" ht="33.75" outlineLevel="7">
      <c r="A174" s="151" t="s">
        <v>847</v>
      </c>
      <c r="B174" s="147" t="s">
        <v>567</v>
      </c>
      <c r="C174" s="147" t="s">
        <v>40</v>
      </c>
      <c r="D174" s="152" t="s">
        <v>850</v>
      </c>
      <c r="E174" s="158" t="s">
        <v>16</v>
      </c>
      <c r="F174" s="150">
        <f>F175</f>
        <v>35792.1</v>
      </c>
      <c r="G174" s="150">
        <f>G175</f>
        <v>36873.4</v>
      </c>
    </row>
    <row r="175" spans="1:7" s="7" customFormat="1" ht="15.75" outlineLevel="1">
      <c r="A175" s="151" t="s">
        <v>848</v>
      </c>
      <c r="B175" s="147" t="s">
        <v>567</v>
      </c>
      <c r="C175" s="147" t="s">
        <v>40</v>
      </c>
      <c r="D175" s="152" t="s">
        <v>850</v>
      </c>
      <c r="E175" s="158">
        <v>120</v>
      </c>
      <c r="F175" s="150">
        <f>F192+F193+F194</f>
        <v>35792.1</v>
      </c>
      <c r="G175" s="150">
        <f>G192+G193+G194</f>
        <v>36873.4</v>
      </c>
    </row>
    <row r="176" spans="1:7" s="7" customFormat="1" ht="15.75" hidden="1" outlineLevel="2">
      <c r="A176" s="151" t="s">
        <v>620</v>
      </c>
      <c r="B176" s="147" t="s">
        <v>567</v>
      </c>
      <c r="C176" s="147" t="s">
        <v>70</v>
      </c>
      <c r="D176" s="152" t="s">
        <v>850</v>
      </c>
      <c r="E176" s="149" t="str">
        <f t="shared" ref="E176:E191" si="3">D176</f>
        <v>01002 20100</v>
      </c>
      <c r="F176" s="150" t="e">
        <f>#REF!</f>
        <v>#REF!</v>
      </c>
      <c r="G176" s="150" t="e">
        <f>#REF!</f>
        <v>#REF!</v>
      </c>
    </row>
    <row r="177" spans="1:7" s="7" customFormat="1" ht="22.5" hidden="1" outlineLevel="3">
      <c r="A177" s="151" t="s">
        <v>621</v>
      </c>
      <c r="B177" s="147" t="s">
        <v>567</v>
      </c>
      <c r="C177" s="147" t="s">
        <v>70</v>
      </c>
      <c r="D177" s="152" t="s">
        <v>850</v>
      </c>
      <c r="E177" s="149" t="str">
        <f t="shared" si="3"/>
        <v>01002 20100</v>
      </c>
      <c r="F177" s="150" t="e">
        <f>#REF!</f>
        <v>#REF!</v>
      </c>
      <c r="G177" s="150" t="e">
        <f>#REF!</f>
        <v>#REF!</v>
      </c>
    </row>
    <row r="178" spans="1:7" s="7" customFormat="1" ht="22.5" hidden="1" outlineLevel="5">
      <c r="A178" s="151" t="s">
        <v>642</v>
      </c>
      <c r="B178" s="147" t="s">
        <v>567</v>
      </c>
      <c r="C178" s="147" t="s">
        <v>70</v>
      </c>
      <c r="D178" s="152" t="s">
        <v>850</v>
      </c>
      <c r="E178" s="149" t="str">
        <f t="shared" si="3"/>
        <v>01002 20100</v>
      </c>
      <c r="F178" s="150" t="e">
        <f>#REF!</f>
        <v>#REF!</v>
      </c>
      <c r="G178" s="150" t="e">
        <f>#REF!</f>
        <v>#REF!</v>
      </c>
    </row>
    <row r="179" spans="1:7" s="7" customFormat="1" ht="15.75" hidden="1" outlineLevel="6">
      <c r="A179" s="141" t="s">
        <v>73</v>
      </c>
      <c r="B179" s="147" t="s">
        <v>567</v>
      </c>
      <c r="C179" s="147" t="s">
        <v>70</v>
      </c>
      <c r="D179" s="152" t="s">
        <v>850</v>
      </c>
      <c r="E179" s="149" t="str">
        <f t="shared" si="3"/>
        <v>01002 20100</v>
      </c>
      <c r="F179" s="150" t="e">
        <f>#REF!</f>
        <v>#REF!</v>
      </c>
      <c r="G179" s="150" t="e">
        <f>#REF!</f>
        <v>#REF!</v>
      </c>
    </row>
    <row r="180" spans="1:7" s="7" customFormat="1" ht="15.75" hidden="1" outlineLevel="7">
      <c r="A180" s="151" t="s">
        <v>73</v>
      </c>
      <c r="B180" s="147" t="s">
        <v>567</v>
      </c>
      <c r="C180" s="147" t="s">
        <v>70</v>
      </c>
      <c r="D180" s="152" t="s">
        <v>850</v>
      </c>
      <c r="E180" s="149" t="str">
        <f t="shared" si="3"/>
        <v>01002 20100</v>
      </c>
      <c r="F180" s="150" t="e">
        <f>#REF!</f>
        <v>#REF!</v>
      </c>
      <c r="G180" s="150" t="e">
        <f>#REF!</f>
        <v>#REF!</v>
      </c>
    </row>
    <row r="181" spans="1:7" s="7" customFormat="1" ht="15.75" hidden="1" outlineLevel="1">
      <c r="A181" s="141" t="s">
        <v>75</v>
      </c>
      <c r="B181" s="147" t="s">
        <v>567</v>
      </c>
      <c r="C181" s="147" t="s">
        <v>76</v>
      </c>
      <c r="D181" s="152" t="s">
        <v>850</v>
      </c>
      <c r="E181" s="149" t="str">
        <f t="shared" si="3"/>
        <v>01002 20100</v>
      </c>
      <c r="F181" s="150" t="e">
        <f>#REF!</f>
        <v>#REF!</v>
      </c>
      <c r="G181" s="150" t="e">
        <f>#REF!</f>
        <v>#REF!</v>
      </c>
    </row>
    <row r="182" spans="1:7" s="7" customFormat="1" ht="21" hidden="1" outlineLevel="2">
      <c r="A182" s="141" t="s">
        <v>12</v>
      </c>
      <c r="B182" s="147" t="s">
        <v>567</v>
      </c>
      <c r="C182" s="147" t="s">
        <v>76</v>
      </c>
      <c r="D182" s="152" t="s">
        <v>850</v>
      </c>
      <c r="E182" s="149" t="str">
        <f t="shared" si="3"/>
        <v>01002 20100</v>
      </c>
      <c r="F182" s="150" t="e">
        <f>#REF!</f>
        <v>#REF!</v>
      </c>
      <c r="G182" s="150" t="e">
        <f>#REF!</f>
        <v>#REF!</v>
      </c>
    </row>
    <row r="183" spans="1:7" s="7" customFormat="1" ht="15.75" hidden="1" outlineLevel="3">
      <c r="A183" s="141" t="s">
        <v>77</v>
      </c>
      <c r="B183" s="147" t="s">
        <v>567</v>
      </c>
      <c r="C183" s="147" t="s">
        <v>76</v>
      </c>
      <c r="D183" s="152" t="s">
        <v>850</v>
      </c>
      <c r="E183" s="149" t="str">
        <f t="shared" si="3"/>
        <v>01002 20100</v>
      </c>
      <c r="F183" s="150" t="e">
        <f>#REF!</f>
        <v>#REF!</v>
      </c>
      <c r="G183" s="150" t="e">
        <f>#REF!</f>
        <v>#REF!</v>
      </c>
    </row>
    <row r="184" spans="1:7" s="7" customFormat="1" ht="31.5" hidden="1" outlineLevel="5">
      <c r="A184" s="141" t="s">
        <v>15</v>
      </c>
      <c r="B184" s="147" t="s">
        <v>567</v>
      </c>
      <c r="C184" s="147" t="s">
        <v>76</v>
      </c>
      <c r="D184" s="152" t="s">
        <v>850</v>
      </c>
      <c r="E184" s="149" t="str">
        <f t="shared" si="3"/>
        <v>01002 20100</v>
      </c>
      <c r="F184" s="150" t="e">
        <f>#REF!</f>
        <v>#REF!</v>
      </c>
      <c r="G184" s="150" t="e">
        <f>#REF!</f>
        <v>#REF!</v>
      </c>
    </row>
    <row r="185" spans="1:7" s="7" customFormat="1" ht="15.75" hidden="1" outlineLevel="6">
      <c r="A185" s="141" t="s">
        <v>78</v>
      </c>
      <c r="B185" s="147" t="s">
        <v>567</v>
      </c>
      <c r="C185" s="147" t="s">
        <v>76</v>
      </c>
      <c r="D185" s="152" t="s">
        <v>850</v>
      </c>
      <c r="E185" s="149" t="str">
        <f t="shared" si="3"/>
        <v>01002 20100</v>
      </c>
      <c r="F185" s="150" t="e">
        <f>#REF!</f>
        <v>#REF!</v>
      </c>
      <c r="G185" s="150" t="e">
        <f>#REF!</f>
        <v>#REF!</v>
      </c>
    </row>
    <row r="186" spans="1:7" s="7" customFormat="1" ht="15.75" hidden="1" outlineLevel="7">
      <c r="A186" s="151" t="s">
        <v>19</v>
      </c>
      <c r="B186" s="147" t="s">
        <v>567</v>
      </c>
      <c r="C186" s="147" t="s">
        <v>76</v>
      </c>
      <c r="D186" s="152" t="s">
        <v>850</v>
      </c>
      <c r="E186" s="149" t="str">
        <f t="shared" si="3"/>
        <v>01002 20100</v>
      </c>
      <c r="F186" s="150" t="e">
        <f>#REF!</f>
        <v>#REF!</v>
      </c>
      <c r="G186" s="150" t="e">
        <f>#REF!</f>
        <v>#REF!</v>
      </c>
    </row>
    <row r="187" spans="1:7" s="7" customFormat="1" ht="15.75" hidden="1" outlineLevel="7">
      <c r="A187" s="151" t="s">
        <v>24</v>
      </c>
      <c r="B187" s="147" t="s">
        <v>567</v>
      </c>
      <c r="C187" s="147" t="s">
        <v>76</v>
      </c>
      <c r="D187" s="152" t="s">
        <v>850</v>
      </c>
      <c r="E187" s="149" t="str">
        <f t="shared" si="3"/>
        <v>01002 20100</v>
      </c>
      <c r="F187" s="150" t="e">
        <f>#REF!</f>
        <v>#REF!</v>
      </c>
      <c r="G187" s="150" t="e">
        <f>#REF!</f>
        <v>#REF!</v>
      </c>
    </row>
    <row r="188" spans="1:7" s="7" customFormat="1" ht="15.75" hidden="1" outlineLevel="5">
      <c r="A188" s="141" t="s">
        <v>26</v>
      </c>
      <c r="B188" s="147" t="s">
        <v>567</v>
      </c>
      <c r="C188" s="147" t="s">
        <v>76</v>
      </c>
      <c r="D188" s="152" t="s">
        <v>850</v>
      </c>
      <c r="E188" s="149" t="str">
        <f t="shared" si="3"/>
        <v>01002 20100</v>
      </c>
      <c r="F188" s="150" t="e">
        <f>#REF!</f>
        <v>#REF!</v>
      </c>
      <c r="G188" s="150" t="e">
        <f>#REF!</f>
        <v>#REF!</v>
      </c>
    </row>
    <row r="189" spans="1:7" s="7" customFormat="1" ht="15.75" hidden="1" outlineLevel="6">
      <c r="A189" s="141" t="s">
        <v>28</v>
      </c>
      <c r="B189" s="147" t="s">
        <v>567</v>
      </c>
      <c r="C189" s="147" t="s">
        <v>76</v>
      </c>
      <c r="D189" s="152" t="s">
        <v>850</v>
      </c>
      <c r="E189" s="149" t="str">
        <f t="shared" si="3"/>
        <v>01002 20100</v>
      </c>
      <c r="F189" s="150" t="e">
        <f>#REF!</f>
        <v>#REF!</v>
      </c>
      <c r="G189" s="150" t="e">
        <f>#REF!</f>
        <v>#REF!</v>
      </c>
    </row>
    <row r="190" spans="1:7" s="7" customFormat="1" ht="15.75" hidden="1" outlineLevel="7">
      <c r="A190" s="151" t="s">
        <v>30</v>
      </c>
      <c r="B190" s="147" t="s">
        <v>567</v>
      </c>
      <c r="C190" s="147" t="s">
        <v>76</v>
      </c>
      <c r="D190" s="152" t="s">
        <v>850</v>
      </c>
      <c r="E190" s="149" t="str">
        <f t="shared" si="3"/>
        <v>01002 20100</v>
      </c>
      <c r="F190" s="150" t="e">
        <f>#REF!</f>
        <v>#REF!</v>
      </c>
      <c r="G190" s="150" t="e">
        <f>#REF!</f>
        <v>#REF!</v>
      </c>
    </row>
    <row r="191" spans="1:7" s="7" customFormat="1" ht="15.75" hidden="1" outlineLevel="7">
      <c r="A191" s="151" t="s">
        <v>32</v>
      </c>
      <c r="B191" s="147" t="s">
        <v>567</v>
      </c>
      <c r="C191" s="147" t="s">
        <v>76</v>
      </c>
      <c r="D191" s="152" t="s">
        <v>850</v>
      </c>
      <c r="E191" s="149" t="str">
        <f t="shared" si="3"/>
        <v>01002 20100</v>
      </c>
      <c r="F191" s="150" t="e">
        <f>#REF!</f>
        <v>#REF!</v>
      </c>
      <c r="G191" s="150" t="e">
        <f>#REF!</f>
        <v>#REF!</v>
      </c>
    </row>
    <row r="192" spans="1:7" s="7" customFormat="1" ht="15.75" outlineLevel="7">
      <c r="A192" s="151" t="s">
        <v>620</v>
      </c>
      <c r="B192" s="147" t="s">
        <v>567</v>
      </c>
      <c r="C192" s="147" t="s">
        <v>40</v>
      </c>
      <c r="D192" s="152" t="s">
        <v>850</v>
      </c>
      <c r="E192" s="158">
        <v>121</v>
      </c>
      <c r="F192" s="150">
        <v>26554.3</v>
      </c>
      <c r="G192" s="150">
        <f>31993.1-4608</f>
        <v>27385.1</v>
      </c>
    </row>
    <row r="193" spans="1:7" s="7" customFormat="1" ht="22.5" outlineLevel="7">
      <c r="A193" s="151" t="s">
        <v>621</v>
      </c>
      <c r="B193" s="147" t="s">
        <v>567</v>
      </c>
      <c r="C193" s="147" t="s">
        <v>40</v>
      </c>
      <c r="D193" s="152" t="s">
        <v>850</v>
      </c>
      <c r="E193" s="158" t="s">
        <v>624</v>
      </c>
      <c r="F193" s="150">
        <v>8019.4</v>
      </c>
      <c r="G193" s="150">
        <f>9661.9-1392</f>
        <v>8269.9</v>
      </c>
    </row>
    <row r="194" spans="1:7" s="7" customFormat="1" ht="22.5" outlineLevel="7">
      <c r="A194" s="151" t="s">
        <v>642</v>
      </c>
      <c r="B194" s="147" t="s">
        <v>567</v>
      </c>
      <c r="C194" s="147" t="s">
        <v>40</v>
      </c>
      <c r="D194" s="152" t="s">
        <v>850</v>
      </c>
      <c r="E194" s="158" t="s">
        <v>25</v>
      </c>
      <c r="F194" s="150">
        <v>1218.4000000000001</v>
      </c>
      <c r="G194" s="150">
        <v>1218.4000000000001</v>
      </c>
    </row>
    <row r="195" spans="1:7" s="7" customFormat="1" ht="15.75" outlineLevel="7">
      <c r="A195" s="151" t="s">
        <v>643</v>
      </c>
      <c r="B195" s="147" t="s">
        <v>567</v>
      </c>
      <c r="C195" s="147" t="s">
        <v>40</v>
      </c>
      <c r="D195" s="152" t="s">
        <v>850</v>
      </c>
      <c r="E195" s="158" t="s">
        <v>27</v>
      </c>
      <c r="F195" s="150">
        <f>F196</f>
        <v>8841.2999999999993</v>
      </c>
      <c r="G195" s="150">
        <f>G196</f>
        <v>8841.2999999999993</v>
      </c>
    </row>
    <row r="196" spans="1:7" s="7" customFormat="1" ht="21" customHeight="1" outlineLevel="7">
      <c r="A196" s="151" t="s">
        <v>644</v>
      </c>
      <c r="B196" s="147" t="s">
        <v>567</v>
      </c>
      <c r="C196" s="147" t="s">
        <v>40</v>
      </c>
      <c r="D196" s="152" t="s">
        <v>850</v>
      </c>
      <c r="E196" s="158" t="s">
        <v>29</v>
      </c>
      <c r="F196" s="150">
        <f>F197+F198+F330</f>
        <v>8841.2999999999993</v>
      </c>
      <c r="G196" s="150">
        <f>G197+G198+G330</f>
        <v>8841.2999999999993</v>
      </c>
    </row>
    <row r="197" spans="1:7" s="7" customFormat="1" ht="15.75" outlineLevel="7">
      <c r="A197" s="151" t="s">
        <v>30</v>
      </c>
      <c r="B197" s="147" t="s">
        <v>567</v>
      </c>
      <c r="C197" s="147" t="s">
        <v>40</v>
      </c>
      <c r="D197" s="152" t="s">
        <v>850</v>
      </c>
      <c r="E197" s="158" t="s">
        <v>31</v>
      </c>
      <c r="F197" s="150">
        <v>3432.1</v>
      </c>
      <c r="G197" s="150">
        <v>3432.1</v>
      </c>
    </row>
    <row r="198" spans="1:7" s="7" customFormat="1" ht="15.75" outlineLevel="7">
      <c r="A198" s="151" t="s">
        <v>851</v>
      </c>
      <c r="B198" s="147" t="s">
        <v>567</v>
      </c>
      <c r="C198" s="147" t="s">
        <v>40</v>
      </c>
      <c r="D198" s="152" t="s">
        <v>850</v>
      </c>
      <c r="E198" s="158" t="s">
        <v>33</v>
      </c>
      <c r="F198" s="150">
        <v>4261.8</v>
      </c>
      <c r="G198" s="150">
        <v>4261.8</v>
      </c>
    </row>
    <row r="199" spans="1:7" s="7" customFormat="1" ht="21" hidden="1" outlineLevel="1">
      <c r="A199" s="141" t="s">
        <v>51</v>
      </c>
      <c r="B199" s="147" t="s">
        <v>567</v>
      </c>
      <c r="C199" s="144" t="s">
        <v>52</v>
      </c>
      <c r="D199" s="152" t="s">
        <v>850</v>
      </c>
      <c r="E199" s="145"/>
      <c r="F199" s="146">
        <f>F305</f>
        <v>922</v>
      </c>
      <c r="G199" s="146">
        <f>G305</f>
        <v>922</v>
      </c>
    </row>
    <row r="200" spans="1:7" s="7" customFormat="1" ht="21" hidden="1" outlineLevel="2">
      <c r="A200" s="141" t="s">
        <v>12</v>
      </c>
      <c r="B200" s="147" t="s">
        <v>567</v>
      </c>
      <c r="C200" s="144" t="s">
        <v>40</v>
      </c>
      <c r="D200" s="152" t="s">
        <v>850</v>
      </c>
      <c r="E200" s="145" t="str">
        <f t="shared" ref="E200:E277" si="4">D200</f>
        <v>01002 20100</v>
      </c>
      <c r="F200" s="146" t="e">
        <f>#REF!</f>
        <v>#REF!</v>
      </c>
      <c r="G200" s="146" t="e">
        <f>#REF!</f>
        <v>#REF!</v>
      </c>
    </row>
    <row r="201" spans="1:7" s="7" customFormat="1" ht="15.75" hidden="1" outlineLevel="3">
      <c r="A201" s="141" t="s">
        <v>23</v>
      </c>
      <c r="B201" s="147" t="s">
        <v>567</v>
      </c>
      <c r="C201" s="144" t="s">
        <v>40</v>
      </c>
      <c r="D201" s="152" t="s">
        <v>850</v>
      </c>
      <c r="E201" s="145" t="str">
        <f t="shared" si="4"/>
        <v>01002 20100</v>
      </c>
      <c r="F201" s="146" t="e">
        <f>#REF!</f>
        <v>#REF!</v>
      </c>
      <c r="G201" s="146" t="e">
        <f>#REF!</f>
        <v>#REF!</v>
      </c>
    </row>
    <row r="202" spans="1:7" s="7" customFormat="1" ht="31.5" hidden="1" outlineLevel="5">
      <c r="A202" s="141" t="s">
        <v>15</v>
      </c>
      <c r="B202" s="147" t="s">
        <v>567</v>
      </c>
      <c r="C202" s="144" t="s">
        <v>40</v>
      </c>
      <c r="D202" s="152" t="s">
        <v>850</v>
      </c>
      <c r="E202" s="145" t="str">
        <f t="shared" si="4"/>
        <v>01002 20100</v>
      </c>
      <c r="F202" s="146" t="e">
        <f>#REF!</f>
        <v>#REF!</v>
      </c>
      <c r="G202" s="146" t="e">
        <f>#REF!</f>
        <v>#REF!</v>
      </c>
    </row>
    <row r="203" spans="1:7" s="7" customFormat="1" ht="15.75" hidden="1" outlineLevel="6">
      <c r="A203" s="141" t="s">
        <v>17</v>
      </c>
      <c r="B203" s="147" t="s">
        <v>567</v>
      </c>
      <c r="C203" s="144" t="s">
        <v>40</v>
      </c>
      <c r="D203" s="152" t="s">
        <v>850</v>
      </c>
      <c r="E203" s="145" t="str">
        <f t="shared" si="4"/>
        <v>01002 20100</v>
      </c>
      <c r="F203" s="146" t="e">
        <f>#REF!</f>
        <v>#REF!</v>
      </c>
      <c r="G203" s="146" t="e">
        <f>#REF!</f>
        <v>#REF!</v>
      </c>
    </row>
    <row r="204" spans="1:7" s="7" customFormat="1" ht="15.75" hidden="1" outlineLevel="7">
      <c r="A204" s="151" t="s">
        <v>19</v>
      </c>
      <c r="B204" s="147" t="s">
        <v>567</v>
      </c>
      <c r="C204" s="147" t="s">
        <v>40</v>
      </c>
      <c r="D204" s="152" t="s">
        <v>850</v>
      </c>
      <c r="E204" s="145" t="str">
        <f t="shared" si="4"/>
        <v>01002 20100</v>
      </c>
      <c r="F204" s="146" t="e">
        <f>#REF!</f>
        <v>#REF!</v>
      </c>
      <c r="G204" s="146" t="e">
        <f>#REF!</f>
        <v>#REF!</v>
      </c>
    </row>
    <row r="205" spans="1:7" s="7" customFormat="1" ht="15.75" hidden="1" outlineLevel="7">
      <c r="A205" s="151" t="s">
        <v>24</v>
      </c>
      <c r="B205" s="147" t="s">
        <v>567</v>
      </c>
      <c r="C205" s="147" t="s">
        <v>40</v>
      </c>
      <c r="D205" s="152" t="s">
        <v>850</v>
      </c>
      <c r="E205" s="145" t="str">
        <f t="shared" si="4"/>
        <v>01002 20100</v>
      </c>
      <c r="F205" s="146" t="e">
        <f>#REF!</f>
        <v>#REF!</v>
      </c>
      <c r="G205" s="146" t="e">
        <f>#REF!</f>
        <v>#REF!</v>
      </c>
    </row>
    <row r="206" spans="1:7" s="7" customFormat="1" ht="15.75" hidden="1" outlineLevel="5">
      <c r="A206" s="141" t="s">
        <v>26</v>
      </c>
      <c r="B206" s="147" t="s">
        <v>567</v>
      </c>
      <c r="C206" s="144" t="s">
        <v>40</v>
      </c>
      <c r="D206" s="152" t="s">
        <v>850</v>
      </c>
      <c r="E206" s="145" t="str">
        <f t="shared" si="4"/>
        <v>01002 20100</v>
      </c>
      <c r="F206" s="146" t="e">
        <f>#REF!</f>
        <v>#REF!</v>
      </c>
      <c r="G206" s="146" t="e">
        <f>#REF!</f>
        <v>#REF!</v>
      </c>
    </row>
    <row r="207" spans="1:7" s="7" customFormat="1" ht="15.75" hidden="1" outlineLevel="6">
      <c r="A207" s="141" t="s">
        <v>28</v>
      </c>
      <c r="B207" s="147" t="s">
        <v>567</v>
      </c>
      <c r="C207" s="144" t="s">
        <v>40</v>
      </c>
      <c r="D207" s="152" t="s">
        <v>850</v>
      </c>
      <c r="E207" s="145" t="str">
        <f t="shared" si="4"/>
        <v>01002 20100</v>
      </c>
      <c r="F207" s="146" t="e">
        <f>#REF!</f>
        <v>#REF!</v>
      </c>
      <c r="G207" s="146" t="e">
        <f>#REF!</f>
        <v>#REF!</v>
      </c>
    </row>
    <row r="208" spans="1:7" s="7" customFormat="1" ht="15.75" hidden="1" outlineLevel="7">
      <c r="A208" s="151" t="s">
        <v>32</v>
      </c>
      <c r="B208" s="147" t="s">
        <v>567</v>
      </c>
      <c r="C208" s="147" t="s">
        <v>40</v>
      </c>
      <c r="D208" s="152" t="s">
        <v>850</v>
      </c>
      <c r="E208" s="145" t="str">
        <f t="shared" si="4"/>
        <v>01002 20100</v>
      </c>
      <c r="F208" s="146" t="e">
        <f>#REF!</f>
        <v>#REF!</v>
      </c>
      <c r="G208" s="146" t="e">
        <f>#REF!</f>
        <v>#REF!</v>
      </c>
    </row>
    <row r="209" spans="1:7" s="7" customFormat="1" ht="31.5" hidden="1" outlineLevel="3">
      <c r="A209" s="141" t="s">
        <v>41</v>
      </c>
      <c r="B209" s="147" t="s">
        <v>567</v>
      </c>
      <c r="C209" s="144" t="s">
        <v>40</v>
      </c>
      <c r="D209" s="152" t="s">
        <v>850</v>
      </c>
      <c r="E209" s="145" t="str">
        <f t="shared" si="4"/>
        <v>01002 20100</v>
      </c>
      <c r="F209" s="146" t="e">
        <f>#REF!</f>
        <v>#REF!</v>
      </c>
      <c r="G209" s="146" t="e">
        <f>#REF!</f>
        <v>#REF!</v>
      </c>
    </row>
    <row r="210" spans="1:7" s="7" customFormat="1" ht="31.5" hidden="1" outlineLevel="5">
      <c r="A210" s="141" t="s">
        <v>15</v>
      </c>
      <c r="B210" s="147" t="s">
        <v>567</v>
      </c>
      <c r="C210" s="144" t="s">
        <v>40</v>
      </c>
      <c r="D210" s="152" t="s">
        <v>850</v>
      </c>
      <c r="E210" s="145" t="str">
        <f t="shared" si="4"/>
        <v>01002 20100</v>
      </c>
      <c r="F210" s="146" t="e">
        <f>#REF!</f>
        <v>#REF!</v>
      </c>
      <c r="G210" s="146" t="e">
        <f>#REF!</f>
        <v>#REF!</v>
      </c>
    </row>
    <row r="211" spans="1:7" s="7" customFormat="1" ht="15.75" hidden="1" outlineLevel="6">
      <c r="A211" s="141" t="s">
        <v>17</v>
      </c>
      <c r="B211" s="147" t="s">
        <v>567</v>
      </c>
      <c r="C211" s="144" t="s">
        <v>40</v>
      </c>
      <c r="D211" s="152" t="s">
        <v>850</v>
      </c>
      <c r="E211" s="145" t="str">
        <f t="shared" si="4"/>
        <v>01002 20100</v>
      </c>
      <c r="F211" s="146" t="e">
        <f>#REF!</f>
        <v>#REF!</v>
      </c>
      <c r="G211" s="146" t="e">
        <f>#REF!</f>
        <v>#REF!</v>
      </c>
    </row>
    <row r="212" spans="1:7" s="7" customFormat="1" ht="15.75" hidden="1" outlineLevel="7">
      <c r="A212" s="151" t="s">
        <v>19</v>
      </c>
      <c r="B212" s="147" t="s">
        <v>567</v>
      </c>
      <c r="C212" s="147" t="s">
        <v>40</v>
      </c>
      <c r="D212" s="152" t="s">
        <v>850</v>
      </c>
      <c r="E212" s="145" t="str">
        <f t="shared" si="4"/>
        <v>01002 20100</v>
      </c>
      <c r="F212" s="146" t="e">
        <f>#REF!</f>
        <v>#REF!</v>
      </c>
      <c r="G212" s="146" t="e">
        <f>#REF!</f>
        <v>#REF!</v>
      </c>
    </row>
    <row r="213" spans="1:7" s="7" customFormat="1" ht="15.75" hidden="1" outlineLevel="7">
      <c r="A213" s="151" t="s">
        <v>24</v>
      </c>
      <c r="B213" s="147" t="s">
        <v>567</v>
      </c>
      <c r="C213" s="147" t="s">
        <v>40</v>
      </c>
      <c r="D213" s="152" t="s">
        <v>850</v>
      </c>
      <c r="E213" s="145" t="str">
        <f t="shared" si="4"/>
        <v>01002 20100</v>
      </c>
      <c r="F213" s="146" t="e">
        <f>#REF!</f>
        <v>#REF!</v>
      </c>
      <c r="G213" s="146" t="e">
        <f>#REF!</f>
        <v>#REF!</v>
      </c>
    </row>
    <row r="214" spans="1:7" s="7" customFormat="1" ht="15.75" hidden="1" outlineLevel="1">
      <c r="A214" s="141" t="s">
        <v>42</v>
      </c>
      <c r="B214" s="147" t="s">
        <v>567</v>
      </c>
      <c r="C214" s="144" t="s">
        <v>43</v>
      </c>
      <c r="D214" s="152" t="s">
        <v>850</v>
      </c>
      <c r="E214" s="145" t="str">
        <f t="shared" si="4"/>
        <v>01002 20100</v>
      </c>
      <c r="F214" s="146" t="e">
        <f>#REF!</f>
        <v>#REF!</v>
      </c>
      <c r="G214" s="146" t="e">
        <f>#REF!</f>
        <v>#REF!</v>
      </c>
    </row>
    <row r="215" spans="1:7" s="7" customFormat="1" ht="21" hidden="1" outlineLevel="2">
      <c r="A215" s="141" t="s">
        <v>12</v>
      </c>
      <c r="B215" s="147" t="s">
        <v>567</v>
      </c>
      <c r="C215" s="144" t="s">
        <v>43</v>
      </c>
      <c r="D215" s="152" t="s">
        <v>850</v>
      </c>
      <c r="E215" s="145" t="str">
        <f t="shared" si="4"/>
        <v>01002 20100</v>
      </c>
      <c r="F215" s="146" t="e">
        <f>#REF!</f>
        <v>#REF!</v>
      </c>
      <c r="G215" s="146" t="e">
        <f>#REF!</f>
        <v>#REF!</v>
      </c>
    </row>
    <row r="216" spans="1:7" s="7" customFormat="1" ht="15.75" hidden="1" outlineLevel="3">
      <c r="A216" s="141" t="s">
        <v>44</v>
      </c>
      <c r="B216" s="147" t="s">
        <v>567</v>
      </c>
      <c r="C216" s="144" t="s">
        <v>43</v>
      </c>
      <c r="D216" s="152" t="s">
        <v>850</v>
      </c>
      <c r="E216" s="145" t="str">
        <f t="shared" si="4"/>
        <v>01002 20100</v>
      </c>
      <c r="F216" s="146" t="e">
        <f>#REF!</f>
        <v>#REF!</v>
      </c>
      <c r="G216" s="146" t="e">
        <f>#REF!</f>
        <v>#REF!</v>
      </c>
    </row>
    <row r="217" spans="1:7" s="7" customFormat="1" ht="31.5" hidden="1" outlineLevel="5">
      <c r="A217" s="141" t="s">
        <v>15</v>
      </c>
      <c r="B217" s="147" t="s">
        <v>567</v>
      </c>
      <c r="C217" s="144" t="s">
        <v>43</v>
      </c>
      <c r="D217" s="152" t="s">
        <v>850</v>
      </c>
      <c r="E217" s="145" t="str">
        <f t="shared" si="4"/>
        <v>01002 20100</v>
      </c>
      <c r="F217" s="146" t="e">
        <f>#REF!</f>
        <v>#REF!</v>
      </c>
      <c r="G217" s="146" t="e">
        <f>#REF!</f>
        <v>#REF!</v>
      </c>
    </row>
    <row r="218" spans="1:7" s="7" customFormat="1" ht="15.75" hidden="1" outlineLevel="6">
      <c r="A218" s="141" t="s">
        <v>17</v>
      </c>
      <c r="B218" s="147" t="s">
        <v>567</v>
      </c>
      <c r="C218" s="144" t="s">
        <v>43</v>
      </c>
      <c r="D218" s="152" t="s">
        <v>850</v>
      </c>
      <c r="E218" s="145" t="str">
        <f t="shared" si="4"/>
        <v>01002 20100</v>
      </c>
      <c r="F218" s="146" t="e">
        <f>#REF!</f>
        <v>#REF!</v>
      </c>
      <c r="G218" s="146" t="e">
        <f>#REF!</f>
        <v>#REF!</v>
      </c>
    </row>
    <row r="219" spans="1:7" s="7" customFormat="1" ht="15.75" hidden="1" outlineLevel="7">
      <c r="A219" s="151" t="s">
        <v>19</v>
      </c>
      <c r="B219" s="147" t="s">
        <v>567</v>
      </c>
      <c r="C219" s="147" t="s">
        <v>43</v>
      </c>
      <c r="D219" s="152" t="s">
        <v>850</v>
      </c>
      <c r="E219" s="145" t="str">
        <f t="shared" si="4"/>
        <v>01002 20100</v>
      </c>
      <c r="F219" s="146" t="e">
        <f>#REF!</f>
        <v>#REF!</v>
      </c>
      <c r="G219" s="146" t="e">
        <f>#REF!</f>
        <v>#REF!</v>
      </c>
    </row>
    <row r="220" spans="1:7" s="7" customFormat="1" ht="15.75" hidden="1" outlineLevel="7">
      <c r="A220" s="151" t="s">
        <v>24</v>
      </c>
      <c r="B220" s="147" t="s">
        <v>567</v>
      </c>
      <c r="C220" s="147" t="s">
        <v>43</v>
      </c>
      <c r="D220" s="152" t="s">
        <v>850</v>
      </c>
      <c r="E220" s="145" t="str">
        <f t="shared" si="4"/>
        <v>01002 20100</v>
      </c>
      <c r="F220" s="146" t="e">
        <f>#REF!</f>
        <v>#REF!</v>
      </c>
      <c r="G220" s="146" t="e">
        <f>#REF!</f>
        <v>#REF!</v>
      </c>
    </row>
    <row r="221" spans="1:7" s="7" customFormat="1" ht="15.75" hidden="1" outlineLevel="5">
      <c r="A221" s="141" t="s">
        <v>26</v>
      </c>
      <c r="B221" s="147" t="s">
        <v>567</v>
      </c>
      <c r="C221" s="144" t="s">
        <v>43</v>
      </c>
      <c r="D221" s="152" t="s">
        <v>850</v>
      </c>
      <c r="E221" s="145" t="str">
        <f t="shared" si="4"/>
        <v>01002 20100</v>
      </c>
      <c r="F221" s="146" t="e">
        <f>#REF!</f>
        <v>#REF!</v>
      </c>
      <c r="G221" s="146" t="e">
        <f>#REF!</f>
        <v>#REF!</v>
      </c>
    </row>
    <row r="222" spans="1:7" s="7" customFormat="1" ht="15.75" hidden="1" outlineLevel="6">
      <c r="A222" s="141" t="s">
        <v>28</v>
      </c>
      <c r="B222" s="147" t="s">
        <v>567</v>
      </c>
      <c r="C222" s="144" t="s">
        <v>43</v>
      </c>
      <c r="D222" s="152" t="s">
        <v>850</v>
      </c>
      <c r="E222" s="145" t="str">
        <f t="shared" si="4"/>
        <v>01002 20100</v>
      </c>
      <c r="F222" s="146" t="e">
        <f>#REF!</f>
        <v>#REF!</v>
      </c>
      <c r="G222" s="146" t="e">
        <f>#REF!</f>
        <v>#REF!</v>
      </c>
    </row>
    <row r="223" spans="1:7" s="7" customFormat="1" ht="15.75" hidden="1" outlineLevel="7">
      <c r="A223" s="151" t="s">
        <v>30</v>
      </c>
      <c r="B223" s="147" t="s">
        <v>567</v>
      </c>
      <c r="C223" s="147" t="s">
        <v>43</v>
      </c>
      <c r="D223" s="152" t="s">
        <v>850</v>
      </c>
      <c r="E223" s="145" t="str">
        <f t="shared" si="4"/>
        <v>01002 20100</v>
      </c>
      <c r="F223" s="146" t="e">
        <f>#REF!</f>
        <v>#REF!</v>
      </c>
      <c r="G223" s="146" t="e">
        <f>#REF!</f>
        <v>#REF!</v>
      </c>
    </row>
    <row r="224" spans="1:7" s="7" customFormat="1" ht="15.75" hidden="1" outlineLevel="7">
      <c r="A224" s="151" t="s">
        <v>32</v>
      </c>
      <c r="B224" s="147" t="s">
        <v>567</v>
      </c>
      <c r="C224" s="147" t="s">
        <v>43</v>
      </c>
      <c r="D224" s="152" t="s">
        <v>850</v>
      </c>
      <c r="E224" s="145" t="str">
        <f t="shared" si="4"/>
        <v>01002 20100</v>
      </c>
      <c r="F224" s="146" t="e">
        <f>#REF!</f>
        <v>#REF!</v>
      </c>
      <c r="G224" s="146" t="e">
        <f>#REF!</f>
        <v>#REF!</v>
      </c>
    </row>
    <row r="225" spans="1:7" s="7" customFormat="1" ht="15.75" hidden="1" outlineLevel="5">
      <c r="A225" s="141" t="s">
        <v>45</v>
      </c>
      <c r="B225" s="147" t="s">
        <v>567</v>
      </c>
      <c r="C225" s="144" t="s">
        <v>43</v>
      </c>
      <c r="D225" s="152" t="s">
        <v>850</v>
      </c>
      <c r="E225" s="145" t="str">
        <f t="shared" si="4"/>
        <v>01002 20100</v>
      </c>
      <c r="F225" s="146" t="e">
        <f>#REF!</f>
        <v>#REF!</v>
      </c>
      <c r="G225" s="146" t="e">
        <f>#REF!</f>
        <v>#REF!</v>
      </c>
    </row>
    <row r="226" spans="1:7" s="7" customFormat="1" ht="15.75" hidden="1" outlineLevel="6">
      <c r="A226" s="141" t="s">
        <v>47</v>
      </c>
      <c r="B226" s="147" t="s">
        <v>567</v>
      </c>
      <c r="C226" s="144" t="s">
        <v>43</v>
      </c>
      <c r="D226" s="152" t="s">
        <v>850</v>
      </c>
      <c r="E226" s="145" t="str">
        <f t="shared" si="4"/>
        <v>01002 20100</v>
      </c>
      <c r="F226" s="146" t="e">
        <f>#REF!</f>
        <v>#REF!</v>
      </c>
      <c r="G226" s="146" t="e">
        <f>#REF!</f>
        <v>#REF!</v>
      </c>
    </row>
    <row r="227" spans="1:7" s="7" customFormat="1" ht="15.75" hidden="1" outlineLevel="7">
      <c r="A227" s="151" t="s">
        <v>49</v>
      </c>
      <c r="B227" s="147" t="s">
        <v>567</v>
      </c>
      <c r="C227" s="147" t="s">
        <v>43</v>
      </c>
      <c r="D227" s="152" t="s">
        <v>850</v>
      </c>
      <c r="E227" s="145" t="str">
        <f t="shared" si="4"/>
        <v>01002 20100</v>
      </c>
      <c r="F227" s="146" t="e">
        <f>#REF!</f>
        <v>#REF!</v>
      </c>
      <c r="G227" s="146" t="e">
        <f>#REF!</f>
        <v>#REF!</v>
      </c>
    </row>
    <row r="228" spans="1:7" s="7" customFormat="1" ht="21" hidden="1" outlineLevel="1">
      <c r="A228" s="141" t="s">
        <v>51</v>
      </c>
      <c r="B228" s="147" t="s">
        <v>567</v>
      </c>
      <c r="C228" s="144" t="s">
        <v>52</v>
      </c>
      <c r="D228" s="152" t="s">
        <v>850</v>
      </c>
      <c r="E228" s="145" t="str">
        <f t="shared" si="4"/>
        <v>01002 20100</v>
      </c>
      <c r="F228" s="146" t="e">
        <f>#REF!</f>
        <v>#REF!</v>
      </c>
      <c r="G228" s="146" t="e">
        <f>#REF!</f>
        <v>#REF!</v>
      </c>
    </row>
    <row r="229" spans="1:7" s="7" customFormat="1" ht="21" hidden="1" outlineLevel="2">
      <c r="A229" s="141" t="s">
        <v>12</v>
      </c>
      <c r="B229" s="147" t="s">
        <v>567</v>
      </c>
      <c r="C229" s="144" t="s">
        <v>52</v>
      </c>
      <c r="D229" s="152" t="s">
        <v>850</v>
      </c>
      <c r="E229" s="145" t="str">
        <f t="shared" si="4"/>
        <v>01002 20100</v>
      </c>
      <c r="F229" s="146" t="e">
        <f>#REF!</f>
        <v>#REF!</v>
      </c>
      <c r="G229" s="146" t="e">
        <f>#REF!</f>
        <v>#REF!</v>
      </c>
    </row>
    <row r="230" spans="1:7" s="7" customFormat="1" ht="21" hidden="1" outlineLevel="3">
      <c r="A230" s="141" t="s">
        <v>53</v>
      </c>
      <c r="B230" s="147" t="s">
        <v>567</v>
      </c>
      <c r="C230" s="144" t="s">
        <v>52</v>
      </c>
      <c r="D230" s="152" t="s">
        <v>850</v>
      </c>
      <c r="E230" s="145" t="str">
        <f t="shared" si="4"/>
        <v>01002 20100</v>
      </c>
      <c r="F230" s="146" t="e">
        <f>#REF!</f>
        <v>#REF!</v>
      </c>
      <c r="G230" s="146" t="e">
        <f>#REF!</f>
        <v>#REF!</v>
      </c>
    </row>
    <row r="231" spans="1:7" s="7" customFormat="1" ht="31.5" hidden="1" outlineLevel="5">
      <c r="A231" s="141" t="s">
        <v>15</v>
      </c>
      <c r="B231" s="147" t="s">
        <v>567</v>
      </c>
      <c r="C231" s="144" t="s">
        <v>52</v>
      </c>
      <c r="D231" s="152" t="s">
        <v>850</v>
      </c>
      <c r="E231" s="145" t="str">
        <f t="shared" si="4"/>
        <v>01002 20100</v>
      </c>
      <c r="F231" s="146" t="e">
        <f>#REF!</f>
        <v>#REF!</v>
      </c>
      <c r="G231" s="146" t="e">
        <f>#REF!</f>
        <v>#REF!</v>
      </c>
    </row>
    <row r="232" spans="1:7" s="7" customFormat="1" ht="15.75" hidden="1" outlineLevel="6">
      <c r="A232" s="141" t="s">
        <v>17</v>
      </c>
      <c r="B232" s="147" t="s">
        <v>567</v>
      </c>
      <c r="C232" s="144" t="s">
        <v>52</v>
      </c>
      <c r="D232" s="152" t="s">
        <v>850</v>
      </c>
      <c r="E232" s="145" t="str">
        <f t="shared" si="4"/>
        <v>01002 20100</v>
      </c>
      <c r="F232" s="146" t="e">
        <f>#REF!</f>
        <v>#REF!</v>
      </c>
      <c r="G232" s="146" t="e">
        <f>#REF!</f>
        <v>#REF!</v>
      </c>
    </row>
    <row r="233" spans="1:7" s="7" customFormat="1" ht="15.75" hidden="1" outlineLevel="7">
      <c r="A233" s="151" t="s">
        <v>19</v>
      </c>
      <c r="B233" s="147" t="s">
        <v>567</v>
      </c>
      <c r="C233" s="147" t="s">
        <v>52</v>
      </c>
      <c r="D233" s="152" t="s">
        <v>850</v>
      </c>
      <c r="E233" s="145" t="str">
        <f t="shared" si="4"/>
        <v>01002 20100</v>
      </c>
      <c r="F233" s="146" t="e">
        <f>#REF!</f>
        <v>#REF!</v>
      </c>
      <c r="G233" s="146" t="e">
        <f>#REF!</f>
        <v>#REF!</v>
      </c>
    </row>
    <row r="234" spans="1:7" s="7" customFormat="1" ht="15.75" hidden="1" outlineLevel="3">
      <c r="A234" s="141" t="s">
        <v>23</v>
      </c>
      <c r="B234" s="147" t="s">
        <v>567</v>
      </c>
      <c r="C234" s="144" t="s">
        <v>52</v>
      </c>
      <c r="D234" s="152" t="s">
        <v>850</v>
      </c>
      <c r="E234" s="145" t="str">
        <f t="shared" si="4"/>
        <v>01002 20100</v>
      </c>
      <c r="F234" s="146" t="e">
        <f>#REF!</f>
        <v>#REF!</v>
      </c>
      <c r="G234" s="146" t="e">
        <f>#REF!</f>
        <v>#REF!</v>
      </c>
    </row>
    <row r="235" spans="1:7" s="7" customFormat="1" ht="31.5" hidden="1" outlineLevel="5">
      <c r="A235" s="141" t="s">
        <v>15</v>
      </c>
      <c r="B235" s="147" t="s">
        <v>567</v>
      </c>
      <c r="C235" s="144" t="s">
        <v>52</v>
      </c>
      <c r="D235" s="152" t="s">
        <v>850</v>
      </c>
      <c r="E235" s="145" t="str">
        <f t="shared" si="4"/>
        <v>01002 20100</v>
      </c>
      <c r="F235" s="146" t="e">
        <f>#REF!</f>
        <v>#REF!</v>
      </c>
      <c r="G235" s="146" t="e">
        <f>#REF!</f>
        <v>#REF!</v>
      </c>
    </row>
    <row r="236" spans="1:7" s="7" customFormat="1" ht="15.75" hidden="1" outlineLevel="6">
      <c r="A236" s="141" t="s">
        <v>17</v>
      </c>
      <c r="B236" s="147" t="s">
        <v>567</v>
      </c>
      <c r="C236" s="144" t="s">
        <v>52</v>
      </c>
      <c r="D236" s="152" t="s">
        <v>850</v>
      </c>
      <c r="E236" s="145" t="str">
        <f t="shared" si="4"/>
        <v>01002 20100</v>
      </c>
      <c r="F236" s="146" t="e">
        <f>#REF!</f>
        <v>#REF!</v>
      </c>
      <c r="G236" s="146" t="e">
        <f>#REF!</f>
        <v>#REF!</v>
      </c>
    </row>
    <row r="237" spans="1:7" s="7" customFormat="1" ht="15.75" hidden="1" outlineLevel="7">
      <c r="A237" s="151" t="s">
        <v>19</v>
      </c>
      <c r="B237" s="147" t="s">
        <v>567</v>
      </c>
      <c r="C237" s="147" t="s">
        <v>52</v>
      </c>
      <c r="D237" s="152" t="s">
        <v>850</v>
      </c>
      <c r="E237" s="145" t="str">
        <f t="shared" si="4"/>
        <v>01002 20100</v>
      </c>
      <c r="F237" s="146" t="e">
        <f>#REF!</f>
        <v>#REF!</v>
      </c>
      <c r="G237" s="146" t="e">
        <f>#REF!</f>
        <v>#REF!</v>
      </c>
    </row>
    <row r="238" spans="1:7" s="7" customFormat="1" ht="15.75" hidden="1" outlineLevel="7">
      <c r="A238" s="151" t="s">
        <v>24</v>
      </c>
      <c r="B238" s="147" t="s">
        <v>567</v>
      </c>
      <c r="C238" s="147" t="s">
        <v>52</v>
      </c>
      <c r="D238" s="152" t="s">
        <v>850</v>
      </c>
      <c r="E238" s="145" t="str">
        <f t="shared" si="4"/>
        <v>01002 20100</v>
      </c>
      <c r="F238" s="146" t="e">
        <f>#REF!</f>
        <v>#REF!</v>
      </c>
      <c r="G238" s="146" t="e">
        <f>#REF!</f>
        <v>#REF!</v>
      </c>
    </row>
    <row r="239" spans="1:7" s="7" customFormat="1" ht="15.75" hidden="1" outlineLevel="5">
      <c r="A239" s="141" t="s">
        <v>26</v>
      </c>
      <c r="B239" s="147" t="s">
        <v>567</v>
      </c>
      <c r="C239" s="144" t="s">
        <v>52</v>
      </c>
      <c r="D239" s="152" t="s">
        <v>850</v>
      </c>
      <c r="E239" s="145" t="str">
        <f t="shared" si="4"/>
        <v>01002 20100</v>
      </c>
      <c r="F239" s="146" t="e">
        <f>#REF!</f>
        <v>#REF!</v>
      </c>
      <c r="G239" s="146" t="e">
        <f>#REF!</f>
        <v>#REF!</v>
      </c>
    </row>
    <row r="240" spans="1:7" s="7" customFormat="1" ht="15.75" hidden="1" outlineLevel="6">
      <c r="A240" s="141" t="s">
        <v>28</v>
      </c>
      <c r="B240" s="147" t="s">
        <v>567</v>
      </c>
      <c r="C240" s="144" t="s">
        <v>52</v>
      </c>
      <c r="D240" s="152" t="s">
        <v>850</v>
      </c>
      <c r="E240" s="145" t="str">
        <f t="shared" si="4"/>
        <v>01002 20100</v>
      </c>
      <c r="F240" s="146" t="e">
        <f>#REF!</f>
        <v>#REF!</v>
      </c>
      <c r="G240" s="146" t="e">
        <f>#REF!</f>
        <v>#REF!</v>
      </c>
    </row>
    <row r="241" spans="1:7" s="7" customFormat="1" ht="15.75" hidden="1" outlineLevel="7">
      <c r="A241" s="151" t="s">
        <v>30</v>
      </c>
      <c r="B241" s="147" t="s">
        <v>567</v>
      </c>
      <c r="C241" s="147" t="s">
        <v>52</v>
      </c>
      <c r="D241" s="152" t="s">
        <v>850</v>
      </c>
      <c r="E241" s="145" t="str">
        <f t="shared" si="4"/>
        <v>01002 20100</v>
      </c>
      <c r="F241" s="146" t="e">
        <f>#REF!</f>
        <v>#REF!</v>
      </c>
      <c r="G241" s="146" t="e">
        <f>#REF!</f>
        <v>#REF!</v>
      </c>
    </row>
    <row r="242" spans="1:7" s="7" customFormat="1" ht="15.75" hidden="1" outlineLevel="7">
      <c r="A242" s="151" t="s">
        <v>32</v>
      </c>
      <c r="B242" s="147" t="s">
        <v>567</v>
      </c>
      <c r="C242" s="147" t="s">
        <v>52</v>
      </c>
      <c r="D242" s="152" t="s">
        <v>850</v>
      </c>
      <c r="E242" s="145" t="str">
        <f t="shared" si="4"/>
        <v>01002 20100</v>
      </c>
      <c r="F242" s="146" t="e">
        <f>#REF!</f>
        <v>#REF!</v>
      </c>
      <c r="G242" s="146" t="e">
        <f>#REF!</f>
        <v>#REF!</v>
      </c>
    </row>
    <row r="243" spans="1:7" s="7" customFormat="1" ht="15.75" hidden="1" outlineLevel="5">
      <c r="A243" s="141" t="s">
        <v>45</v>
      </c>
      <c r="B243" s="147" t="s">
        <v>567</v>
      </c>
      <c r="C243" s="144" t="s">
        <v>52</v>
      </c>
      <c r="D243" s="152" t="s">
        <v>850</v>
      </c>
      <c r="E243" s="145" t="str">
        <f t="shared" si="4"/>
        <v>01002 20100</v>
      </c>
      <c r="F243" s="146" t="e">
        <f>#REF!</f>
        <v>#REF!</v>
      </c>
      <c r="G243" s="146" t="e">
        <f>#REF!</f>
        <v>#REF!</v>
      </c>
    </row>
    <row r="244" spans="1:7" s="7" customFormat="1" ht="15.75" hidden="1" outlineLevel="6">
      <c r="A244" s="141" t="s">
        <v>47</v>
      </c>
      <c r="B244" s="147" t="s">
        <v>567</v>
      </c>
      <c r="C244" s="144" t="s">
        <v>52</v>
      </c>
      <c r="D244" s="152" t="s">
        <v>850</v>
      </c>
      <c r="E244" s="145" t="str">
        <f t="shared" si="4"/>
        <v>01002 20100</v>
      </c>
      <c r="F244" s="146" t="e">
        <f>#REF!</f>
        <v>#REF!</v>
      </c>
      <c r="G244" s="146" t="e">
        <f>#REF!</f>
        <v>#REF!</v>
      </c>
    </row>
    <row r="245" spans="1:7" s="7" customFormat="1" ht="15.75" hidden="1" outlineLevel="7">
      <c r="A245" s="151" t="s">
        <v>54</v>
      </c>
      <c r="B245" s="147" t="s">
        <v>567</v>
      </c>
      <c r="C245" s="147" t="s">
        <v>52</v>
      </c>
      <c r="D245" s="152" t="s">
        <v>850</v>
      </c>
      <c r="E245" s="145" t="str">
        <f t="shared" si="4"/>
        <v>01002 20100</v>
      </c>
      <c r="F245" s="146" t="e">
        <f>#REF!</f>
        <v>#REF!</v>
      </c>
      <c r="G245" s="146" t="e">
        <f>#REF!</f>
        <v>#REF!</v>
      </c>
    </row>
    <row r="246" spans="1:7" s="7" customFormat="1" ht="15.75" hidden="1" outlineLevel="7">
      <c r="A246" s="151" t="s">
        <v>49</v>
      </c>
      <c r="B246" s="147" t="s">
        <v>567</v>
      </c>
      <c r="C246" s="147" t="s">
        <v>52</v>
      </c>
      <c r="D246" s="152" t="s">
        <v>850</v>
      </c>
      <c r="E246" s="145" t="str">
        <f t="shared" si="4"/>
        <v>01002 20100</v>
      </c>
      <c r="F246" s="146" t="e">
        <f>#REF!</f>
        <v>#REF!</v>
      </c>
      <c r="G246" s="146" t="e">
        <f>#REF!</f>
        <v>#REF!</v>
      </c>
    </row>
    <row r="247" spans="1:7" s="7" customFormat="1" ht="15.75" hidden="1" outlineLevel="3">
      <c r="A247" s="141" t="s">
        <v>55</v>
      </c>
      <c r="B247" s="147" t="s">
        <v>567</v>
      </c>
      <c r="C247" s="144" t="s">
        <v>52</v>
      </c>
      <c r="D247" s="152" t="s">
        <v>850</v>
      </c>
      <c r="E247" s="145" t="str">
        <f t="shared" si="4"/>
        <v>01002 20100</v>
      </c>
      <c r="F247" s="146" t="e">
        <f>#REF!</f>
        <v>#REF!</v>
      </c>
      <c r="G247" s="146" t="e">
        <f>#REF!</f>
        <v>#REF!</v>
      </c>
    </row>
    <row r="248" spans="1:7" s="7" customFormat="1" ht="31.5" hidden="1" outlineLevel="5">
      <c r="A248" s="141" t="s">
        <v>15</v>
      </c>
      <c r="B248" s="147" t="s">
        <v>567</v>
      </c>
      <c r="C248" s="144" t="s">
        <v>52</v>
      </c>
      <c r="D248" s="152" t="s">
        <v>850</v>
      </c>
      <c r="E248" s="145" t="str">
        <f t="shared" si="4"/>
        <v>01002 20100</v>
      </c>
      <c r="F248" s="146" t="e">
        <f>#REF!</f>
        <v>#REF!</v>
      </c>
      <c r="G248" s="146" t="e">
        <f>#REF!</f>
        <v>#REF!</v>
      </c>
    </row>
    <row r="249" spans="1:7" s="7" customFormat="1" ht="15.75" hidden="1" outlineLevel="6">
      <c r="A249" s="141" t="s">
        <v>17</v>
      </c>
      <c r="B249" s="147" t="s">
        <v>567</v>
      </c>
      <c r="C249" s="144" t="s">
        <v>52</v>
      </c>
      <c r="D249" s="152" t="s">
        <v>850</v>
      </c>
      <c r="E249" s="145" t="str">
        <f t="shared" si="4"/>
        <v>01002 20100</v>
      </c>
      <c r="F249" s="146" t="e">
        <f>#REF!</f>
        <v>#REF!</v>
      </c>
      <c r="G249" s="146" t="e">
        <f>#REF!</f>
        <v>#REF!</v>
      </c>
    </row>
    <row r="250" spans="1:7" s="7" customFormat="1" ht="15.75" hidden="1" outlineLevel="7">
      <c r="A250" s="151" t="s">
        <v>19</v>
      </c>
      <c r="B250" s="147" t="s">
        <v>567</v>
      </c>
      <c r="C250" s="147" t="s">
        <v>52</v>
      </c>
      <c r="D250" s="152" t="s">
        <v>850</v>
      </c>
      <c r="E250" s="145" t="str">
        <f t="shared" si="4"/>
        <v>01002 20100</v>
      </c>
      <c r="F250" s="146" t="e">
        <f>#REF!</f>
        <v>#REF!</v>
      </c>
      <c r="G250" s="146" t="e">
        <f>#REF!</f>
        <v>#REF!</v>
      </c>
    </row>
    <row r="251" spans="1:7" s="7" customFormat="1" ht="15.75" hidden="1" outlineLevel="7">
      <c r="A251" s="151" t="s">
        <v>24</v>
      </c>
      <c r="B251" s="147" t="s">
        <v>567</v>
      </c>
      <c r="C251" s="147" t="s">
        <v>52</v>
      </c>
      <c r="D251" s="152" t="s">
        <v>850</v>
      </c>
      <c r="E251" s="145" t="str">
        <f t="shared" si="4"/>
        <v>01002 20100</v>
      </c>
      <c r="F251" s="146" t="e">
        <f>#REF!</f>
        <v>#REF!</v>
      </c>
      <c r="G251" s="146" t="e">
        <f>#REF!</f>
        <v>#REF!</v>
      </c>
    </row>
    <row r="252" spans="1:7" s="7" customFormat="1" ht="15.75" hidden="1" outlineLevel="3">
      <c r="A252" s="141" t="s">
        <v>56</v>
      </c>
      <c r="B252" s="147" t="s">
        <v>567</v>
      </c>
      <c r="C252" s="144" t="s">
        <v>52</v>
      </c>
      <c r="D252" s="152" t="s">
        <v>850</v>
      </c>
      <c r="E252" s="145" t="str">
        <f t="shared" si="4"/>
        <v>01002 20100</v>
      </c>
      <c r="F252" s="146" t="e">
        <f>#REF!</f>
        <v>#REF!</v>
      </c>
      <c r="G252" s="146" t="e">
        <f>#REF!</f>
        <v>#REF!</v>
      </c>
    </row>
    <row r="253" spans="1:7" s="7" customFormat="1" ht="31.5" hidden="1" outlineLevel="5">
      <c r="A253" s="141" t="s">
        <v>15</v>
      </c>
      <c r="B253" s="147" t="s">
        <v>567</v>
      </c>
      <c r="C253" s="144" t="s">
        <v>52</v>
      </c>
      <c r="D253" s="152" t="s">
        <v>850</v>
      </c>
      <c r="E253" s="145" t="str">
        <f t="shared" si="4"/>
        <v>01002 20100</v>
      </c>
      <c r="F253" s="146" t="e">
        <f>#REF!</f>
        <v>#REF!</v>
      </c>
      <c r="G253" s="146" t="e">
        <f>#REF!</f>
        <v>#REF!</v>
      </c>
    </row>
    <row r="254" spans="1:7" s="7" customFormat="1" ht="15.75" hidden="1" outlineLevel="6">
      <c r="A254" s="141" t="s">
        <v>17</v>
      </c>
      <c r="B254" s="147" t="s">
        <v>567</v>
      </c>
      <c r="C254" s="144" t="s">
        <v>52</v>
      </c>
      <c r="D254" s="152" t="s">
        <v>850</v>
      </c>
      <c r="E254" s="145" t="str">
        <f t="shared" si="4"/>
        <v>01002 20100</v>
      </c>
      <c r="F254" s="146" t="e">
        <f>#REF!</f>
        <v>#REF!</v>
      </c>
      <c r="G254" s="146" t="e">
        <f>#REF!</f>
        <v>#REF!</v>
      </c>
    </row>
    <row r="255" spans="1:7" s="7" customFormat="1" ht="15.75" hidden="1" outlineLevel="7">
      <c r="A255" s="151" t="s">
        <v>19</v>
      </c>
      <c r="B255" s="147" t="s">
        <v>567</v>
      </c>
      <c r="C255" s="147" t="s">
        <v>52</v>
      </c>
      <c r="D255" s="152" t="s">
        <v>850</v>
      </c>
      <c r="E255" s="145" t="str">
        <f t="shared" si="4"/>
        <v>01002 20100</v>
      </c>
      <c r="F255" s="146" t="e">
        <f>#REF!</f>
        <v>#REF!</v>
      </c>
      <c r="G255" s="146" t="e">
        <f>#REF!</f>
        <v>#REF!</v>
      </c>
    </row>
    <row r="256" spans="1:7" s="7" customFormat="1" ht="15.75" hidden="1" outlineLevel="1">
      <c r="A256" s="141" t="s">
        <v>57</v>
      </c>
      <c r="B256" s="147" t="s">
        <v>567</v>
      </c>
      <c r="C256" s="144" t="s">
        <v>58</v>
      </c>
      <c r="D256" s="152" t="s">
        <v>850</v>
      </c>
      <c r="E256" s="145" t="str">
        <f t="shared" si="4"/>
        <v>01002 20100</v>
      </c>
      <c r="F256" s="146" t="e">
        <f>#REF!</f>
        <v>#REF!</v>
      </c>
      <c r="G256" s="146" t="e">
        <f>#REF!</f>
        <v>#REF!</v>
      </c>
    </row>
    <row r="257" spans="1:7" s="7" customFormat="1" ht="21" hidden="1" outlineLevel="2">
      <c r="A257" s="141" t="s">
        <v>12</v>
      </c>
      <c r="B257" s="147" t="s">
        <v>567</v>
      </c>
      <c r="C257" s="144" t="s">
        <v>58</v>
      </c>
      <c r="D257" s="152" t="s">
        <v>850</v>
      </c>
      <c r="E257" s="145" t="str">
        <f t="shared" si="4"/>
        <v>01002 20100</v>
      </c>
      <c r="F257" s="146" t="e">
        <f>#REF!</f>
        <v>#REF!</v>
      </c>
      <c r="G257" s="146" t="e">
        <f>#REF!</f>
        <v>#REF!</v>
      </c>
    </row>
    <row r="258" spans="1:7" s="7" customFormat="1" ht="15.75" hidden="1" outlineLevel="3">
      <c r="A258" s="141" t="s">
        <v>23</v>
      </c>
      <c r="B258" s="147" t="s">
        <v>567</v>
      </c>
      <c r="C258" s="144" t="s">
        <v>58</v>
      </c>
      <c r="D258" s="152" t="s">
        <v>850</v>
      </c>
      <c r="E258" s="145" t="str">
        <f t="shared" si="4"/>
        <v>01002 20100</v>
      </c>
      <c r="F258" s="146" t="e">
        <f>#REF!</f>
        <v>#REF!</v>
      </c>
      <c r="G258" s="146" t="e">
        <f>#REF!</f>
        <v>#REF!</v>
      </c>
    </row>
    <row r="259" spans="1:7" s="7" customFormat="1" ht="31.5" hidden="1" outlineLevel="5">
      <c r="A259" s="141" t="s">
        <v>15</v>
      </c>
      <c r="B259" s="147" t="s">
        <v>567</v>
      </c>
      <c r="C259" s="144" t="s">
        <v>58</v>
      </c>
      <c r="D259" s="152" t="s">
        <v>850</v>
      </c>
      <c r="E259" s="145" t="str">
        <f t="shared" si="4"/>
        <v>01002 20100</v>
      </c>
      <c r="F259" s="146" t="e">
        <f>#REF!</f>
        <v>#REF!</v>
      </c>
      <c r="G259" s="146" t="e">
        <f>#REF!</f>
        <v>#REF!</v>
      </c>
    </row>
    <row r="260" spans="1:7" s="7" customFormat="1" ht="15.75" hidden="1" outlineLevel="6">
      <c r="A260" s="141" t="s">
        <v>17</v>
      </c>
      <c r="B260" s="147" t="s">
        <v>567</v>
      </c>
      <c r="C260" s="144" t="s">
        <v>58</v>
      </c>
      <c r="D260" s="152" t="s">
        <v>850</v>
      </c>
      <c r="E260" s="145" t="str">
        <f t="shared" si="4"/>
        <v>01002 20100</v>
      </c>
      <c r="F260" s="146" t="e">
        <f>#REF!</f>
        <v>#REF!</v>
      </c>
      <c r="G260" s="146" t="e">
        <f>#REF!</f>
        <v>#REF!</v>
      </c>
    </row>
    <row r="261" spans="1:7" s="7" customFormat="1" ht="15.75" hidden="1" outlineLevel="7">
      <c r="A261" s="151" t="s">
        <v>19</v>
      </c>
      <c r="B261" s="147" t="s">
        <v>567</v>
      </c>
      <c r="C261" s="147" t="s">
        <v>58</v>
      </c>
      <c r="D261" s="152" t="s">
        <v>850</v>
      </c>
      <c r="E261" s="145" t="str">
        <f t="shared" si="4"/>
        <v>01002 20100</v>
      </c>
      <c r="F261" s="146" t="e">
        <f>#REF!</f>
        <v>#REF!</v>
      </c>
      <c r="G261" s="146" t="e">
        <f>#REF!</f>
        <v>#REF!</v>
      </c>
    </row>
    <row r="262" spans="1:7" s="7" customFormat="1" ht="15.75" hidden="1" outlineLevel="7">
      <c r="A262" s="151" t="s">
        <v>24</v>
      </c>
      <c r="B262" s="147" t="s">
        <v>567</v>
      </c>
      <c r="C262" s="147" t="s">
        <v>58</v>
      </c>
      <c r="D262" s="152" t="s">
        <v>850</v>
      </c>
      <c r="E262" s="145" t="str">
        <f t="shared" si="4"/>
        <v>01002 20100</v>
      </c>
      <c r="F262" s="146" t="e">
        <f>#REF!</f>
        <v>#REF!</v>
      </c>
      <c r="G262" s="146" t="e">
        <f>#REF!</f>
        <v>#REF!</v>
      </c>
    </row>
    <row r="263" spans="1:7" s="7" customFormat="1" ht="15.75" hidden="1" outlineLevel="5">
      <c r="A263" s="141" t="s">
        <v>26</v>
      </c>
      <c r="B263" s="147" t="s">
        <v>567</v>
      </c>
      <c r="C263" s="144" t="s">
        <v>58</v>
      </c>
      <c r="D263" s="152" t="s">
        <v>850</v>
      </c>
      <c r="E263" s="145" t="str">
        <f t="shared" si="4"/>
        <v>01002 20100</v>
      </c>
      <c r="F263" s="146" t="e">
        <f>#REF!</f>
        <v>#REF!</v>
      </c>
      <c r="G263" s="146" t="e">
        <f>#REF!</f>
        <v>#REF!</v>
      </c>
    </row>
    <row r="264" spans="1:7" s="7" customFormat="1" ht="15.75" hidden="1" outlineLevel="6">
      <c r="A264" s="141" t="s">
        <v>28</v>
      </c>
      <c r="B264" s="147" t="s">
        <v>567</v>
      </c>
      <c r="C264" s="144" t="s">
        <v>58</v>
      </c>
      <c r="D264" s="152" t="s">
        <v>850</v>
      </c>
      <c r="E264" s="145" t="str">
        <f t="shared" si="4"/>
        <v>01002 20100</v>
      </c>
      <c r="F264" s="146" t="e">
        <f>#REF!</f>
        <v>#REF!</v>
      </c>
      <c r="G264" s="146" t="e">
        <f>#REF!</f>
        <v>#REF!</v>
      </c>
    </row>
    <row r="265" spans="1:7" s="7" customFormat="1" ht="15.75" hidden="1" outlineLevel="7">
      <c r="A265" s="151" t="s">
        <v>30</v>
      </c>
      <c r="B265" s="147" t="s">
        <v>567</v>
      </c>
      <c r="C265" s="147" t="s">
        <v>58</v>
      </c>
      <c r="D265" s="152" t="s">
        <v>850</v>
      </c>
      <c r="E265" s="145" t="str">
        <f t="shared" si="4"/>
        <v>01002 20100</v>
      </c>
      <c r="F265" s="146" t="e">
        <f>#REF!</f>
        <v>#REF!</v>
      </c>
      <c r="G265" s="146" t="e">
        <f>#REF!</f>
        <v>#REF!</v>
      </c>
    </row>
    <row r="266" spans="1:7" s="7" customFormat="1" ht="15.75" hidden="1" outlineLevel="7">
      <c r="A266" s="151" t="s">
        <v>32</v>
      </c>
      <c r="B266" s="147" t="s">
        <v>567</v>
      </c>
      <c r="C266" s="147" t="s">
        <v>58</v>
      </c>
      <c r="D266" s="152" t="s">
        <v>850</v>
      </c>
      <c r="E266" s="145" t="str">
        <f t="shared" si="4"/>
        <v>01002 20100</v>
      </c>
      <c r="F266" s="146" t="e">
        <f>#REF!</f>
        <v>#REF!</v>
      </c>
      <c r="G266" s="146" t="e">
        <f>#REF!</f>
        <v>#REF!</v>
      </c>
    </row>
    <row r="267" spans="1:7" s="7" customFormat="1" ht="15.75" hidden="1" outlineLevel="3">
      <c r="A267" s="141" t="s">
        <v>59</v>
      </c>
      <c r="B267" s="147" t="s">
        <v>567</v>
      </c>
      <c r="C267" s="144" t="s">
        <v>58</v>
      </c>
      <c r="D267" s="152" t="s">
        <v>850</v>
      </c>
      <c r="E267" s="145" t="str">
        <f t="shared" si="4"/>
        <v>01002 20100</v>
      </c>
      <c r="F267" s="146" t="e">
        <f>#REF!</f>
        <v>#REF!</v>
      </c>
      <c r="G267" s="146" t="e">
        <f>#REF!</f>
        <v>#REF!</v>
      </c>
    </row>
    <row r="268" spans="1:7" s="7" customFormat="1" ht="31.5" hidden="1" outlineLevel="5">
      <c r="A268" s="141" t="s">
        <v>15</v>
      </c>
      <c r="B268" s="147" t="s">
        <v>567</v>
      </c>
      <c r="C268" s="144" t="s">
        <v>58</v>
      </c>
      <c r="D268" s="152" t="s">
        <v>850</v>
      </c>
      <c r="E268" s="145" t="str">
        <f t="shared" si="4"/>
        <v>01002 20100</v>
      </c>
      <c r="F268" s="146" t="e">
        <f>#REF!</f>
        <v>#REF!</v>
      </c>
      <c r="G268" s="146" t="e">
        <f>#REF!</f>
        <v>#REF!</v>
      </c>
    </row>
    <row r="269" spans="1:7" s="7" customFormat="1" ht="15.75" hidden="1" outlineLevel="6">
      <c r="A269" s="141" t="s">
        <v>17</v>
      </c>
      <c r="B269" s="147" t="s">
        <v>567</v>
      </c>
      <c r="C269" s="144" t="s">
        <v>58</v>
      </c>
      <c r="D269" s="152" t="s">
        <v>850</v>
      </c>
      <c r="E269" s="145" t="str">
        <f t="shared" si="4"/>
        <v>01002 20100</v>
      </c>
      <c r="F269" s="146" t="e">
        <f>#REF!</f>
        <v>#REF!</v>
      </c>
      <c r="G269" s="146" t="e">
        <f>#REF!</f>
        <v>#REF!</v>
      </c>
    </row>
    <row r="270" spans="1:7" s="7" customFormat="1" ht="15.75" hidden="1" outlineLevel="7">
      <c r="A270" s="151" t="s">
        <v>19</v>
      </c>
      <c r="B270" s="147" t="s">
        <v>567</v>
      </c>
      <c r="C270" s="147" t="s">
        <v>58</v>
      </c>
      <c r="D270" s="152" t="s">
        <v>850</v>
      </c>
      <c r="E270" s="145" t="str">
        <f t="shared" si="4"/>
        <v>01002 20100</v>
      </c>
      <c r="F270" s="146" t="e">
        <f>#REF!</f>
        <v>#REF!</v>
      </c>
      <c r="G270" s="146" t="e">
        <f>#REF!</f>
        <v>#REF!</v>
      </c>
    </row>
    <row r="271" spans="1:7" s="7" customFormat="1" ht="15.75" hidden="1" outlineLevel="7">
      <c r="A271" s="151" t="s">
        <v>24</v>
      </c>
      <c r="B271" s="147" t="s">
        <v>567</v>
      </c>
      <c r="C271" s="147" t="s">
        <v>58</v>
      </c>
      <c r="D271" s="152" t="s">
        <v>850</v>
      </c>
      <c r="E271" s="145" t="str">
        <f t="shared" si="4"/>
        <v>01002 20100</v>
      </c>
      <c r="F271" s="146" t="e">
        <f>#REF!</f>
        <v>#REF!</v>
      </c>
      <c r="G271" s="146" t="e">
        <f>#REF!</f>
        <v>#REF!</v>
      </c>
    </row>
    <row r="272" spans="1:7" s="7" customFormat="1" ht="15.75" hidden="1" outlineLevel="5">
      <c r="A272" s="141" t="s">
        <v>26</v>
      </c>
      <c r="B272" s="147" t="s">
        <v>567</v>
      </c>
      <c r="C272" s="144" t="s">
        <v>58</v>
      </c>
      <c r="D272" s="152" t="s">
        <v>850</v>
      </c>
      <c r="E272" s="145" t="str">
        <f t="shared" si="4"/>
        <v>01002 20100</v>
      </c>
      <c r="F272" s="146" t="e">
        <f>#REF!</f>
        <v>#REF!</v>
      </c>
      <c r="G272" s="146" t="e">
        <f>#REF!</f>
        <v>#REF!</v>
      </c>
    </row>
    <row r="273" spans="1:7" s="7" customFormat="1" ht="15.75" hidden="1" outlineLevel="6">
      <c r="A273" s="141" t="s">
        <v>28</v>
      </c>
      <c r="B273" s="147" t="s">
        <v>567</v>
      </c>
      <c r="C273" s="144" t="s">
        <v>58</v>
      </c>
      <c r="D273" s="152" t="s">
        <v>850</v>
      </c>
      <c r="E273" s="145" t="str">
        <f t="shared" si="4"/>
        <v>01002 20100</v>
      </c>
      <c r="F273" s="146" t="e">
        <f>#REF!</f>
        <v>#REF!</v>
      </c>
      <c r="G273" s="146" t="e">
        <f>#REF!</f>
        <v>#REF!</v>
      </c>
    </row>
    <row r="274" spans="1:7" s="7" customFormat="1" ht="15.75" hidden="1" outlineLevel="7">
      <c r="A274" s="151" t="s">
        <v>30</v>
      </c>
      <c r="B274" s="147" t="s">
        <v>567</v>
      </c>
      <c r="C274" s="147" t="s">
        <v>58</v>
      </c>
      <c r="D274" s="152" t="s">
        <v>850</v>
      </c>
      <c r="E274" s="145" t="str">
        <f t="shared" si="4"/>
        <v>01002 20100</v>
      </c>
      <c r="F274" s="146" t="e">
        <f>#REF!</f>
        <v>#REF!</v>
      </c>
      <c r="G274" s="146" t="e">
        <f>#REF!</f>
        <v>#REF!</v>
      </c>
    </row>
    <row r="275" spans="1:7" s="7" customFormat="1" ht="15.75" hidden="1" outlineLevel="7">
      <c r="A275" s="151" t="s">
        <v>32</v>
      </c>
      <c r="B275" s="147" t="s">
        <v>567</v>
      </c>
      <c r="C275" s="147" t="s">
        <v>58</v>
      </c>
      <c r="D275" s="152" t="s">
        <v>850</v>
      </c>
      <c r="E275" s="145" t="str">
        <f t="shared" si="4"/>
        <v>01002 20100</v>
      </c>
      <c r="F275" s="146" t="e">
        <f>#REF!</f>
        <v>#REF!</v>
      </c>
      <c r="G275" s="146" t="e">
        <f>#REF!</f>
        <v>#REF!</v>
      </c>
    </row>
    <row r="276" spans="1:7" s="7" customFormat="1" ht="15.75" hidden="1" outlineLevel="5">
      <c r="A276" s="141" t="s">
        <v>45</v>
      </c>
      <c r="B276" s="147" t="s">
        <v>567</v>
      </c>
      <c r="C276" s="144" t="s">
        <v>58</v>
      </c>
      <c r="D276" s="152" t="s">
        <v>850</v>
      </c>
      <c r="E276" s="145" t="str">
        <f t="shared" si="4"/>
        <v>01002 20100</v>
      </c>
      <c r="F276" s="146" t="e">
        <f>#REF!</f>
        <v>#REF!</v>
      </c>
      <c r="G276" s="146" t="e">
        <f>#REF!</f>
        <v>#REF!</v>
      </c>
    </row>
    <row r="277" spans="1:7" s="7" customFormat="1" ht="15.75" hidden="1" outlineLevel="6">
      <c r="A277" s="141" t="s">
        <v>47</v>
      </c>
      <c r="B277" s="147" t="s">
        <v>567</v>
      </c>
      <c r="C277" s="144" t="s">
        <v>58</v>
      </c>
      <c r="D277" s="152" t="s">
        <v>850</v>
      </c>
      <c r="E277" s="145" t="str">
        <f t="shared" si="4"/>
        <v>01002 20100</v>
      </c>
      <c r="F277" s="146" t="e">
        <f>#REF!</f>
        <v>#REF!</v>
      </c>
      <c r="G277" s="146" t="e">
        <f>#REF!</f>
        <v>#REF!</v>
      </c>
    </row>
    <row r="278" spans="1:7" s="7" customFormat="1" ht="15.75" hidden="1" outlineLevel="7">
      <c r="A278" s="151" t="s">
        <v>49</v>
      </c>
      <c r="B278" s="147" t="s">
        <v>567</v>
      </c>
      <c r="C278" s="147" t="s">
        <v>58</v>
      </c>
      <c r="D278" s="152" t="s">
        <v>850</v>
      </c>
      <c r="E278" s="145" t="str">
        <f t="shared" ref="E278:E304" si="5">D278</f>
        <v>01002 20100</v>
      </c>
      <c r="F278" s="146" t="e">
        <f>#REF!</f>
        <v>#REF!</v>
      </c>
      <c r="G278" s="146" t="e">
        <f>#REF!</f>
        <v>#REF!</v>
      </c>
    </row>
    <row r="279" spans="1:7" s="7" customFormat="1" ht="15.75" hidden="1" outlineLevel="3">
      <c r="A279" s="141" t="s">
        <v>60</v>
      </c>
      <c r="B279" s="147" t="s">
        <v>567</v>
      </c>
      <c r="C279" s="144" t="s">
        <v>58</v>
      </c>
      <c r="D279" s="152" t="s">
        <v>850</v>
      </c>
      <c r="E279" s="145" t="str">
        <f t="shared" si="5"/>
        <v>01002 20100</v>
      </c>
      <c r="F279" s="146" t="e">
        <f>#REF!</f>
        <v>#REF!</v>
      </c>
      <c r="G279" s="146" t="e">
        <f>#REF!</f>
        <v>#REF!</v>
      </c>
    </row>
    <row r="280" spans="1:7" s="7" customFormat="1" ht="31.5" hidden="1" outlineLevel="5">
      <c r="A280" s="141" t="s">
        <v>15</v>
      </c>
      <c r="B280" s="147" t="s">
        <v>567</v>
      </c>
      <c r="C280" s="144" t="s">
        <v>58</v>
      </c>
      <c r="D280" s="152" t="s">
        <v>850</v>
      </c>
      <c r="E280" s="145" t="str">
        <f t="shared" si="5"/>
        <v>01002 20100</v>
      </c>
      <c r="F280" s="146" t="e">
        <f>#REF!</f>
        <v>#REF!</v>
      </c>
      <c r="G280" s="146" t="e">
        <f>#REF!</f>
        <v>#REF!</v>
      </c>
    </row>
    <row r="281" spans="1:7" s="7" customFormat="1" ht="15.75" hidden="1" outlineLevel="6">
      <c r="A281" s="141" t="s">
        <v>17</v>
      </c>
      <c r="B281" s="147" t="s">
        <v>567</v>
      </c>
      <c r="C281" s="144" t="s">
        <v>58</v>
      </c>
      <c r="D281" s="152" t="s">
        <v>850</v>
      </c>
      <c r="E281" s="145" t="str">
        <f t="shared" si="5"/>
        <v>01002 20100</v>
      </c>
      <c r="F281" s="146" t="e">
        <f>#REF!</f>
        <v>#REF!</v>
      </c>
      <c r="G281" s="146" t="e">
        <f>#REF!</f>
        <v>#REF!</v>
      </c>
    </row>
    <row r="282" spans="1:7" s="7" customFormat="1" ht="15.75" hidden="1" outlineLevel="7">
      <c r="A282" s="151" t="s">
        <v>19</v>
      </c>
      <c r="B282" s="147" t="s">
        <v>567</v>
      </c>
      <c r="C282" s="147" t="s">
        <v>58</v>
      </c>
      <c r="D282" s="152" t="s">
        <v>850</v>
      </c>
      <c r="E282" s="145" t="str">
        <f t="shared" si="5"/>
        <v>01002 20100</v>
      </c>
      <c r="F282" s="146" t="e">
        <f>#REF!</f>
        <v>#REF!</v>
      </c>
      <c r="G282" s="146" t="e">
        <f>#REF!</f>
        <v>#REF!</v>
      </c>
    </row>
    <row r="283" spans="1:7" s="7" customFormat="1" ht="15.75" hidden="1" outlineLevel="7">
      <c r="A283" s="151" t="s">
        <v>24</v>
      </c>
      <c r="B283" s="147" t="s">
        <v>567</v>
      </c>
      <c r="C283" s="147" t="s">
        <v>58</v>
      </c>
      <c r="D283" s="152" t="s">
        <v>850</v>
      </c>
      <c r="E283" s="145" t="str">
        <f t="shared" si="5"/>
        <v>01002 20100</v>
      </c>
      <c r="F283" s="146" t="e">
        <f>#REF!</f>
        <v>#REF!</v>
      </c>
      <c r="G283" s="146" t="e">
        <f>#REF!</f>
        <v>#REF!</v>
      </c>
    </row>
    <row r="284" spans="1:7" s="7" customFormat="1" ht="42" hidden="1" outlineLevel="3">
      <c r="A284" s="159" t="s">
        <v>61</v>
      </c>
      <c r="B284" s="147" t="s">
        <v>567</v>
      </c>
      <c r="C284" s="144" t="s">
        <v>58</v>
      </c>
      <c r="D284" s="152" t="s">
        <v>850</v>
      </c>
      <c r="E284" s="145" t="str">
        <f t="shared" si="5"/>
        <v>01002 20100</v>
      </c>
      <c r="F284" s="146" t="e">
        <f>#REF!</f>
        <v>#REF!</v>
      </c>
      <c r="G284" s="146" t="e">
        <f>#REF!</f>
        <v>#REF!</v>
      </c>
    </row>
    <row r="285" spans="1:7" s="7" customFormat="1" ht="21" hidden="1" outlineLevel="4">
      <c r="A285" s="141" t="s">
        <v>62</v>
      </c>
      <c r="B285" s="147" t="s">
        <v>567</v>
      </c>
      <c r="C285" s="144" t="s">
        <v>58</v>
      </c>
      <c r="D285" s="152" t="s">
        <v>850</v>
      </c>
      <c r="E285" s="145" t="str">
        <f t="shared" si="5"/>
        <v>01002 20100</v>
      </c>
      <c r="F285" s="146" t="e">
        <f>#REF!</f>
        <v>#REF!</v>
      </c>
      <c r="G285" s="146" t="e">
        <f>#REF!</f>
        <v>#REF!</v>
      </c>
    </row>
    <row r="286" spans="1:7" s="7" customFormat="1" ht="15.75" hidden="1" outlineLevel="5">
      <c r="A286" s="141" t="s">
        <v>26</v>
      </c>
      <c r="B286" s="147" t="s">
        <v>567</v>
      </c>
      <c r="C286" s="144" t="s">
        <v>58</v>
      </c>
      <c r="D286" s="152" t="s">
        <v>850</v>
      </c>
      <c r="E286" s="145" t="str">
        <f t="shared" si="5"/>
        <v>01002 20100</v>
      </c>
      <c r="F286" s="146" t="e">
        <f>#REF!</f>
        <v>#REF!</v>
      </c>
      <c r="G286" s="146" t="e">
        <f>#REF!</f>
        <v>#REF!</v>
      </c>
    </row>
    <row r="287" spans="1:7" s="7" customFormat="1" ht="15.75" hidden="1" outlineLevel="6">
      <c r="A287" s="141" t="s">
        <v>28</v>
      </c>
      <c r="B287" s="147" t="s">
        <v>567</v>
      </c>
      <c r="C287" s="144" t="s">
        <v>58</v>
      </c>
      <c r="D287" s="152" t="s">
        <v>850</v>
      </c>
      <c r="E287" s="145" t="str">
        <f t="shared" si="5"/>
        <v>01002 20100</v>
      </c>
      <c r="F287" s="146" t="e">
        <f>#REF!</f>
        <v>#REF!</v>
      </c>
      <c r="G287" s="146" t="e">
        <f>#REF!</f>
        <v>#REF!</v>
      </c>
    </row>
    <row r="288" spans="1:7" s="7" customFormat="1" ht="15.75" hidden="1" outlineLevel="7">
      <c r="A288" s="151" t="s">
        <v>32</v>
      </c>
      <c r="B288" s="147" t="s">
        <v>567</v>
      </c>
      <c r="C288" s="147" t="s">
        <v>58</v>
      </c>
      <c r="D288" s="152" t="s">
        <v>850</v>
      </c>
      <c r="E288" s="145" t="str">
        <f t="shared" si="5"/>
        <v>01002 20100</v>
      </c>
      <c r="F288" s="146" t="e">
        <f>#REF!</f>
        <v>#REF!</v>
      </c>
      <c r="G288" s="146" t="e">
        <f>#REF!</f>
        <v>#REF!</v>
      </c>
    </row>
    <row r="289" spans="1:7" s="7" customFormat="1" ht="21" hidden="1" outlineLevel="4">
      <c r="A289" s="141" t="s">
        <v>63</v>
      </c>
      <c r="B289" s="147" t="s">
        <v>567</v>
      </c>
      <c r="C289" s="144" t="s">
        <v>58</v>
      </c>
      <c r="D289" s="152" t="s">
        <v>850</v>
      </c>
      <c r="E289" s="145" t="str">
        <f t="shared" si="5"/>
        <v>01002 20100</v>
      </c>
      <c r="F289" s="146" t="e">
        <f>#REF!</f>
        <v>#REF!</v>
      </c>
      <c r="G289" s="146" t="e">
        <f>#REF!</f>
        <v>#REF!</v>
      </c>
    </row>
    <row r="290" spans="1:7" s="7" customFormat="1" ht="15.75" hidden="1" outlineLevel="5">
      <c r="A290" s="141" t="s">
        <v>26</v>
      </c>
      <c r="B290" s="147" t="s">
        <v>567</v>
      </c>
      <c r="C290" s="144" t="s">
        <v>58</v>
      </c>
      <c r="D290" s="152" t="s">
        <v>850</v>
      </c>
      <c r="E290" s="145" t="str">
        <f t="shared" si="5"/>
        <v>01002 20100</v>
      </c>
      <c r="F290" s="146" t="e">
        <f>#REF!</f>
        <v>#REF!</v>
      </c>
      <c r="G290" s="146" t="e">
        <f>#REF!</f>
        <v>#REF!</v>
      </c>
    </row>
    <row r="291" spans="1:7" s="7" customFormat="1" ht="15.75" hidden="1" outlineLevel="6">
      <c r="A291" s="141" t="s">
        <v>28</v>
      </c>
      <c r="B291" s="147" t="s">
        <v>567</v>
      </c>
      <c r="C291" s="144" t="s">
        <v>58</v>
      </c>
      <c r="D291" s="152" t="s">
        <v>850</v>
      </c>
      <c r="E291" s="145" t="str">
        <f t="shared" si="5"/>
        <v>01002 20100</v>
      </c>
      <c r="F291" s="146" t="e">
        <f>#REF!</f>
        <v>#REF!</v>
      </c>
      <c r="G291" s="146" t="e">
        <f>#REF!</f>
        <v>#REF!</v>
      </c>
    </row>
    <row r="292" spans="1:7" s="7" customFormat="1" ht="15.75" hidden="1" outlineLevel="7">
      <c r="A292" s="151" t="s">
        <v>32</v>
      </c>
      <c r="B292" s="147" t="s">
        <v>567</v>
      </c>
      <c r="C292" s="147" t="s">
        <v>58</v>
      </c>
      <c r="D292" s="152" t="s">
        <v>850</v>
      </c>
      <c r="E292" s="145" t="str">
        <f t="shared" si="5"/>
        <v>01002 20100</v>
      </c>
      <c r="F292" s="146" t="e">
        <f>#REF!</f>
        <v>#REF!</v>
      </c>
      <c r="G292" s="146" t="e">
        <f>#REF!</f>
        <v>#REF!</v>
      </c>
    </row>
    <row r="293" spans="1:7" s="7" customFormat="1" ht="15.75" hidden="1" outlineLevel="2">
      <c r="A293" s="141" t="s">
        <v>64</v>
      </c>
      <c r="B293" s="147" t="s">
        <v>567</v>
      </c>
      <c r="C293" s="144" t="s">
        <v>58</v>
      </c>
      <c r="D293" s="152" t="s">
        <v>850</v>
      </c>
      <c r="E293" s="145" t="str">
        <f t="shared" si="5"/>
        <v>01002 20100</v>
      </c>
      <c r="F293" s="146" t="e">
        <f>#REF!</f>
        <v>#REF!</v>
      </c>
      <c r="G293" s="146" t="e">
        <f>#REF!</f>
        <v>#REF!</v>
      </c>
    </row>
    <row r="294" spans="1:7" s="7" customFormat="1" ht="21" hidden="1" outlineLevel="3">
      <c r="A294" s="141" t="s">
        <v>65</v>
      </c>
      <c r="B294" s="147" t="s">
        <v>567</v>
      </c>
      <c r="C294" s="144" t="s">
        <v>58</v>
      </c>
      <c r="D294" s="152" t="s">
        <v>850</v>
      </c>
      <c r="E294" s="145" t="str">
        <f t="shared" si="5"/>
        <v>01002 20100</v>
      </c>
      <c r="F294" s="146" t="e">
        <f>#REF!</f>
        <v>#REF!</v>
      </c>
      <c r="G294" s="146" t="e">
        <f>#REF!</f>
        <v>#REF!</v>
      </c>
    </row>
    <row r="295" spans="1:7" s="7" customFormat="1" ht="15.75" hidden="1" outlineLevel="5">
      <c r="A295" s="141" t="s">
        <v>26</v>
      </c>
      <c r="B295" s="147" t="s">
        <v>567</v>
      </c>
      <c r="C295" s="144" t="s">
        <v>58</v>
      </c>
      <c r="D295" s="152" t="s">
        <v>850</v>
      </c>
      <c r="E295" s="145" t="str">
        <f t="shared" si="5"/>
        <v>01002 20100</v>
      </c>
      <c r="F295" s="146" t="e">
        <f>#REF!</f>
        <v>#REF!</v>
      </c>
      <c r="G295" s="146" t="e">
        <f>#REF!</f>
        <v>#REF!</v>
      </c>
    </row>
    <row r="296" spans="1:7" s="7" customFormat="1" ht="15.75" hidden="1" outlineLevel="6">
      <c r="A296" s="141" t="s">
        <v>28</v>
      </c>
      <c r="B296" s="147" t="s">
        <v>567</v>
      </c>
      <c r="C296" s="144" t="s">
        <v>58</v>
      </c>
      <c r="D296" s="152" t="s">
        <v>850</v>
      </c>
      <c r="E296" s="145" t="str">
        <f t="shared" si="5"/>
        <v>01002 20100</v>
      </c>
      <c r="F296" s="146" t="e">
        <f>#REF!</f>
        <v>#REF!</v>
      </c>
      <c r="G296" s="146" t="e">
        <f>#REF!</f>
        <v>#REF!</v>
      </c>
    </row>
    <row r="297" spans="1:7" s="7" customFormat="1" ht="15.75" hidden="1" outlineLevel="7">
      <c r="A297" s="151" t="s">
        <v>32</v>
      </c>
      <c r="B297" s="147" t="s">
        <v>567</v>
      </c>
      <c r="C297" s="147" t="s">
        <v>58</v>
      </c>
      <c r="D297" s="152" t="s">
        <v>850</v>
      </c>
      <c r="E297" s="145" t="str">
        <f t="shared" si="5"/>
        <v>01002 20100</v>
      </c>
      <c r="F297" s="146" t="e">
        <f>#REF!</f>
        <v>#REF!</v>
      </c>
      <c r="G297" s="146" t="e">
        <f>#REF!</f>
        <v>#REF!</v>
      </c>
    </row>
    <row r="298" spans="1:7" s="7" customFormat="1" ht="15.75" hidden="1" outlineLevel="5">
      <c r="A298" s="141" t="s">
        <v>34</v>
      </c>
      <c r="B298" s="147" t="s">
        <v>567</v>
      </c>
      <c r="C298" s="144" t="s">
        <v>58</v>
      </c>
      <c r="D298" s="152" t="s">
        <v>850</v>
      </c>
      <c r="E298" s="145" t="str">
        <f t="shared" si="5"/>
        <v>01002 20100</v>
      </c>
      <c r="F298" s="146" t="e">
        <f>#REF!</f>
        <v>#REF!</v>
      </c>
      <c r="G298" s="146" t="e">
        <f>#REF!</f>
        <v>#REF!</v>
      </c>
    </row>
    <row r="299" spans="1:7" s="7" customFormat="1" ht="15.75" hidden="1" outlineLevel="6">
      <c r="A299" s="141" t="s">
        <v>66</v>
      </c>
      <c r="B299" s="147" t="s">
        <v>567</v>
      </c>
      <c r="C299" s="144" t="s">
        <v>58</v>
      </c>
      <c r="D299" s="152" t="s">
        <v>850</v>
      </c>
      <c r="E299" s="145" t="str">
        <f t="shared" si="5"/>
        <v>01002 20100</v>
      </c>
      <c r="F299" s="146" t="e">
        <f>#REF!</f>
        <v>#REF!</v>
      </c>
      <c r="G299" s="146" t="e">
        <f>#REF!</f>
        <v>#REF!</v>
      </c>
    </row>
    <row r="300" spans="1:7" s="7" customFormat="1" ht="15.75" hidden="1" outlineLevel="7">
      <c r="A300" s="151" t="s">
        <v>66</v>
      </c>
      <c r="B300" s="147" t="s">
        <v>567</v>
      </c>
      <c r="C300" s="147" t="s">
        <v>58</v>
      </c>
      <c r="D300" s="152" t="s">
        <v>850</v>
      </c>
      <c r="E300" s="145" t="str">
        <f t="shared" si="5"/>
        <v>01002 20100</v>
      </c>
      <c r="F300" s="146" t="e">
        <f>#REF!</f>
        <v>#REF!</v>
      </c>
      <c r="G300" s="146" t="e">
        <f>#REF!</f>
        <v>#REF!</v>
      </c>
    </row>
    <row r="301" spans="1:7" s="7" customFormat="1" ht="21" hidden="1" outlineLevel="3">
      <c r="A301" s="141" t="s">
        <v>67</v>
      </c>
      <c r="B301" s="147" t="s">
        <v>567</v>
      </c>
      <c r="C301" s="144" t="s">
        <v>58</v>
      </c>
      <c r="D301" s="152" t="s">
        <v>850</v>
      </c>
      <c r="E301" s="145" t="str">
        <f t="shared" si="5"/>
        <v>01002 20100</v>
      </c>
      <c r="F301" s="146" t="e">
        <f>#REF!</f>
        <v>#REF!</v>
      </c>
      <c r="G301" s="146" t="e">
        <f>#REF!</f>
        <v>#REF!</v>
      </c>
    </row>
    <row r="302" spans="1:7" s="7" customFormat="1" ht="15.75" hidden="1" outlineLevel="5">
      <c r="A302" s="141" t="s">
        <v>45</v>
      </c>
      <c r="B302" s="147" t="s">
        <v>567</v>
      </c>
      <c r="C302" s="144" t="s">
        <v>58</v>
      </c>
      <c r="D302" s="152" t="s">
        <v>850</v>
      </c>
      <c r="E302" s="145" t="str">
        <f t="shared" si="5"/>
        <v>01002 20100</v>
      </c>
      <c r="F302" s="146" t="e">
        <f>#REF!</f>
        <v>#REF!</v>
      </c>
      <c r="G302" s="146" t="e">
        <f>#REF!</f>
        <v>#REF!</v>
      </c>
    </row>
    <row r="303" spans="1:7" s="7" customFormat="1" ht="15.75" hidden="1" outlineLevel="6">
      <c r="A303" s="141" t="s">
        <v>68</v>
      </c>
      <c r="B303" s="147" t="s">
        <v>567</v>
      </c>
      <c r="C303" s="144" t="s">
        <v>58</v>
      </c>
      <c r="D303" s="152" t="s">
        <v>850</v>
      </c>
      <c r="E303" s="145" t="str">
        <f t="shared" si="5"/>
        <v>01002 20100</v>
      </c>
      <c r="F303" s="146" t="e">
        <f>#REF!</f>
        <v>#REF!</v>
      </c>
      <c r="G303" s="146" t="e">
        <f>#REF!</f>
        <v>#REF!</v>
      </c>
    </row>
    <row r="304" spans="1:7" s="7" customFormat="1" ht="15.75" hidden="1" outlineLevel="7">
      <c r="A304" s="151" t="s">
        <v>68</v>
      </c>
      <c r="B304" s="147" t="s">
        <v>567</v>
      </c>
      <c r="C304" s="147" t="s">
        <v>58</v>
      </c>
      <c r="D304" s="152" t="s">
        <v>850</v>
      </c>
      <c r="E304" s="145" t="str">
        <f t="shared" si="5"/>
        <v>01002 20100</v>
      </c>
      <c r="F304" s="146" t="e">
        <f>#REF!</f>
        <v>#REF!</v>
      </c>
      <c r="G304" s="146" t="e">
        <f>#REF!</f>
        <v>#REF!</v>
      </c>
    </row>
    <row r="305" spans="1:7" s="7" customFormat="1" ht="22.5" hidden="1" outlineLevel="7">
      <c r="A305" s="151" t="s">
        <v>561</v>
      </c>
      <c r="B305" s="147" t="s">
        <v>567</v>
      </c>
      <c r="C305" s="147" t="s">
        <v>52</v>
      </c>
      <c r="D305" s="152" t="s">
        <v>850</v>
      </c>
      <c r="E305" s="149"/>
      <c r="F305" s="150">
        <f>F306</f>
        <v>922</v>
      </c>
      <c r="G305" s="150">
        <f>G306</f>
        <v>922</v>
      </c>
    </row>
    <row r="306" spans="1:7" s="7" customFormat="1" ht="15.75" hidden="1" outlineLevel="7">
      <c r="A306" s="151" t="s">
        <v>23</v>
      </c>
      <c r="B306" s="147" t="s">
        <v>567</v>
      </c>
      <c r="C306" s="147" t="s">
        <v>52</v>
      </c>
      <c r="D306" s="152" t="s">
        <v>850</v>
      </c>
      <c r="E306" s="149"/>
      <c r="F306" s="150">
        <f>F307+F327</f>
        <v>922</v>
      </c>
      <c r="G306" s="150">
        <f>G307+G327</f>
        <v>922</v>
      </c>
    </row>
    <row r="307" spans="1:7" s="7" customFormat="1" ht="22.5" hidden="1" outlineLevel="7">
      <c r="A307" s="151" t="s">
        <v>15</v>
      </c>
      <c r="B307" s="147" t="s">
        <v>567</v>
      </c>
      <c r="C307" s="147" t="s">
        <v>52</v>
      </c>
      <c r="D307" s="152" t="s">
        <v>850</v>
      </c>
      <c r="E307" s="158" t="s">
        <v>16</v>
      </c>
      <c r="F307" s="150">
        <f>F308</f>
        <v>885.8</v>
      </c>
      <c r="G307" s="150">
        <f>G308</f>
        <v>885.8</v>
      </c>
    </row>
    <row r="308" spans="1:7" s="7" customFormat="1" ht="15.75" hidden="1" outlineLevel="1">
      <c r="A308" s="151" t="s">
        <v>17</v>
      </c>
      <c r="B308" s="147" t="s">
        <v>567</v>
      </c>
      <c r="C308" s="147" t="s">
        <v>52</v>
      </c>
      <c r="D308" s="152" t="s">
        <v>850</v>
      </c>
      <c r="E308" s="158">
        <v>120</v>
      </c>
      <c r="F308" s="150">
        <f>F325</f>
        <v>885.8</v>
      </c>
      <c r="G308" s="150">
        <f>G325</f>
        <v>885.8</v>
      </c>
    </row>
    <row r="309" spans="1:7" s="7" customFormat="1" ht="15.75" hidden="1" outlineLevel="2">
      <c r="A309" s="141" t="s">
        <v>69</v>
      </c>
      <c r="B309" s="147" t="s">
        <v>567</v>
      </c>
      <c r="C309" s="147" t="s">
        <v>52</v>
      </c>
      <c r="D309" s="152" t="s">
        <v>850</v>
      </c>
      <c r="E309" s="149" t="str">
        <f t="shared" ref="E309:E324" si="6">D309</f>
        <v>01002 20100</v>
      </c>
      <c r="F309" s="150" t="e">
        <f>#REF!</f>
        <v>#REF!</v>
      </c>
      <c r="G309" s="150" t="e">
        <f>#REF!</f>
        <v>#REF!</v>
      </c>
    </row>
    <row r="310" spans="1:7" s="7" customFormat="1" ht="21" hidden="1" outlineLevel="3">
      <c r="A310" s="141" t="s">
        <v>72</v>
      </c>
      <c r="B310" s="147" t="s">
        <v>567</v>
      </c>
      <c r="C310" s="147" t="s">
        <v>52</v>
      </c>
      <c r="D310" s="152" t="s">
        <v>850</v>
      </c>
      <c r="E310" s="149" t="str">
        <f t="shared" si="6"/>
        <v>01002 20100</v>
      </c>
      <c r="F310" s="150" t="e">
        <f>#REF!</f>
        <v>#REF!</v>
      </c>
      <c r="G310" s="150" t="e">
        <f>#REF!</f>
        <v>#REF!</v>
      </c>
    </row>
    <row r="311" spans="1:7" s="7" customFormat="1" ht="15.75" hidden="1" outlineLevel="5">
      <c r="A311" s="141" t="s">
        <v>45</v>
      </c>
      <c r="B311" s="147" t="s">
        <v>567</v>
      </c>
      <c r="C311" s="147" t="s">
        <v>52</v>
      </c>
      <c r="D311" s="152" t="s">
        <v>850</v>
      </c>
      <c r="E311" s="149" t="str">
        <f t="shared" si="6"/>
        <v>01002 20100</v>
      </c>
      <c r="F311" s="150" t="e">
        <f>#REF!</f>
        <v>#REF!</v>
      </c>
      <c r="G311" s="150" t="e">
        <f>#REF!</f>
        <v>#REF!</v>
      </c>
    </row>
    <row r="312" spans="1:7" s="7" customFormat="1" ht="15.75" hidden="1" outlineLevel="6">
      <c r="A312" s="141" t="s">
        <v>73</v>
      </c>
      <c r="B312" s="147" t="s">
        <v>567</v>
      </c>
      <c r="C312" s="147" t="s">
        <v>52</v>
      </c>
      <c r="D312" s="152" t="s">
        <v>850</v>
      </c>
      <c r="E312" s="149" t="str">
        <f t="shared" si="6"/>
        <v>01002 20100</v>
      </c>
      <c r="F312" s="150" t="e">
        <f>#REF!</f>
        <v>#REF!</v>
      </c>
      <c r="G312" s="150" t="e">
        <f>#REF!</f>
        <v>#REF!</v>
      </c>
    </row>
    <row r="313" spans="1:7" s="7" customFormat="1" ht="15.75" hidden="1" outlineLevel="7">
      <c r="A313" s="151" t="s">
        <v>73</v>
      </c>
      <c r="B313" s="147" t="s">
        <v>567</v>
      </c>
      <c r="C313" s="147" t="s">
        <v>52</v>
      </c>
      <c r="D313" s="152" t="s">
        <v>850</v>
      </c>
      <c r="E313" s="149" t="str">
        <f t="shared" si="6"/>
        <v>01002 20100</v>
      </c>
      <c r="F313" s="150" t="e">
        <f>#REF!</f>
        <v>#REF!</v>
      </c>
      <c r="G313" s="150" t="e">
        <f>#REF!</f>
        <v>#REF!</v>
      </c>
    </row>
    <row r="314" spans="1:7" s="7" customFormat="1" ht="15.75" hidden="1" outlineLevel="1">
      <c r="A314" s="141" t="s">
        <v>75</v>
      </c>
      <c r="B314" s="147" t="s">
        <v>567</v>
      </c>
      <c r="C314" s="147" t="s">
        <v>52</v>
      </c>
      <c r="D314" s="152" t="s">
        <v>850</v>
      </c>
      <c r="E314" s="149" t="str">
        <f t="shared" si="6"/>
        <v>01002 20100</v>
      </c>
      <c r="F314" s="150" t="e">
        <f>#REF!</f>
        <v>#REF!</v>
      </c>
      <c r="G314" s="150" t="e">
        <f>#REF!</f>
        <v>#REF!</v>
      </c>
    </row>
    <row r="315" spans="1:7" s="7" customFormat="1" ht="21" hidden="1" outlineLevel="2">
      <c r="A315" s="141" t="s">
        <v>12</v>
      </c>
      <c r="B315" s="147" t="s">
        <v>567</v>
      </c>
      <c r="C315" s="147" t="s">
        <v>52</v>
      </c>
      <c r="D315" s="152" t="s">
        <v>850</v>
      </c>
      <c r="E315" s="149" t="str">
        <f t="shared" si="6"/>
        <v>01002 20100</v>
      </c>
      <c r="F315" s="150" t="e">
        <f>#REF!</f>
        <v>#REF!</v>
      </c>
      <c r="G315" s="150" t="e">
        <f>#REF!</f>
        <v>#REF!</v>
      </c>
    </row>
    <row r="316" spans="1:7" s="7" customFormat="1" ht="15.75" hidden="1" outlineLevel="3">
      <c r="A316" s="141" t="s">
        <v>77</v>
      </c>
      <c r="B316" s="147" t="s">
        <v>567</v>
      </c>
      <c r="C316" s="147" t="s">
        <v>52</v>
      </c>
      <c r="D316" s="152" t="s">
        <v>850</v>
      </c>
      <c r="E316" s="149" t="str">
        <f t="shared" si="6"/>
        <v>01002 20100</v>
      </c>
      <c r="F316" s="150" t="e">
        <f>#REF!</f>
        <v>#REF!</v>
      </c>
      <c r="G316" s="150" t="e">
        <f>#REF!</f>
        <v>#REF!</v>
      </c>
    </row>
    <row r="317" spans="1:7" s="7" customFormat="1" ht="31.5" hidden="1" outlineLevel="5">
      <c r="A317" s="141" t="s">
        <v>15</v>
      </c>
      <c r="B317" s="147" t="s">
        <v>567</v>
      </c>
      <c r="C317" s="147" t="s">
        <v>52</v>
      </c>
      <c r="D317" s="152" t="s">
        <v>850</v>
      </c>
      <c r="E317" s="149" t="str">
        <f t="shared" si="6"/>
        <v>01002 20100</v>
      </c>
      <c r="F317" s="150" t="e">
        <f>#REF!</f>
        <v>#REF!</v>
      </c>
      <c r="G317" s="150" t="e">
        <f>#REF!</f>
        <v>#REF!</v>
      </c>
    </row>
    <row r="318" spans="1:7" s="7" customFormat="1" ht="15.75" hidden="1" outlineLevel="6">
      <c r="A318" s="141" t="s">
        <v>78</v>
      </c>
      <c r="B318" s="147" t="s">
        <v>567</v>
      </c>
      <c r="C318" s="147" t="s">
        <v>52</v>
      </c>
      <c r="D318" s="152" t="s">
        <v>850</v>
      </c>
      <c r="E318" s="149" t="str">
        <f t="shared" si="6"/>
        <v>01002 20100</v>
      </c>
      <c r="F318" s="150" t="e">
        <f>#REF!</f>
        <v>#REF!</v>
      </c>
      <c r="G318" s="150" t="e">
        <f>#REF!</f>
        <v>#REF!</v>
      </c>
    </row>
    <row r="319" spans="1:7" s="7" customFormat="1" ht="15.75" hidden="1" outlineLevel="7">
      <c r="A319" s="151" t="s">
        <v>19</v>
      </c>
      <c r="B319" s="147" t="s">
        <v>567</v>
      </c>
      <c r="C319" s="147" t="s">
        <v>52</v>
      </c>
      <c r="D319" s="152" t="s">
        <v>850</v>
      </c>
      <c r="E319" s="149" t="str">
        <f t="shared" si="6"/>
        <v>01002 20100</v>
      </c>
      <c r="F319" s="150" t="e">
        <f>#REF!</f>
        <v>#REF!</v>
      </c>
      <c r="G319" s="150" t="e">
        <f>#REF!</f>
        <v>#REF!</v>
      </c>
    </row>
    <row r="320" spans="1:7" s="7" customFormat="1" ht="15.75" hidden="1" outlineLevel="7">
      <c r="A320" s="151" t="s">
        <v>24</v>
      </c>
      <c r="B320" s="147" t="s">
        <v>567</v>
      </c>
      <c r="C320" s="147" t="s">
        <v>52</v>
      </c>
      <c r="D320" s="152" t="s">
        <v>850</v>
      </c>
      <c r="E320" s="149" t="str">
        <f t="shared" si="6"/>
        <v>01002 20100</v>
      </c>
      <c r="F320" s="150" t="e">
        <f>#REF!</f>
        <v>#REF!</v>
      </c>
      <c r="G320" s="150" t="e">
        <f>#REF!</f>
        <v>#REF!</v>
      </c>
    </row>
    <row r="321" spans="1:7" s="7" customFormat="1" ht="15.75" hidden="1" outlineLevel="5">
      <c r="A321" s="141" t="s">
        <v>26</v>
      </c>
      <c r="B321" s="147" t="s">
        <v>567</v>
      </c>
      <c r="C321" s="147" t="s">
        <v>52</v>
      </c>
      <c r="D321" s="152" t="s">
        <v>850</v>
      </c>
      <c r="E321" s="149" t="str">
        <f t="shared" si="6"/>
        <v>01002 20100</v>
      </c>
      <c r="F321" s="150" t="e">
        <f>#REF!</f>
        <v>#REF!</v>
      </c>
      <c r="G321" s="150" t="e">
        <f>#REF!</f>
        <v>#REF!</v>
      </c>
    </row>
    <row r="322" spans="1:7" s="7" customFormat="1" ht="15.75" hidden="1" outlineLevel="6">
      <c r="A322" s="141" t="s">
        <v>28</v>
      </c>
      <c r="B322" s="147" t="s">
        <v>567</v>
      </c>
      <c r="C322" s="147" t="s">
        <v>52</v>
      </c>
      <c r="D322" s="152" t="s">
        <v>850</v>
      </c>
      <c r="E322" s="149" t="str">
        <f t="shared" si="6"/>
        <v>01002 20100</v>
      </c>
      <c r="F322" s="150" t="e">
        <f>#REF!</f>
        <v>#REF!</v>
      </c>
      <c r="G322" s="150" t="e">
        <f>#REF!</f>
        <v>#REF!</v>
      </c>
    </row>
    <row r="323" spans="1:7" s="7" customFormat="1" ht="15.75" hidden="1" outlineLevel="7">
      <c r="A323" s="151" t="s">
        <v>30</v>
      </c>
      <c r="B323" s="147" t="s">
        <v>567</v>
      </c>
      <c r="C323" s="147" t="s">
        <v>52</v>
      </c>
      <c r="D323" s="152" t="s">
        <v>850</v>
      </c>
      <c r="E323" s="149" t="str">
        <f t="shared" si="6"/>
        <v>01002 20100</v>
      </c>
      <c r="F323" s="150" t="e">
        <f>#REF!</f>
        <v>#REF!</v>
      </c>
      <c r="G323" s="150" t="e">
        <f>#REF!</f>
        <v>#REF!</v>
      </c>
    </row>
    <row r="324" spans="1:7" s="7" customFormat="1" ht="15.75" hidden="1" outlineLevel="7">
      <c r="A324" s="151" t="s">
        <v>32</v>
      </c>
      <c r="B324" s="147" t="s">
        <v>567</v>
      </c>
      <c r="C324" s="147" t="s">
        <v>52</v>
      </c>
      <c r="D324" s="152" t="s">
        <v>850</v>
      </c>
      <c r="E324" s="149" t="str">
        <f t="shared" si="6"/>
        <v>01002 20100</v>
      </c>
      <c r="F324" s="150" t="e">
        <f>#REF!</f>
        <v>#REF!</v>
      </c>
      <c r="G324" s="150" t="e">
        <f>#REF!</f>
        <v>#REF!</v>
      </c>
    </row>
    <row r="325" spans="1:7" s="7" customFormat="1" ht="15.75" hidden="1" outlineLevel="7">
      <c r="A325" s="151" t="s">
        <v>19</v>
      </c>
      <c r="B325" s="147" t="s">
        <v>567</v>
      </c>
      <c r="C325" s="147" t="s">
        <v>52</v>
      </c>
      <c r="D325" s="152" t="s">
        <v>850</v>
      </c>
      <c r="E325" s="158">
        <v>121</v>
      </c>
      <c r="F325" s="150">
        <v>885.8</v>
      </c>
      <c r="G325" s="150">
        <v>885.8</v>
      </c>
    </row>
    <row r="326" spans="1:7" s="7" customFormat="1" ht="15.75" hidden="1" outlineLevel="7">
      <c r="A326" s="151" t="s">
        <v>23</v>
      </c>
      <c r="B326" s="147" t="s">
        <v>567</v>
      </c>
      <c r="C326" s="147" t="s">
        <v>52</v>
      </c>
      <c r="D326" s="152" t="s">
        <v>850</v>
      </c>
      <c r="E326" s="149"/>
      <c r="F326" s="150">
        <f t="shared" ref="F326:G328" si="7">F327</f>
        <v>36.200000000000003</v>
      </c>
      <c r="G326" s="150">
        <f t="shared" si="7"/>
        <v>36.200000000000003</v>
      </c>
    </row>
    <row r="327" spans="1:7" s="7" customFormat="1" ht="15.75" hidden="1" outlineLevel="7">
      <c r="A327" s="151" t="s">
        <v>26</v>
      </c>
      <c r="B327" s="147" t="s">
        <v>567</v>
      </c>
      <c r="C327" s="147" t="s">
        <v>52</v>
      </c>
      <c r="D327" s="152" t="s">
        <v>850</v>
      </c>
      <c r="E327" s="158" t="s">
        <v>27</v>
      </c>
      <c r="F327" s="150">
        <f t="shared" si="7"/>
        <v>36.200000000000003</v>
      </c>
      <c r="G327" s="150">
        <f t="shared" si="7"/>
        <v>36.200000000000003</v>
      </c>
    </row>
    <row r="328" spans="1:7" s="7" customFormat="1" ht="15.75" hidden="1" outlineLevel="7">
      <c r="A328" s="151" t="s">
        <v>28</v>
      </c>
      <c r="B328" s="147" t="s">
        <v>567</v>
      </c>
      <c r="C328" s="147" t="s">
        <v>52</v>
      </c>
      <c r="D328" s="152" t="s">
        <v>850</v>
      </c>
      <c r="E328" s="158" t="s">
        <v>29</v>
      </c>
      <c r="F328" s="150">
        <f t="shared" si="7"/>
        <v>36.200000000000003</v>
      </c>
      <c r="G328" s="150">
        <f t="shared" si="7"/>
        <v>36.200000000000003</v>
      </c>
    </row>
    <row r="329" spans="1:7" s="7" customFormat="1" ht="15.75" hidden="1" outlineLevel="7">
      <c r="A329" s="151" t="s">
        <v>32</v>
      </c>
      <c r="B329" s="147" t="s">
        <v>567</v>
      </c>
      <c r="C329" s="147" t="s">
        <v>52</v>
      </c>
      <c r="D329" s="152" t="s">
        <v>850</v>
      </c>
      <c r="E329" s="158" t="s">
        <v>33</v>
      </c>
      <c r="F329" s="150">
        <v>36.200000000000003</v>
      </c>
      <c r="G329" s="150">
        <v>36.200000000000003</v>
      </c>
    </row>
    <row r="330" spans="1:7" s="7" customFormat="1" ht="15.75" outlineLevel="7">
      <c r="A330" s="151" t="s">
        <v>1014</v>
      </c>
      <c r="B330" s="147" t="s">
        <v>567</v>
      </c>
      <c r="C330" s="147" t="s">
        <v>40</v>
      </c>
      <c r="D330" s="152" t="s">
        <v>850</v>
      </c>
      <c r="E330" s="158" t="s">
        <v>1013</v>
      </c>
      <c r="F330" s="150">
        <v>1147.4000000000001</v>
      </c>
      <c r="G330" s="150">
        <v>1147.4000000000001</v>
      </c>
    </row>
    <row r="331" spans="1:7" s="7" customFormat="1" ht="15.75" outlineLevel="7">
      <c r="A331" s="151" t="s">
        <v>112</v>
      </c>
      <c r="B331" s="147" t="s">
        <v>567</v>
      </c>
      <c r="C331" s="147" t="s">
        <v>40</v>
      </c>
      <c r="D331" s="152" t="s">
        <v>850</v>
      </c>
      <c r="E331" s="158" t="s">
        <v>978</v>
      </c>
      <c r="F331" s="150">
        <f>F332</f>
        <v>0</v>
      </c>
      <c r="G331" s="150">
        <f>G332</f>
        <v>0</v>
      </c>
    </row>
    <row r="332" spans="1:7" s="7" customFormat="1" ht="22.5" outlineLevel="7">
      <c r="A332" s="160" t="s">
        <v>771</v>
      </c>
      <c r="B332" s="147" t="s">
        <v>567</v>
      </c>
      <c r="C332" s="147" t="s">
        <v>40</v>
      </c>
      <c r="D332" s="152" t="s">
        <v>850</v>
      </c>
      <c r="E332" s="158" t="s">
        <v>652</v>
      </c>
      <c r="F332" s="150">
        <v>0</v>
      </c>
      <c r="G332" s="150">
        <v>0</v>
      </c>
    </row>
    <row r="333" spans="1:7" s="7" customFormat="1" ht="15.75" outlineLevel="7">
      <c r="A333" s="151" t="s">
        <v>47</v>
      </c>
      <c r="B333" s="147" t="s">
        <v>567</v>
      </c>
      <c r="C333" s="147" t="s">
        <v>40</v>
      </c>
      <c r="D333" s="152" t="s">
        <v>850</v>
      </c>
      <c r="E333" s="158" t="s">
        <v>48</v>
      </c>
      <c r="F333" s="150">
        <f>F334+F335</f>
        <v>3.8</v>
      </c>
      <c r="G333" s="150">
        <f>G334</f>
        <v>3.9</v>
      </c>
    </row>
    <row r="334" spans="1:7" s="7" customFormat="1" ht="15.75" outlineLevel="7">
      <c r="A334" s="151" t="s">
        <v>645</v>
      </c>
      <c r="B334" s="147" t="s">
        <v>567</v>
      </c>
      <c r="C334" s="147" t="s">
        <v>40</v>
      </c>
      <c r="D334" s="152" t="s">
        <v>850</v>
      </c>
      <c r="E334" s="158" t="s">
        <v>50</v>
      </c>
      <c r="F334" s="150">
        <v>3.8</v>
      </c>
      <c r="G334" s="150">
        <v>3.9</v>
      </c>
    </row>
    <row r="335" spans="1:7" s="7" customFormat="1" ht="15.75" outlineLevel="7">
      <c r="A335" s="151" t="s">
        <v>772</v>
      </c>
      <c r="B335" s="147" t="s">
        <v>567</v>
      </c>
      <c r="C335" s="147" t="s">
        <v>40</v>
      </c>
      <c r="D335" s="152" t="s">
        <v>850</v>
      </c>
      <c r="E335" s="158" t="s">
        <v>651</v>
      </c>
      <c r="F335" s="150">
        <v>0</v>
      </c>
      <c r="G335" s="150">
        <v>0</v>
      </c>
    </row>
    <row r="336" spans="1:7" s="7" customFormat="1" ht="15.75" outlineLevel="7">
      <c r="A336" s="141" t="s">
        <v>57</v>
      </c>
      <c r="B336" s="179">
        <v>951</v>
      </c>
      <c r="C336" s="144" t="s">
        <v>58</v>
      </c>
      <c r="D336" s="161"/>
      <c r="E336" s="162"/>
      <c r="F336" s="146">
        <f>F337</f>
        <v>0</v>
      </c>
      <c r="G336" s="146">
        <f>G337</f>
        <v>0</v>
      </c>
    </row>
    <row r="337" spans="1:7" s="7" customFormat="1" ht="15.75" outlineLevel="7">
      <c r="A337" s="156" t="s">
        <v>622</v>
      </c>
      <c r="B337" s="179">
        <v>951</v>
      </c>
      <c r="C337" s="144" t="s">
        <v>58</v>
      </c>
      <c r="D337" s="152" t="s">
        <v>623</v>
      </c>
      <c r="E337" s="158"/>
      <c r="F337" s="150">
        <f>F339</f>
        <v>0</v>
      </c>
      <c r="G337" s="150">
        <f>G339</f>
        <v>0</v>
      </c>
    </row>
    <row r="338" spans="1:7" s="7" customFormat="1" ht="15.75" outlineLevel="7">
      <c r="A338" s="151" t="s">
        <v>979</v>
      </c>
      <c r="B338" s="105">
        <v>951</v>
      </c>
      <c r="C338" s="147" t="s">
        <v>58</v>
      </c>
      <c r="D338" s="152" t="s">
        <v>980</v>
      </c>
      <c r="E338" s="158"/>
      <c r="F338" s="150">
        <f>F339</f>
        <v>0</v>
      </c>
      <c r="G338" s="150">
        <f>G339</f>
        <v>0</v>
      </c>
    </row>
    <row r="339" spans="1:7" s="7" customFormat="1" ht="15.75" outlineLevel="7">
      <c r="A339" s="151" t="s">
        <v>68</v>
      </c>
      <c r="B339" s="105">
        <v>951</v>
      </c>
      <c r="C339" s="147" t="s">
        <v>58</v>
      </c>
      <c r="D339" s="152" t="s">
        <v>980</v>
      </c>
      <c r="E339" s="158" t="s">
        <v>981</v>
      </c>
      <c r="F339" s="150">
        <v>0</v>
      </c>
      <c r="G339" s="150">
        <v>0</v>
      </c>
    </row>
    <row r="340" spans="1:7" s="7" customFormat="1" ht="21" outlineLevel="7">
      <c r="A340" s="141" t="s">
        <v>840</v>
      </c>
      <c r="B340" s="144" t="s">
        <v>567</v>
      </c>
      <c r="C340" s="144" t="s">
        <v>70</v>
      </c>
      <c r="D340" s="161"/>
      <c r="E340" s="162"/>
      <c r="F340" s="146">
        <f t="shared" ref="F340:G343" si="8">F341</f>
        <v>250</v>
      </c>
      <c r="G340" s="146">
        <f t="shared" si="8"/>
        <v>250</v>
      </c>
    </row>
    <row r="341" spans="1:7" s="7" customFormat="1" ht="15.75" hidden="1" outlineLevel="7">
      <c r="A341" s="151" t="s">
        <v>69</v>
      </c>
      <c r="B341" s="144" t="s">
        <v>567</v>
      </c>
      <c r="C341" s="147" t="s">
        <v>70</v>
      </c>
      <c r="D341" s="152" t="s">
        <v>71</v>
      </c>
      <c r="E341" s="158"/>
      <c r="F341" s="150">
        <f t="shared" si="8"/>
        <v>250</v>
      </c>
      <c r="G341" s="150">
        <f t="shared" si="8"/>
        <v>250</v>
      </c>
    </row>
    <row r="342" spans="1:7" s="7" customFormat="1" ht="15.75" outlineLevel="7">
      <c r="A342" s="156" t="s">
        <v>622</v>
      </c>
      <c r="B342" s="147" t="s">
        <v>567</v>
      </c>
      <c r="C342" s="147" t="s">
        <v>70</v>
      </c>
      <c r="D342" s="152" t="s">
        <v>623</v>
      </c>
      <c r="E342" s="158"/>
      <c r="F342" s="150">
        <f t="shared" si="8"/>
        <v>250</v>
      </c>
      <c r="G342" s="150">
        <f t="shared" si="8"/>
        <v>250</v>
      </c>
    </row>
    <row r="343" spans="1:7" s="7" customFormat="1" ht="15.75" outlineLevel="7">
      <c r="A343" s="156" t="s">
        <v>853</v>
      </c>
      <c r="B343" s="147" t="s">
        <v>567</v>
      </c>
      <c r="C343" s="147" t="s">
        <v>70</v>
      </c>
      <c r="D343" s="163" t="s">
        <v>852</v>
      </c>
      <c r="E343" s="158"/>
      <c r="F343" s="150">
        <f t="shared" si="8"/>
        <v>250</v>
      </c>
      <c r="G343" s="150">
        <f t="shared" si="8"/>
        <v>250</v>
      </c>
    </row>
    <row r="344" spans="1:7" s="7" customFormat="1" ht="15.75" outlineLevel="1">
      <c r="A344" s="151" t="s">
        <v>45</v>
      </c>
      <c r="B344" s="147" t="s">
        <v>567</v>
      </c>
      <c r="C344" s="147" t="s">
        <v>70</v>
      </c>
      <c r="D344" s="163" t="s">
        <v>810</v>
      </c>
      <c r="E344" s="158">
        <v>800</v>
      </c>
      <c r="F344" s="150">
        <f>F529</f>
        <v>250</v>
      </c>
      <c r="G344" s="150">
        <f>G529</f>
        <v>250</v>
      </c>
    </row>
    <row r="345" spans="1:7" s="7" customFormat="1" ht="15.75" hidden="1" outlineLevel="2">
      <c r="A345" s="141" t="s">
        <v>84</v>
      </c>
      <c r="B345" s="147" t="s">
        <v>567</v>
      </c>
      <c r="C345" s="147" t="s">
        <v>83</v>
      </c>
      <c r="D345" s="163" t="s">
        <v>606</v>
      </c>
      <c r="E345" s="149" t="str">
        <f t="shared" ref="E345:E408" si="9">D345</f>
        <v>0100400</v>
      </c>
      <c r="F345" s="150">
        <v>350000</v>
      </c>
      <c r="G345" s="150">
        <v>350000</v>
      </c>
    </row>
    <row r="346" spans="1:7" s="7" customFormat="1" ht="15.75" hidden="1" outlineLevel="3">
      <c r="A346" s="141" t="s">
        <v>85</v>
      </c>
      <c r="B346" s="147" t="s">
        <v>567</v>
      </c>
      <c r="C346" s="147" t="s">
        <v>83</v>
      </c>
      <c r="D346" s="163" t="s">
        <v>606</v>
      </c>
      <c r="E346" s="149" t="str">
        <f t="shared" si="9"/>
        <v>0100400</v>
      </c>
      <c r="F346" s="150">
        <v>350000</v>
      </c>
      <c r="G346" s="150">
        <v>350000</v>
      </c>
    </row>
    <row r="347" spans="1:7" s="7" customFormat="1" ht="21" hidden="1" outlineLevel="4">
      <c r="A347" s="141" t="s">
        <v>86</v>
      </c>
      <c r="B347" s="147" t="s">
        <v>567</v>
      </c>
      <c r="C347" s="147" t="s">
        <v>83</v>
      </c>
      <c r="D347" s="163" t="s">
        <v>606</v>
      </c>
      <c r="E347" s="149" t="str">
        <f t="shared" si="9"/>
        <v>0100400</v>
      </c>
      <c r="F347" s="150">
        <v>350000</v>
      </c>
      <c r="G347" s="150">
        <v>350000</v>
      </c>
    </row>
    <row r="348" spans="1:7" s="7" customFormat="1" ht="31.5" hidden="1" outlineLevel="5">
      <c r="A348" s="141" t="s">
        <v>15</v>
      </c>
      <c r="B348" s="147" t="s">
        <v>567</v>
      </c>
      <c r="C348" s="147" t="s">
        <v>83</v>
      </c>
      <c r="D348" s="163" t="s">
        <v>606</v>
      </c>
      <c r="E348" s="149" t="str">
        <f t="shared" si="9"/>
        <v>0100400</v>
      </c>
      <c r="F348" s="150">
        <v>350000</v>
      </c>
      <c r="G348" s="150">
        <v>350000</v>
      </c>
    </row>
    <row r="349" spans="1:7" s="7" customFormat="1" ht="15.75" hidden="1" outlineLevel="6">
      <c r="A349" s="141" t="s">
        <v>17</v>
      </c>
      <c r="B349" s="147" t="s">
        <v>567</v>
      </c>
      <c r="C349" s="147" t="s">
        <v>83</v>
      </c>
      <c r="D349" s="163" t="s">
        <v>606</v>
      </c>
      <c r="E349" s="149" t="str">
        <f t="shared" si="9"/>
        <v>0100400</v>
      </c>
      <c r="F349" s="150">
        <v>350000</v>
      </c>
      <c r="G349" s="150">
        <v>350000</v>
      </c>
    </row>
    <row r="350" spans="1:7" s="7" customFormat="1" ht="15.75" hidden="1" outlineLevel="7">
      <c r="A350" s="151" t="s">
        <v>19</v>
      </c>
      <c r="B350" s="147" t="s">
        <v>567</v>
      </c>
      <c r="C350" s="147" t="s">
        <v>83</v>
      </c>
      <c r="D350" s="163" t="s">
        <v>606</v>
      </c>
      <c r="E350" s="149" t="str">
        <f t="shared" si="9"/>
        <v>0100400</v>
      </c>
      <c r="F350" s="150">
        <v>350000</v>
      </c>
      <c r="G350" s="150">
        <v>350000</v>
      </c>
    </row>
    <row r="351" spans="1:7" s="7" customFormat="1" ht="15.75" hidden="1" outlineLevel="7">
      <c r="A351" s="151" t="s">
        <v>24</v>
      </c>
      <c r="B351" s="147" t="s">
        <v>567</v>
      </c>
      <c r="C351" s="147" t="s">
        <v>83</v>
      </c>
      <c r="D351" s="163" t="s">
        <v>606</v>
      </c>
      <c r="E351" s="149" t="str">
        <f t="shared" si="9"/>
        <v>0100400</v>
      </c>
      <c r="F351" s="150">
        <v>350000</v>
      </c>
      <c r="G351" s="150">
        <v>350000</v>
      </c>
    </row>
    <row r="352" spans="1:7" s="7" customFormat="1" ht="15.75" hidden="1" outlineLevel="5">
      <c r="A352" s="141" t="s">
        <v>26</v>
      </c>
      <c r="B352" s="147" t="s">
        <v>567</v>
      </c>
      <c r="C352" s="147" t="s">
        <v>83</v>
      </c>
      <c r="D352" s="163" t="s">
        <v>606</v>
      </c>
      <c r="E352" s="149" t="str">
        <f t="shared" si="9"/>
        <v>0100400</v>
      </c>
      <c r="F352" s="150">
        <v>350000</v>
      </c>
      <c r="G352" s="150">
        <v>350000</v>
      </c>
    </row>
    <row r="353" spans="1:7" s="7" customFormat="1" ht="15.75" hidden="1" outlineLevel="6">
      <c r="A353" s="141" t="s">
        <v>28</v>
      </c>
      <c r="B353" s="147" t="s">
        <v>567</v>
      </c>
      <c r="C353" s="147" t="s">
        <v>83</v>
      </c>
      <c r="D353" s="163" t="s">
        <v>606</v>
      </c>
      <c r="E353" s="149" t="str">
        <f t="shared" si="9"/>
        <v>0100400</v>
      </c>
      <c r="F353" s="150">
        <v>350000</v>
      </c>
      <c r="G353" s="150">
        <v>350000</v>
      </c>
    </row>
    <row r="354" spans="1:7" s="7" customFormat="1" ht="15.75" hidden="1" outlineLevel="7">
      <c r="A354" s="151" t="s">
        <v>30</v>
      </c>
      <c r="B354" s="147" t="s">
        <v>567</v>
      </c>
      <c r="C354" s="147" t="s">
        <v>83</v>
      </c>
      <c r="D354" s="163" t="s">
        <v>606</v>
      </c>
      <c r="E354" s="149" t="str">
        <f t="shared" si="9"/>
        <v>0100400</v>
      </c>
      <c r="F354" s="150">
        <v>350000</v>
      </c>
      <c r="G354" s="150">
        <v>350000</v>
      </c>
    </row>
    <row r="355" spans="1:7" s="7" customFormat="1" ht="15.75" hidden="1" outlineLevel="7">
      <c r="A355" s="151" t="s">
        <v>87</v>
      </c>
      <c r="B355" s="147" t="s">
        <v>567</v>
      </c>
      <c r="C355" s="147" t="s">
        <v>83</v>
      </c>
      <c r="D355" s="163" t="s">
        <v>606</v>
      </c>
      <c r="E355" s="149" t="str">
        <f t="shared" si="9"/>
        <v>0100400</v>
      </c>
      <c r="F355" s="150">
        <v>350000</v>
      </c>
      <c r="G355" s="150">
        <v>350000</v>
      </c>
    </row>
    <row r="356" spans="1:7" s="7" customFormat="1" ht="15.75" hidden="1" outlineLevel="7">
      <c r="A356" s="151" t="s">
        <v>32</v>
      </c>
      <c r="B356" s="147" t="s">
        <v>567</v>
      </c>
      <c r="C356" s="147" t="s">
        <v>83</v>
      </c>
      <c r="D356" s="163" t="s">
        <v>606</v>
      </c>
      <c r="E356" s="149" t="str">
        <f t="shared" si="9"/>
        <v>0100400</v>
      </c>
      <c r="F356" s="150">
        <v>350000</v>
      </c>
      <c r="G356" s="150">
        <v>350000</v>
      </c>
    </row>
    <row r="357" spans="1:7" s="7" customFormat="1" ht="21" hidden="1" outlineLevel="4">
      <c r="A357" s="141" t="s">
        <v>88</v>
      </c>
      <c r="B357" s="147" t="s">
        <v>567</v>
      </c>
      <c r="C357" s="147" t="s">
        <v>83</v>
      </c>
      <c r="D357" s="163" t="s">
        <v>606</v>
      </c>
      <c r="E357" s="149" t="str">
        <f t="shared" si="9"/>
        <v>0100400</v>
      </c>
      <c r="F357" s="150">
        <v>350000</v>
      </c>
      <c r="G357" s="150">
        <v>350000</v>
      </c>
    </row>
    <row r="358" spans="1:7" s="7" customFormat="1" ht="31.5" hidden="1" outlineLevel="5">
      <c r="A358" s="141" t="s">
        <v>15</v>
      </c>
      <c r="B358" s="147" t="s">
        <v>567</v>
      </c>
      <c r="C358" s="147" t="s">
        <v>83</v>
      </c>
      <c r="D358" s="163" t="s">
        <v>606</v>
      </c>
      <c r="E358" s="149" t="str">
        <f t="shared" si="9"/>
        <v>0100400</v>
      </c>
      <c r="F358" s="150">
        <v>350000</v>
      </c>
      <c r="G358" s="150">
        <v>350000</v>
      </c>
    </row>
    <row r="359" spans="1:7" s="7" customFormat="1" ht="15.75" hidden="1" outlineLevel="6">
      <c r="A359" s="141" t="s">
        <v>17</v>
      </c>
      <c r="B359" s="147" t="s">
        <v>567</v>
      </c>
      <c r="C359" s="147" t="s">
        <v>83</v>
      </c>
      <c r="D359" s="163" t="s">
        <v>606</v>
      </c>
      <c r="E359" s="149" t="str">
        <f t="shared" si="9"/>
        <v>0100400</v>
      </c>
      <c r="F359" s="150">
        <v>350000</v>
      </c>
      <c r="G359" s="150">
        <v>350000</v>
      </c>
    </row>
    <row r="360" spans="1:7" s="7" customFormat="1" ht="15.75" hidden="1" outlineLevel="7">
      <c r="A360" s="151" t="s">
        <v>19</v>
      </c>
      <c r="B360" s="147" t="s">
        <v>567</v>
      </c>
      <c r="C360" s="147" t="s">
        <v>83</v>
      </c>
      <c r="D360" s="163" t="s">
        <v>606</v>
      </c>
      <c r="E360" s="149" t="str">
        <f t="shared" si="9"/>
        <v>0100400</v>
      </c>
      <c r="F360" s="150">
        <v>350000</v>
      </c>
      <c r="G360" s="150">
        <v>350000</v>
      </c>
    </row>
    <row r="361" spans="1:7" s="7" customFormat="1" ht="21" hidden="1" outlineLevel="2">
      <c r="A361" s="141" t="s">
        <v>12</v>
      </c>
      <c r="B361" s="147" t="s">
        <v>567</v>
      </c>
      <c r="C361" s="147" t="s">
        <v>83</v>
      </c>
      <c r="D361" s="163" t="s">
        <v>606</v>
      </c>
      <c r="E361" s="149" t="str">
        <f t="shared" si="9"/>
        <v>0100400</v>
      </c>
      <c r="F361" s="150">
        <v>350000</v>
      </c>
      <c r="G361" s="150">
        <v>350000</v>
      </c>
    </row>
    <row r="362" spans="1:7" s="7" customFormat="1" ht="21" hidden="1" outlineLevel="3">
      <c r="A362" s="141" t="s">
        <v>53</v>
      </c>
      <c r="B362" s="147" t="s">
        <v>567</v>
      </c>
      <c r="C362" s="147" t="s">
        <v>83</v>
      </c>
      <c r="D362" s="163" t="s">
        <v>606</v>
      </c>
      <c r="E362" s="149" t="str">
        <f t="shared" si="9"/>
        <v>0100400</v>
      </c>
      <c r="F362" s="150">
        <v>350000</v>
      </c>
      <c r="G362" s="150">
        <v>350000</v>
      </c>
    </row>
    <row r="363" spans="1:7" s="7" customFormat="1" ht="31.5" hidden="1" outlineLevel="5">
      <c r="A363" s="141" t="s">
        <v>15</v>
      </c>
      <c r="B363" s="147" t="s">
        <v>567</v>
      </c>
      <c r="C363" s="147" t="s">
        <v>83</v>
      </c>
      <c r="D363" s="163" t="s">
        <v>606</v>
      </c>
      <c r="E363" s="149" t="str">
        <f t="shared" si="9"/>
        <v>0100400</v>
      </c>
      <c r="F363" s="150">
        <v>350000</v>
      </c>
      <c r="G363" s="150">
        <v>350000</v>
      </c>
    </row>
    <row r="364" spans="1:7" s="7" customFormat="1" ht="15.75" hidden="1" outlineLevel="6">
      <c r="A364" s="141" t="s">
        <v>17</v>
      </c>
      <c r="B364" s="147" t="s">
        <v>567</v>
      </c>
      <c r="C364" s="147" t="s">
        <v>83</v>
      </c>
      <c r="D364" s="163" t="s">
        <v>606</v>
      </c>
      <c r="E364" s="149" t="str">
        <f t="shared" si="9"/>
        <v>0100400</v>
      </c>
      <c r="F364" s="150">
        <v>350000</v>
      </c>
      <c r="G364" s="150">
        <v>350000</v>
      </c>
    </row>
    <row r="365" spans="1:7" s="7" customFormat="1" ht="15.75" hidden="1" outlineLevel="7">
      <c r="A365" s="151" t="s">
        <v>19</v>
      </c>
      <c r="B365" s="147" t="s">
        <v>567</v>
      </c>
      <c r="C365" s="147" t="s">
        <v>83</v>
      </c>
      <c r="D365" s="163" t="s">
        <v>606</v>
      </c>
      <c r="E365" s="149" t="str">
        <f t="shared" si="9"/>
        <v>0100400</v>
      </c>
      <c r="F365" s="150">
        <v>350000</v>
      </c>
      <c r="G365" s="150">
        <v>350000</v>
      </c>
    </row>
    <row r="366" spans="1:7" s="7" customFormat="1" ht="15.75" hidden="1" outlineLevel="3">
      <c r="A366" s="141" t="s">
        <v>23</v>
      </c>
      <c r="B366" s="147" t="s">
        <v>567</v>
      </c>
      <c r="C366" s="147" t="s">
        <v>83</v>
      </c>
      <c r="D366" s="163" t="s">
        <v>606</v>
      </c>
      <c r="E366" s="149" t="str">
        <f t="shared" si="9"/>
        <v>0100400</v>
      </c>
      <c r="F366" s="150">
        <v>350000</v>
      </c>
      <c r="G366" s="150">
        <v>350000</v>
      </c>
    </row>
    <row r="367" spans="1:7" s="7" customFormat="1" ht="31.5" hidden="1" outlineLevel="5">
      <c r="A367" s="141" t="s">
        <v>15</v>
      </c>
      <c r="B367" s="147" t="s">
        <v>567</v>
      </c>
      <c r="C367" s="147" t="s">
        <v>83</v>
      </c>
      <c r="D367" s="163" t="s">
        <v>606</v>
      </c>
      <c r="E367" s="149" t="str">
        <f t="shared" si="9"/>
        <v>0100400</v>
      </c>
      <c r="F367" s="150">
        <v>350000</v>
      </c>
      <c r="G367" s="150">
        <v>350000</v>
      </c>
    </row>
    <row r="368" spans="1:7" s="7" customFormat="1" ht="15.75" hidden="1" outlineLevel="6">
      <c r="A368" s="141" t="s">
        <v>17</v>
      </c>
      <c r="B368" s="147" t="s">
        <v>567</v>
      </c>
      <c r="C368" s="147" t="s">
        <v>83</v>
      </c>
      <c r="D368" s="163" t="s">
        <v>606</v>
      </c>
      <c r="E368" s="149" t="str">
        <f t="shared" si="9"/>
        <v>0100400</v>
      </c>
      <c r="F368" s="150">
        <v>350000</v>
      </c>
      <c r="G368" s="150">
        <v>350000</v>
      </c>
    </row>
    <row r="369" spans="1:7" s="7" customFormat="1" ht="15.75" hidden="1" outlineLevel="7">
      <c r="A369" s="151" t="s">
        <v>19</v>
      </c>
      <c r="B369" s="147" t="s">
        <v>567</v>
      </c>
      <c r="C369" s="147" t="s">
        <v>83</v>
      </c>
      <c r="D369" s="163" t="s">
        <v>606</v>
      </c>
      <c r="E369" s="149" t="str">
        <f t="shared" si="9"/>
        <v>0100400</v>
      </c>
      <c r="F369" s="150">
        <v>350000</v>
      </c>
      <c r="G369" s="150">
        <v>350000</v>
      </c>
    </row>
    <row r="370" spans="1:7" s="7" customFormat="1" ht="15.75" hidden="1" outlineLevel="7">
      <c r="A370" s="151" t="s">
        <v>24</v>
      </c>
      <c r="B370" s="147" t="s">
        <v>567</v>
      </c>
      <c r="C370" s="147" t="s">
        <v>83</v>
      </c>
      <c r="D370" s="163" t="s">
        <v>606</v>
      </c>
      <c r="E370" s="149" t="str">
        <f t="shared" si="9"/>
        <v>0100400</v>
      </c>
      <c r="F370" s="150">
        <v>350000</v>
      </c>
      <c r="G370" s="150">
        <v>350000</v>
      </c>
    </row>
    <row r="371" spans="1:7" s="7" customFormat="1" ht="15.75" hidden="1" outlineLevel="5">
      <c r="A371" s="141" t="s">
        <v>26</v>
      </c>
      <c r="B371" s="147" t="s">
        <v>567</v>
      </c>
      <c r="C371" s="147" t="s">
        <v>83</v>
      </c>
      <c r="D371" s="163" t="s">
        <v>606</v>
      </c>
      <c r="E371" s="149" t="str">
        <f t="shared" si="9"/>
        <v>0100400</v>
      </c>
      <c r="F371" s="150">
        <v>350000</v>
      </c>
      <c r="G371" s="150">
        <v>350000</v>
      </c>
    </row>
    <row r="372" spans="1:7" s="7" customFormat="1" ht="15.75" hidden="1" outlineLevel="6">
      <c r="A372" s="141" t="s">
        <v>28</v>
      </c>
      <c r="B372" s="147" t="s">
        <v>567</v>
      </c>
      <c r="C372" s="147" t="s">
        <v>83</v>
      </c>
      <c r="D372" s="163" t="s">
        <v>606</v>
      </c>
      <c r="E372" s="149" t="str">
        <f t="shared" si="9"/>
        <v>0100400</v>
      </c>
      <c r="F372" s="150">
        <v>350000</v>
      </c>
      <c r="G372" s="150">
        <v>350000</v>
      </c>
    </row>
    <row r="373" spans="1:7" s="7" customFormat="1" ht="15.75" hidden="1" outlineLevel="7">
      <c r="A373" s="151" t="s">
        <v>30</v>
      </c>
      <c r="B373" s="147" t="s">
        <v>567</v>
      </c>
      <c r="C373" s="147" t="s">
        <v>83</v>
      </c>
      <c r="D373" s="163" t="s">
        <v>606</v>
      </c>
      <c r="E373" s="149" t="str">
        <f t="shared" si="9"/>
        <v>0100400</v>
      </c>
      <c r="F373" s="150">
        <v>350000</v>
      </c>
      <c r="G373" s="150">
        <v>350000</v>
      </c>
    </row>
    <row r="374" spans="1:7" s="7" customFormat="1" ht="15.75" hidden="1" outlineLevel="7">
      <c r="A374" s="151" t="s">
        <v>87</v>
      </c>
      <c r="B374" s="147" t="s">
        <v>567</v>
      </c>
      <c r="C374" s="147" t="s">
        <v>83</v>
      </c>
      <c r="D374" s="163" t="s">
        <v>606</v>
      </c>
      <c r="E374" s="149" t="str">
        <f t="shared" si="9"/>
        <v>0100400</v>
      </c>
      <c r="F374" s="150">
        <v>350000</v>
      </c>
      <c r="G374" s="150">
        <v>350000</v>
      </c>
    </row>
    <row r="375" spans="1:7" s="7" customFormat="1" ht="15.75" hidden="1" outlineLevel="7">
      <c r="A375" s="151" t="s">
        <v>32</v>
      </c>
      <c r="B375" s="147" t="s">
        <v>567</v>
      </c>
      <c r="C375" s="147" t="s">
        <v>83</v>
      </c>
      <c r="D375" s="163" t="s">
        <v>606</v>
      </c>
      <c r="E375" s="149" t="str">
        <f t="shared" si="9"/>
        <v>0100400</v>
      </c>
      <c r="F375" s="150">
        <v>350000</v>
      </c>
      <c r="G375" s="150">
        <v>350000</v>
      </c>
    </row>
    <row r="376" spans="1:7" s="7" customFormat="1" ht="15.75" hidden="1" outlineLevel="5">
      <c r="A376" s="141" t="s">
        <v>45</v>
      </c>
      <c r="B376" s="147" t="s">
        <v>567</v>
      </c>
      <c r="C376" s="147" t="s">
        <v>83</v>
      </c>
      <c r="D376" s="163" t="s">
        <v>606</v>
      </c>
      <c r="E376" s="149" t="str">
        <f t="shared" si="9"/>
        <v>0100400</v>
      </c>
      <c r="F376" s="150">
        <v>350000</v>
      </c>
      <c r="G376" s="150">
        <v>350000</v>
      </c>
    </row>
    <row r="377" spans="1:7" s="7" customFormat="1" ht="15.75" hidden="1" outlineLevel="6">
      <c r="A377" s="141" t="s">
        <v>47</v>
      </c>
      <c r="B377" s="147" t="s">
        <v>567</v>
      </c>
      <c r="C377" s="147" t="s">
        <v>83</v>
      </c>
      <c r="D377" s="163" t="s">
        <v>606</v>
      </c>
      <c r="E377" s="149" t="str">
        <f t="shared" si="9"/>
        <v>0100400</v>
      </c>
      <c r="F377" s="150">
        <v>350000</v>
      </c>
      <c r="G377" s="150">
        <v>350000</v>
      </c>
    </row>
    <row r="378" spans="1:7" s="7" customFormat="1" ht="15.75" hidden="1" outlineLevel="7">
      <c r="A378" s="151" t="s">
        <v>54</v>
      </c>
      <c r="B378" s="147" t="s">
        <v>567</v>
      </c>
      <c r="C378" s="147" t="s">
        <v>83</v>
      </c>
      <c r="D378" s="163" t="s">
        <v>606</v>
      </c>
      <c r="E378" s="149" t="str">
        <f t="shared" si="9"/>
        <v>0100400</v>
      </c>
      <c r="F378" s="150">
        <v>350000</v>
      </c>
      <c r="G378" s="150">
        <v>350000</v>
      </c>
    </row>
    <row r="379" spans="1:7" s="7" customFormat="1" ht="15.75" hidden="1" outlineLevel="7">
      <c r="A379" s="151" t="s">
        <v>49</v>
      </c>
      <c r="B379" s="147" t="s">
        <v>567</v>
      </c>
      <c r="C379" s="147" t="s">
        <v>83</v>
      </c>
      <c r="D379" s="163" t="s">
        <v>606</v>
      </c>
      <c r="E379" s="149" t="str">
        <f t="shared" si="9"/>
        <v>0100400</v>
      </c>
      <c r="F379" s="150">
        <v>350000</v>
      </c>
      <c r="G379" s="150">
        <v>350000</v>
      </c>
    </row>
    <row r="380" spans="1:7" s="7" customFormat="1" ht="15.75" hidden="1" outlineLevel="3">
      <c r="A380" s="141" t="s">
        <v>89</v>
      </c>
      <c r="B380" s="147" t="s">
        <v>567</v>
      </c>
      <c r="C380" s="147" t="s">
        <v>83</v>
      </c>
      <c r="D380" s="163" t="s">
        <v>606</v>
      </c>
      <c r="E380" s="149" t="str">
        <f t="shared" si="9"/>
        <v>0100400</v>
      </c>
      <c r="F380" s="150">
        <v>350000</v>
      </c>
      <c r="G380" s="150">
        <v>350000</v>
      </c>
    </row>
    <row r="381" spans="1:7" s="7" customFormat="1" ht="15.75" hidden="1" outlineLevel="5">
      <c r="A381" s="141" t="s">
        <v>26</v>
      </c>
      <c r="B381" s="147" t="s">
        <v>567</v>
      </c>
      <c r="C381" s="147" t="s">
        <v>83</v>
      </c>
      <c r="D381" s="163" t="s">
        <v>606</v>
      </c>
      <c r="E381" s="149" t="str">
        <f t="shared" si="9"/>
        <v>0100400</v>
      </c>
      <c r="F381" s="150">
        <v>350000</v>
      </c>
      <c r="G381" s="150">
        <v>350000</v>
      </c>
    </row>
    <row r="382" spans="1:7" s="7" customFormat="1" ht="15.75" hidden="1" outlineLevel="6">
      <c r="A382" s="141" t="s">
        <v>28</v>
      </c>
      <c r="B382" s="147" t="s">
        <v>567</v>
      </c>
      <c r="C382" s="147" t="s">
        <v>83</v>
      </c>
      <c r="D382" s="163" t="s">
        <v>606</v>
      </c>
      <c r="E382" s="149" t="str">
        <f t="shared" si="9"/>
        <v>0100400</v>
      </c>
      <c r="F382" s="150">
        <v>350000</v>
      </c>
      <c r="G382" s="150">
        <v>350000</v>
      </c>
    </row>
    <row r="383" spans="1:7" s="7" customFormat="1" ht="15.75" hidden="1" outlineLevel="7">
      <c r="A383" s="151" t="s">
        <v>32</v>
      </c>
      <c r="B383" s="147" t="s">
        <v>567</v>
      </c>
      <c r="C383" s="147" t="s">
        <v>83</v>
      </c>
      <c r="D383" s="163" t="s">
        <v>606</v>
      </c>
      <c r="E383" s="149" t="str">
        <f t="shared" si="9"/>
        <v>0100400</v>
      </c>
      <c r="F383" s="150">
        <v>350000</v>
      </c>
      <c r="G383" s="150">
        <v>350000</v>
      </c>
    </row>
    <row r="384" spans="1:7" s="7" customFormat="1" ht="21" hidden="1" outlineLevel="3">
      <c r="A384" s="141" t="s">
        <v>90</v>
      </c>
      <c r="B384" s="147" t="s">
        <v>567</v>
      </c>
      <c r="C384" s="147" t="s">
        <v>83</v>
      </c>
      <c r="D384" s="163" t="s">
        <v>606</v>
      </c>
      <c r="E384" s="149" t="str">
        <f t="shared" si="9"/>
        <v>0100400</v>
      </c>
      <c r="F384" s="150">
        <v>350000</v>
      </c>
      <c r="G384" s="150">
        <v>350000</v>
      </c>
    </row>
    <row r="385" spans="1:7" s="7" customFormat="1" ht="15.75" hidden="1" outlineLevel="4">
      <c r="A385" s="141" t="s">
        <v>91</v>
      </c>
      <c r="B385" s="147" t="s">
        <v>567</v>
      </c>
      <c r="C385" s="147" t="s">
        <v>83</v>
      </c>
      <c r="D385" s="163" t="s">
        <v>606</v>
      </c>
      <c r="E385" s="149" t="str">
        <f t="shared" si="9"/>
        <v>0100400</v>
      </c>
      <c r="F385" s="150">
        <v>350000</v>
      </c>
      <c r="G385" s="150">
        <v>350000</v>
      </c>
    </row>
    <row r="386" spans="1:7" s="7" customFormat="1" ht="31.5" hidden="1" outlineLevel="5">
      <c r="A386" s="141" t="s">
        <v>15</v>
      </c>
      <c r="B386" s="147" t="s">
        <v>567</v>
      </c>
      <c r="C386" s="147" t="s">
        <v>83</v>
      </c>
      <c r="D386" s="163" t="s">
        <v>606</v>
      </c>
      <c r="E386" s="149" t="str">
        <f t="shared" si="9"/>
        <v>0100400</v>
      </c>
      <c r="F386" s="150">
        <v>350000</v>
      </c>
      <c r="G386" s="150">
        <v>350000</v>
      </c>
    </row>
    <row r="387" spans="1:7" s="7" customFormat="1" ht="15.75" hidden="1" outlineLevel="6">
      <c r="A387" s="141" t="s">
        <v>17</v>
      </c>
      <c r="B387" s="147" t="s">
        <v>567</v>
      </c>
      <c r="C387" s="147" t="s">
        <v>83</v>
      </c>
      <c r="D387" s="163" t="s">
        <v>606</v>
      </c>
      <c r="E387" s="149" t="str">
        <f t="shared" si="9"/>
        <v>0100400</v>
      </c>
      <c r="F387" s="150">
        <v>350000</v>
      </c>
      <c r="G387" s="150">
        <v>350000</v>
      </c>
    </row>
    <row r="388" spans="1:7" s="7" customFormat="1" ht="15.75" hidden="1" outlineLevel="7">
      <c r="A388" s="151" t="s">
        <v>19</v>
      </c>
      <c r="B388" s="147" t="s">
        <v>567</v>
      </c>
      <c r="C388" s="147" t="s">
        <v>83</v>
      </c>
      <c r="D388" s="163" t="s">
        <v>606</v>
      </c>
      <c r="E388" s="149" t="str">
        <f t="shared" si="9"/>
        <v>0100400</v>
      </c>
      <c r="F388" s="150">
        <v>350000</v>
      </c>
      <c r="G388" s="150">
        <v>350000</v>
      </c>
    </row>
    <row r="389" spans="1:7" s="7" customFormat="1" ht="21" hidden="1" outlineLevel="4">
      <c r="A389" s="141" t="s">
        <v>92</v>
      </c>
      <c r="B389" s="147" t="s">
        <v>567</v>
      </c>
      <c r="C389" s="147" t="s">
        <v>83</v>
      </c>
      <c r="D389" s="163" t="s">
        <v>606</v>
      </c>
      <c r="E389" s="149" t="str">
        <f t="shared" si="9"/>
        <v>0100400</v>
      </c>
      <c r="F389" s="150">
        <v>350000</v>
      </c>
      <c r="G389" s="150">
        <v>350000</v>
      </c>
    </row>
    <row r="390" spans="1:7" s="7" customFormat="1" ht="31.5" hidden="1" outlineLevel="5">
      <c r="A390" s="141" t="s">
        <v>15</v>
      </c>
      <c r="B390" s="147" t="s">
        <v>567</v>
      </c>
      <c r="C390" s="147" t="s">
        <v>83</v>
      </c>
      <c r="D390" s="163" t="s">
        <v>606</v>
      </c>
      <c r="E390" s="149" t="str">
        <f t="shared" si="9"/>
        <v>0100400</v>
      </c>
      <c r="F390" s="150">
        <v>350000</v>
      </c>
      <c r="G390" s="150">
        <v>350000</v>
      </c>
    </row>
    <row r="391" spans="1:7" s="7" customFormat="1" ht="15.75" hidden="1" outlineLevel="6">
      <c r="A391" s="141" t="s">
        <v>17</v>
      </c>
      <c r="B391" s="147" t="s">
        <v>567</v>
      </c>
      <c r="C391" s="147" t="s">
        <v>83</v>
      </c>
      <c r="D391" s="163" t="s">
        <v>606</v>
      </c>
      <c r="E391" s="149" t="str">
        <f t="shared" si="9"/>
        <v>0100400</v>
      </c>
      <c r="F391" s="150">
        <v>350000</v>
      </c>
      <c r="G391" s="150">
        <v>350000</v>
      </c>
    </row>
    <row r="392" spans="1:7" s="7" customFormat="1" ht="15.75" hidden="1" outlineLevel="7">
      <c r="A392" s="151" t="s">
        <v>19</v>
      </c>
      <c r="B392" s="147" t="s">
        <v>567</v>
      </c>
      <c r="C392" s="147" t="s">
        <v>83</v>
      </c>
      <c r="D392" s="163" t="s">
        <v>606</v>
      </c>
      <c r="E392" s="149" t="str">
        <f t="shared" si="9"/>
        <v>0100400</v>
      </c>
      <c r="F392" s="150">
        <v>350000</v>
      </c>
      <c r="G392" s="150">
        <v>350000</v>
      </c>
    </row>
    <row r="393" spans="1:7" s="7" customFormat="1" ht="15.75" hidden="1" outlineLevel="7">
      <c r="A393" s="151" t="s">
        <v>24</v>
      </c>
      <c r="B393" s="147" t="s">
        <v>567</v>
      </c>
      <c r="C393" s="147" t="s">
        <v>83</v>
      </c>
      <c r="D393" s="163" t="s">
        <v>606</v>
      </c>
      <c r="E393" s="149" t="str">
        <f t="shared" si="9"/>
        <v>0100400</v>
      </c>
      <c r="F393" s="150">
        <v>350000</v>
      </c>
      <c r="G393" s="150">
        <v>350000</v>
      </c>
    </row>
    <row r="394" spans="1:7" s="7" customFormat="1" ht="15.75" hidden="1" outlineLevel="5">
      <c r="A394" s="141" t="s">
        <v>26</v>
      </c>
      <c r="B394" s="147" t="s">
        <v>567</v>
      </c>
      <c r="C394" s="147" t="s">
        <v>83</v>
      </c>
      <c r="D394" s="163" t="s">
        <v>606</v>
      </c>
      <c r="E394" s="149" t="str">
        <f t="shared" si="9"/>
        <v>0100400</v>
      </c>
      <c r="F394" s="150">
        <v>350000</v>
      </c>
      <c r="G394" s="150">
        <v>350000</v>
      </c>
    </row>
    <row r="395" spans="1:7" s="7" customFormat="1" ht="15.75" hidden="1" outlineLevel="6">
      <c r="A395" s="141" t="s">
        <v>28</v>
      </c>
      <c r="B395" s="147" t="s">
        <v>567</v>
      </c>
      <c r="C395" s="147" t="s">
        <v>83</v>
      </c>
      <c r="D395" s="163" t="s">
        <v>606</v>
      </c>
      <c r="E395" s="149" t="str">
        <f t="shared" si="9"/>
        <v>0100400</v>
      </c>
      <c r="F395" s="150">
        <v>350000</v>
      </c>
      <c r="G395" s="150">
        <v>350000</v>
      </c>
    </row>
    <row r="396" spans="1:7" s="7" customFormat="1" ht="15.75" hidden="1" outlineLevel="7">
      <c r="A396" s="151" t="s">
        <v>30</v>
      </c>
      <c r="B396" s="147" t="s">
        <v>567</v>
      </c>
      <c r="C396" s="147" t="s">
        <v>83</v>
      </c>
      <c r="D396" s="163" t="s">
        <v>606</v>
      </c>
      <c r="E396" s="149" t="str">
        <f t="shared" si="9"/>
        <v>0100400</v>
      </c>
      <c r="F396" s="150">
        <v>350000</v>
      </c>
      <c r="G396" s="150">
        <v>350000</v>
      </c>
    </row>
    <row r="397" spans="1:7" s="7" customFormat="1" ht="15.75" hidden="1" outlineLevel="7">
      <c r="A397" s="151" t="s">
        <v>32</v>
      </c>
      <c r="B397" s="147" t="s">
        <v>567</v>
      </c>
      <c r="C397" s="147" t="s">
        <v>83</v>
      </c>
      <c r="D397" s="163" t="s">
        <v>606</v>
      </c>
      <c r="E397" s="149" t="str">
        <f t="shared" si="9"/>
        <v>0100400</v>
      </c>
      <c r="F397" s="150">
        <v>350000</v>
      </c>
      <c r="G397" s="150">
        <v>350000</v>
      </c>
    </row>
    <row r="398" spans="1:7" s="7" customFormat="1" ht="21" hidden="1" outlineLevel="3">
      <c r="A398" s="141" t="s">
        <v>93</v>
      </c>
      <c r="B398" s="147" t="s">
        <v>567</v>
      </c>
      <c r="C398" s="147" t="s">
        <v>83</v>
      </c>
      <c r="D398" s="163" t="s">
        <v>606</v>
      </c>
      <c r="E398" s="149" t="str">
        <f t="shared" si="9"/>
        <v>0100400</v>
      </c>
      <c r="F398" s="150">
        <v>350000</v>
      </c>
      <c r="G398" s="150">
        <v>350000</v>
      </c>
    </row>
    <row r="399" spans="1:7" s="7" customFormat="1" ht="15.75" hidden="1" outlineLevel="4">
      <c r="A399" s="141" t="s">
        <v>94</v>
      </c>
      <c r="B399" s="147" t="s">
        <v>567</v>
      </c>
      <c r="C399" s="147" t="s">
        <v>83</v>
      </c>
      <c r="D399" s="163" t="s">
        <v>606</v>
      </c>
      <c r="E399" s="149" t="str">
        <f t="shared" si="9"/>
        <v>0100400</v>
      </c>
      <c r="F399" s="150">
        <v>350000</v>
      </c>
      <c r="G399" s="150">
        <v>350000</v>
      </c>
    </row>
    <row r="400" spans="1:7" s="7" customFormat="1" ht="31.5" hidden="1" outlineLevel="5">
      <c r="A400" s="141" t="s">
        <v>15</v>
      </c>
      <c r="B400" s="147" t="s">
        <v>567</v>
      </c>
      <c r="C400" s="147" t="s">
        <v>83</v>
      </c>
      <c r="D400" s="163" t="s">
        <v>606</v>
      </c>
      <c r="E400" s="149" t="str">
        <f t="shared" si="9"/>
        <v>0100400</v>
      </c>
      <c r="F400" s="150">
        <v>350000</v>
      </c>
      <c r="G400" s="150">
        <v>350000</v>
      </c>
    </row>
    <row r="401" spans="1:7" s="7" customFormat="1" ht="15.75" hidden="1" outlineLevel="6">
      <c r="A401" s="141" t="s">
        <v>17</v>
      </c>
      <c r="B401" s="147" t="s">
        <v>567</v>
      </c>
      <c r="C401" s="147" t="s">
        <v>83</v>
      </c>
      <c r="D401" s="163" t="s">
        <v>606</v>
      </c>
      <c r="E401" s="149" t="str">
        <f t="shared" si="9"/>
        <v>0100400</v>
      </c>
      <c r="F401" s="150">
        <v>350000</v>
      </c>
      <c r="G401" s="150">
        <v>350000</v>
      </c>
    </row>
    <row r="402" spans="1:7" s="7" customFormat="1" ht="15.75" hidden="1" outlineLevel="7">
      <c r="A402" s="151" t="s">
        <v>19</v>
      </c>
      <c r="B402" s="147" t="s">
        <v>567</v>
      </c>
      <c r="C402" s="147" t="s">
        <v>83</v>
      </c>
      <c r="D402" s="163" t="s">
        <v>606</v>
      </c>
      <c r="E402" s="149" t="str">
        <f t="shared" si="9"/>
        <v>0100400</v>
      </c>
      <c r="F402" s="150">
        <v>350000</v>
      </c>
      <c r="G402" s="150">
        <v>350000</v>
      </c>
    </row>
    <row r="403" spans="1:7" s="7" customFormat="1" ht="21" hidden="1" outlineLevel="4">
      <c r="A403" s="141" t="s">
        <v>95</v>
      </c>
      <c r="B403" s="147" t="s">
        <v>567</v>
      </c>
      <c r="C403" s="147" t="s">
        <v>83</v>
      </c>
      <c r="D403" s="163" t="s">
        <v>606</v>
      </c>
      <c r="E403" s="149" t="str">
        <f t="shared" si="9"/>
        <v>0100400</v>
      </c>
      <c r="F403" s="150">
        <v>350000</v>
      </c>
      <c r="G403" s="150">
        <v>350000</v>
      </c>
    </row>
    <row r="404" spans="1:7" s="7" customFormat="1" ht="31.5" hidden="1" outlineLevel="5">
      <c r="A404" s="141" t="s">
        <v>15</v>
      </c>
      <c r="B404" s="147" t="s">
        <v>567</v>
      </c>
      <c r="C404" s="147" t="s">
        <v>83</v>
      </c>
      <c r="D404" s="163" t="s">
        <v>606</v>
      </c>
      <c r="E404" s="149" t="str">
        <f t="shared" si="9"/>
        <v>0100400</v>
      </c>
      <c r="F404" s="150">
        <v>350000</v>
      </c>
      <c r="G404" s="150">
        <v>350000</v>
      </c>
    </row>
    <row r="405" spans="1:7" s="7" customFormat="1" ht="15.75" hidden="1" outlineLevel="6">
      <c r="A405" s="141" t="s">
        <v>17</v>
      </c>
      <c r="B405" s="147" t="s">
        <v>567</v>
      </c>
      <c r="C405" s="147" t="s">
        <v>83</v>
      </c>
      <c r="D405" s="163" t="s">
        <v>606</v>
      </c>
      <c r="E405" s="149" t="str">
        <f t="shared" si="9"/>
        <v>0100400</v>
      </c>
      <c r="F405" s="150">
        <v>350000</v>
      </c>
      <c r="G405" s="150">
        <v>350000</v>
      </c>
    </row>
    <row r="406" spans="1:7" s="7" customFormat="1" ht="15.75" hidden="1" outlineLevel="7">
      <c r="A406" s="151" t="s">
        <v>19</v>
      </c>
      <c r="B406" s="147" t="s">
        <v>567</v>
      </c>
      <c r="C406" s="147" t="s">
        <v>83</v>
      </c>
      <c r="D406" s="163" t="s">
        <v>606</v>
      </c>
      <c r="E406" s="149" t="str">
        <f t="shared" si="9"/>
        <v>0100400</v>
      </c>
      <c r="F406" s="150">
        <v>350000</v>
      </c>
      <c r="G406" s="150">
        <v>350000</v>
      </c>
    </row>
    <row r="407" spans="1:7" s="7" customFormat="1" ht="15.75" hidden="1" outlineLevel="7">
      <c r="A407" s="151" t="s">
        <v>24</v>
      </c>
      <c r="B407" s="147" t="s">
        <v>567</v>
      </c>
      <c r="C407" s="147" t="s">
        <v>83</v>
      </c>
      <c r="D407" s="163" t="s">
        <v>606</v>
      </c>
      <c r="E407" s="149" t="str">
        <f t="shared" si="9"/>
        <v>0100400</v>
      </c>
      <c r="F407" s="150">
        <v>350000</v>
      </c>
      <c r="G407" s="150">
        <v>350000</v>
      </c>
    </row>
    <row r="408" spans="1:7" s="7" customFormat="1" ht="15.75" hidden="1" outlineLevel="5">
      <c r="A408" s="141" t="s">
        <v>26</v>
      </c>
      <c r="B408" s="147" t="s">
        <v>567</v>
      </c>
      <c r="C408" s="147" t="s">
        <v>83</v>
      </c>
      <c r="D408" s="163" t="s">
        <v>606</v>
      </c>
      <c r="E408" s="149" t="str">
        <f t="shared" si="9"/>
        <v>0100400</v>
      </c>
      <c r="F408" s="150">
        <v>350000</v>
      </c>
      <c r="G408" s="150">
        <v>350000</v>
      </c>
    </row>
    <row r="409" spans="1:7" s="7" customFormat="1" ht="15.75" hidden="1" outlineLevel="6">
      <c r="A409" s="141" t="s">
        <v>28</v>
      </c>
      <c r="B409" s="147" t="s">
        <v>567</v>
      </c>
      <c r="C409" s="147" t="s">
        <v>83</v>
      </c>
      <c r="D409" s="163" t="s">
        <v>606</v>
      </c>
      <c r="E409" s="149" t="str">
        <f t="shared" ref="E409:E472" si="10">D409</f>
        <v>0100400</v>
      </c>
      <c r="F409" s="150">
        <v>350000</v>
      </c>
      <c r="G409" s="150">
        <v>350000</v>
      </c>
    </row>
    <row r="410" spans="1:7" s="7" customFormat="1" ht="15.75" hidden="1" outlineLevel="7">
      <c r="A410" s="151" t="s">
        <v>30</v>
      </c>
      <c r="B410" s="147" t="s">
        <v>567</v>
      </c>
      <c r="C410" s="147" t="s">
        <v>83</v>
      </c>
      <c r="D410" s="163" t="s">
        <v>606</v>
      </c>
      <c r="E410" s="149" t="str">
        <f t="shared" si="10"/>
        <v>0100400</v>
      </c>
      <c r="F410" s="150">
        <v>350000</v>
      </c>
      <c r="G410" s="150">
        <v>350000</v>
      </c>
    </row>
    <row r="411" spans="1:7" s="7" customFormat="1" ht="15.75" hidden="1" outlineLevel="7">
      <c r="A411" s="151" t="s">
        <v>32</v>
      </c>
      <c r="B411" s="147" t="s">
        <v>567</v>
      </c>
      <c r="C411" s="147" t="s">
        <v>83</v>
      </c>
      <c r="D411" s="163" t="s">
        <v>606</v>
      </c>
      <c r="E411" s="149" t="str">
        <f t="shared" si="10"/>
        <v>0100400</v>
      </c>
      <c r="F411" s="150">
        <v>350000</v>
      </c>
      <c r="G411" s="150">
        <v>350000</v>
      </c>
    </row>
    <row r="412" spans="1:7" s="7" customFormat="1" ht="15.75" hidden="1" outlineLevel="3">
      <c r="A412" s="141" t="s">
        <v>96</v>
      </c>
      <c r="B412" s="147" t="s">
        <v>567</v>
      </c>
      <c r="C412" s="147" t="s">
        <v>83</v>
      </c>
      <c r="D412" s="163" t="s">
        <v>606</v>
      </c>
      <c r="E412" s="149" t="str">
        <f t="shared" si="10"/>
        <v>0100400</v>
      </c>
      <c r="F412" s="150">
        <v>350000</v>
      </c>
      <c r="G412" s="150">
        <v>350000</v>
      </c>
    </row>
    <row r="413" spans="1:7" s="7" customFormat="1" ht="31.5" hidden="1" outlineLevel="5">
      <c r="A413" s="141" t="s">
        <v>15</v>
      </c>
      <c r="B413" s="147" t="s">
        <v>567</v>
      </c>
      <c r="C413" s="147" t="s">
        <v>83</v>
      </c>
      <c r="D413" s="163" t="s">
        <v>606</v>
      </c>
      <c r="E413" s="149" t="str">
        <f t="shared" si="10"/>
        <v>0100400</v>
      </c>
      <c r="F413" s="150">
        <v>350000</v>
      </c>
      <c r="G413" s="150">
        <v>350000</v>
      </c>
    </row>
    <row r="414" spans="1:7" s="7" customFormat="1" ht="15.75" hidden="1" outlineLevel="6">
      <c r="A414" s="141" t="s">
        <v>78</v>
      </c>
      <c r="B414" s="147" t="s">
        <v>567</v>
      </c>
      <c r="C414" s="147" t="s">
        <v>83</v>
      </c>
      <c r="D414" s="163" t="s">
        <v>606</v>
      </c>
      <c r="E414" s="149" t="str">
        <f t="shared" si="10"/>
        <v>0100400</v>
      </c>
      <c r="F414" s="150">
        <v>350000</v>
      </c>
      <c r="G414" s="150">
        <v>350000</v>
      </c>
    </row>
    <row r="415" spans="1:7" s="7" customFormat="1" ht="15.75" hidden="1" outlineLevel="7">
      <c r="A415" s="151" t="s">
        <v>19</v>
      </c>
      <c r="B415" s="147" t="s">
        <v>567</v>
      </c>
      <c r="C415" s="147" t="s">
        <v>83</v>
      </c>
      <c r="D415" s="163" t="s">
        <v>606</v>
      </c>
      <c r="E415" s="149" t="str">
        <f t="shared" si="10"/>
        <v>0100400</v>
      </c>
      <c r="F415" s="150">
        <v>350000</v>
      </c>
      <c r="G415" s="150">
        <v>350000</v>
      </c>
    </row>
    <row r="416" spans="1:7" s="7" customFormat="1" ht="15.75" hidden="1" outlineLevel="7">
      <c r="A416" s="151" t="s">
        <v>24</v>
      </c>
      <c r="B416" s="147" t="s">
        <v>567</v>
      </c>
      <c r="C416" s="147" t="s">
        <v>83</v>
      </c>
      <c r="D416" s="163" t="s">
        <v>606</v>
      </c>
      <c r="E416" s="149" t="str">
        <f t="shared" si="10"/>
        <v>0100400</v>
      </c>
      <c r="F416" s="150">
        <v>350000</v>
      </c>
      <c r="G416" s="150">
        <v>350000</v>
      </c>
    </row>
    <row r="417" spans="1:7" s="7" customFormat="1" ht="15.75" hidden="1" outlineLevel="5">
      <c r="A417" s="141" t="s">
        <v>26</v>
      </c>
      <c r="B417" s="147" t="s">
        <v>567</v>
      </c>
      <c r="C417" s="147" t="s">
        <v>83</v>
      </c>
      <c r="D417" s="163" t="s">
        <v>606</v>
      </c>
      <c r="E417" s="149" t="str">
        <f t="shared" si="10"/>
        <v>0100400</v>
      </c>
      <c r="F417" s="150">
        <v>350000</v>
      </c>
      <c r="G417" s="150">
        <v>350000</v>
      </c>
    </row>
    <row r="418" spans="1:7" s="7" customFormat="1" ht="15.75" hidden="1" outlineLevel="6">
      <c r="A418" s="141" t="s">
        <v>28</v>
      </c>
      <c r="B418" s="147" t="s">
        <v>567</v>
      </c>
      <c r="C418" s="147" t="s">
        <v>83</v>
      </c>
      <c r="D418" s="163" t="s">
        <v>606</v>
      </c>
      <c r="E418" s="149" t="str">
        <f t="shared" si="10"/>
        <v>0100400</v>
      </c>
      <c r="F418" s="150">
        <v>350000</v>
      </c>
      <c r="G418" s="150">
        <v>350000</v>
      </c>
    </row>
    <row r="419" spans="1:7" s="7" customFormat="1" ht="15.75" hidden="1" outlineLevel="7">
      <c r="A419" s="151" t="s">
        <v>30</v>
      </c>
      <c r="B419" s="147" t="s">
        <v>567</v>
      </c>
      <c r="C419" s="147" t="s">
        <v>83</v>
      </c>
      <c r="D419" s="163" t="s">
        <v>606</v>
      </c>
      <c r="E419" s="149" t="str">
        <f t="shared" si="10"/>
        <v>0100400</v>
      </c>
      <c r="F419" s="150">
        <v>350000</v>
      </c>
      <c r="G419" s="150">
        <v>350000</v>
      </c>
    </row>
    <row r="420" spans="1:7" s="7" customFormat="1" ht="15.75" hidden="1" outlineLevel="7">
      <c r="A420" s="151" t="s">
        <v>32</v>
      </c>
      <c r="B420" s="147" t="s">
        <v>567</v>
      </c>
      <c r="C420" s="147" t="s">
        <v>83</v>
      </c>
      <c r="D420" s="163" t="s">
        <v>606</v>
      </c>
      <c r="E420" s="149" t="str">
        <f t="shared" si="10"/>
        <v>0100400</v>
      </c>
      <c r="F420" s="150">
        <v>350000</v>
      </c>
      <c r="G420" s="150">
        <v>350000</v>
      </c>
    </row>
    <row r="421" spans="1:7" s="7" customFormat="1" ht="15.75" hidden="1" outlineLevel="5">
      <c r="A421" s="141" t="s">
        <v>45</v>
      </c>
      <c r="B421" s="147" t="s">
        <v>567</v>
      </c>
      <c r="C421" s="147" t="s">
        <v>83</v>
      </c>
      <c r="D421" s="163" t="s">
        <v>606</v>
      </c>
      <c r="E421" s="149" t="str">
        <f t="shared" si="10"/>
        <v>0100400</v>
      </c>
      <c r="F421" s="150">
        <v>350000</v>
      </c>
      <c r="G421" s="150">
        <v>350000</v>
      </c>
    </row>
    <row r="422" spans="1:7" s="7" customFormat="1" ht="15.75" hidden="1" outlineLevel="6">
      <c r="A422" s="141" t="s">
        <v>47</v>
      </c>
      <c r="B422" s="147" t="s">
        <v>567</v>
      </c>
      <c r="C422" s="147" t="s">
        <v>83</v>
      </c>
      <c r="D422" s="163" t="s">
        <v>606</v>
      </c>
      <c r="E422" s="149" t="str">
        <f t="shared" si="10"/>
        <v>0100400</v>
      </c>
      <c r="F422" s="150">
        <v>350000</v>
      </c>
      <c r="G422" s="150">
        <v>350000</v>
      </c>
    </row>
    <row r="423" spans="1:7" s="7" customFormat="1" ht="15.75" hidden="1" outlineLevel="7">
      <c r="A423" s="151" t="s">
        <v>49</v>
      </c>
      <c r="B423" s="147" t="s">
        <v>567</v>
      </c>
      <c r="C423" s="147" t="s">
        <v>83</v>
      </c>
      <c r="D423" s="163" t="s">
        <v>606</v>
      </c>
      <c r="E423" s="149" t="str">
        <f t="shared" si="10"/>
        <v>0100400</v>
      </c>
      <c r="F423" s="150">
        <v>350000</v>
      </c>
      <c r="G423" s="150">
        <v>350000</v>
      </c>
    </row>
    <row r="424" spans="1:7" s="7" customFormat="1" ht="31.5" hidden="1" outlineLevel="3">
      <c r="A424" s="141" t="s">
        <v>97</v>
      </c>
      <c r="B424" s="147" t="s">
        <v>567</v>
      </c>
      <c r="C424" s="147" t="s">
        <v>83</v>
      </c>
      <c r="D424" s="163" t="s">
        <v>606</v>
      </c>
      <c r="E424" s="149" t="str">
        <f t="shared" si="10"/>
        <v>0100400</v>
      </c>
      <c r="F424" s="150">
        <v>350000</v>
      </c>
      <c r="G424" s="150">
        <v>350000</v>
      </c>
    </row>
    <row r="425" spans="1:7" s="7" customFormat="1" ht="15.75" hidden="1" outlineLevel="5">
      <c r="A425" s="141" t="s">
        <v>98</v>
      </c>
      <c r="B425" s="147" t="s">
        <v>567</v>
      </c>
      <c r="C425" s="147" t="s">
        <v>83</v>
      </c>
      <c r="D425" s="163" t="s">
        <v>606</v>
      </c>
      <c r="E425" s="149" t="str">
        <f t="shared" si="10"/>
        <v>0100400</v>
      </c>
      <c r="F425" s="150">
        <v>350000</v>
      </c>
      <c r="G425" s="150">
        <v>350000</v>
      </c>
    </row>
    <row r="426" spans="1:7" s="7" customFormat="1" ht="15.75" hidden="1" outlineLevel="6">
      <c r="A426" s="141" t="s">
        <v>99</v>
      </c>
      <c r="B426" s="147" t="s">
        <v>567</v>
      </c>
      <c r="C426" s="147" t="s">
        <v>83</v>
      </c>
      <c r="D426" s="163" t="s">
        <v>606</v>
      </c>
      <c r="E426" s="149" t="str">
        <f t="shared" si="10"/>
        <v>0100400</v>
      </c>
      <c r="F426" s="150">
        <v>350000</v>
      </c>
      <c r="G426" s="150">
        <v>350000</v>
      </c>
    </row>
    <row r="427" spans="1:7" s="7" customFormat="1" ht="15.75" hidden="1" outlineLevel="7">
      <c r="A427" s="151" t="s">
        <v>99</v>
      </c>
      <c r="B427" s="147" t="s">
        <v>567</v>
      </c>
      <c r="C427" s="147" t="s">
        <v>83</v>
      </c>
      <c r="D427" s="163" t="s">
        <v>606</v>
      </c>
      <c r="E427" s="149" t="str">
        <f t="shared" si="10"/>
        <v>0100400</v>
      </c>
      <c r="F427" s="150">
        <v>350000</v>
      </c>
      <c r="G427" s="150">
        <v>350000</v>
      </c>
    </row>
    <row r="428" spans="1:7" s="7" customFormat="1" ht="21" hidden="1" outlineLevel="3">
      <c r="A428" s="141" t="s">
        <v>100</v>
      </c>
      <c r="B428" s="147" t="s">
        <v>567</v>
      </c>
      <c r="C428" s="147" t="s">
        <v>83</v>
      </c>
      <c r="D428" s="163" t="s">
        <v>606</v>
      </c>
      <c r="E428" s="149" t="str">
        <f t="shared" si="10"/>
        <v>0100400</v>
      </c>
      <c r="F428" s="150">
        <v>350000</v>
      </c>
      <c r="G428" s="150">
        <v>350000</v>
      </c>
    </row>
    <row r="429" spans="1:7" s="7" customFormat="1" ht="15.75" hidden="1" outlineLevel="5">
      <c r="A429" s="141" t="s">
        <v>98</v>
      </c>
      <c r="B429" s="147" t="s">
        <v>567</v>
      </c>
      <c r="C429" s="147" t="s">
        <v>83</v>
      </c>
      <c r="D429" s="163" t="s">
        <v>606</v>
      </c>
      <c r="E429" s="149" t="str">
        <f t="shared" si="10"/>
        <v>0100400</v>
      </c>
      <c r="F429" s="150">
        <v>350000</v>
      </c>
      <c r="G429" s="150">
        <v>350000</v>
      </c>
    </row>
    <row r="430" spans="1:7" s="7" customFormat="1" ht="15.75" hidden="1" outlineLevel="6">
      <c r="A430" s="141" t="s">
        <v>99</v>
      </c>
      <c r="B430" s="147" t="s">
        <v>567</v>
      </c>
      <c r="C430" s="147" t="s">
        <v>83</v>
      </c>
      <c r="D430" s="163" t="s">
        <v>606</v>
      </c>
      <c r="E430" s="149" t="str">
        <f t="shared" si="10"/>
        <v>0100400</v>
      </c>
      <c r="F430" s="150">
        <v>350000</v>
      </c>
      <c r="G430" s="150">
        <v>350000</v>
      </c>
    </row>
    <row r="431" spans="1:7" s="7" customFormat="1" ht="15.75" hidden="1" outlineLevel="7">
      <c r="A431" s="151" t="s">
        <v>99</v>
      </c>
      <c r="B431" s="147" t="s">
        <v>567</v>
      </c>
      <c r="C431" s="147" t="s">
        <v>83</v>
      </c>
      <c r="D431" s="163" t="s">
        <v>606</v>
      </c>
      <c r="E431" s="149" t="str">
        <f t="shared" si="10"/>
        <v>0100400</v>
      </c>
      <c r="F431" s="150">
        <v>350000</v>
      </c>
      <c r="G431" s="150">
        <v>350000</v>
      </c>
    </row>
    <row r="432" spans="1:7" s="7" customFormat="1" ht="21" hidden="1" outlineLevel="3">
      <c r="A432" s="141" t="s">
        <v>101</v>
      </c>
      <c r="B432" s="147" t="s">
        <v>567</v>
      </c>
      <c r="C432" s="147" t="s">
        <v>83</v>
      </c>
      <c r="D432" s="163" t="s">
        <v>606</v>
      </c>
      <c r="E432" s="149" t="str">
        <f t="shared" si="10"/>
        <v>0100400</v>
      </c>
      <c r="F432" s="150">
        <v>350000</v>
      </c>
      <c r="G432" s="150">
        <v>350000</v>
      </c>
    </row>
    <row r="433" spans="1:7" s="7" customFormat="1" ht="15.75" hidden="1" outlineLevel="5">
      <c r="A433" s="141" t="s">
        <v>98</v>
      </c>
      <c r="B433" s="147" t="s">
        <v>567</v>
      </c>
      <c r="C433" s="147" t="s">
        <v>83</v>
      </c>
      <c r="D433" s="163" t="s">
        <v>606</v>
      </c>
      <c r="E433" s="149" t="str">
        <f t="shared" si="10"/>
        <v>0100400</v>
      </c>
      <c r="F433" s="150">
        <v>350000</v>
      </c>
      <c r="G433" s="150">
        <v>350000</v>
      </c>
    </row>
    <row r="434" spans="1:7" s="7" customFormat="1" ht="15.75" hidden="1" outlineLevel="6">
      <c r="A434" s="141" t="s">
        <v>99</v>
      </c>
      <c r="B434" s="147" t="s">
        <v>567</v>
      </c>
      <c r="C434" s="147" t="s">
        <v>83</v>
      </c>
      <c r="D434" s="163" t="s">
        <v>606</v>
      </c>
      <c r="E434" s="149" t="str">
        <f t="shared" si="10"/>
        <v>0100400</v>
      </c>
      <c r="F434" s="150">
        <v>350000</v>
      </c>
      <c r="G434" s="150">
        <v>350000</v>
      </c>
    </row>
    <row r="435" spans="1:7" s="7" customFormat="1" ht="15.75" hidden="1" outlineLevel="7">
      <c r="A435" s="151" t="s">
        <v>99</v>
      </c>
      <c r="B435" s="147" t="s">
        <v>567</v>
      </c>
      <c r="C435" s="147" t="s">
        <v>83</v>
      </c>
      <c r="D435" s="163" t="s">
        <v>606</v>
      </c>
      <c r="E435" s="149" t="str">
        <f t="shared" si="10"/>
        <v>0100400</v>
      </c>
      <c r="F435" s="150">
        <v>350000</v>
      </c>
      <c r="G435" s="150">
        <v>350000</v>
      </c>
    </row>
    <row r="436" spans="1:7" s="7" customFormat="1" ht="15.75" hidden="1" outlineLevel="3">
      <c r="A436" s="141" t="s">
        <v>102</v>
      </c>
      <c r="B436" s="147" t="s">
        <v>567</v>
      </c>
      <c r="C436" s="147" t="s">
        <v>83</v>
      </c>
      <c r="D436" s="163" t="s">
        <v>606</v>
      </c>
      <c r="E436" s="149" t="str">
        <f t="shared" si="10"/>
        <v>0100400</v>
      </c>
      <c r="F436" s="150">
        <v>350000</v>
      </c>
      <c r="G436" s="150">
        <v>350000</v>
      </c>
    </row>
    <row r="437" spans="1:7" s="7" customFormat="1" ht="15.75" hidden="1" outlineLevel="5">
      <c r="A437" s="141" t="s">
        <v>98</v>
      </c>
      <c r="B437" s="147" t="s">
        <v>567</v>
      </c>
      <c r="C437" s="147" t="s">
        <v>83</v>
      </c>
      <c r="D437" s="163" t="s">
        <v>606</v>
      </c>
      <c r="E437" s="149" t="str">
        <f t="shared" si="10"/>
        <v>0100400</v>
      </c>
      <c r="F437" s="150">
        <v>350000</v>
      </c>
      <c r="G437" s="150">
        <v>350000</v>
      </c>
    </row>
    <row r="438" spans="1:7" s="7" customFormat="1" ht="15.75" hidden="1" outlineLevel="6">
      <c r="A438" s="141" t="s">
        <v>99</v>
      </c>
      <c r="B438" s="147" t="s">
        <v>567</v>
      </c>
      <c r="C438" s="147" t="s">
        <v>83</v>
      </c>
      <c r="D438" s="163" t="s">
        <v>606</v>
      </c>
      <c r="E438" s="149" t="str">
        <f t="shared" si="10"/>
        <v>0100400</v>
      </c>
      <c r="F438" s="150">
        <v>350000</v>
      </c>
      <c r="G438" s="150">
        <v>350000</v>
      </c>
    </row>
    <row r="439" spans="1:7" s="7" customFormat="1" ht="15.75" hidden="1" outlineLevel="7">
      <c r="A439" s="151" t="s">
        <v>99</v>
      </c>
      <c r="B439" s="147" t="s">
        <v>567</v>
      </c>
      <c r="C439" s="147" t="s">
        <v>83</v>
      </c>
      <c r="D439" s="163" t="s">
        <v>606</v>
      </c>
      <c r="E439" s="149" t="str">
        <f t="shared" si="10"/>
        <v>0100400</v>
      </c>
      <c r="F439" s="150">
        <v>350000</v>
      </c>
      <c r="G439" s="150">
        <v>350000</v>
      </c>
    </row>
    <row r="440" spans="1:7" s="7" customFormat="1" ht="15.75" hidden="1" outlineLevel="3">
      <c r="A440" s="141" t="s">
        <v>77</v>
      </c>
      <c r="B440" s="147" t="s">
        <v>567</v>
      </c>
      <c r="C440" s="147" t="s">
        <v>83</v>
      </c>
      <c r="D440" s="163" t="s">
        <v>606</v>
      </c>
      <c r="E440" s="149" t="str">
        <f t="shared" si="10"/>
        <v>0100400</v>
      </c>
      <c r="F440" s="150">
        <v>350000</v>
      </c>
      <c r="G440" s="150">
        <v>350000</v>
      </c>
    </row>
    <row r="441" spans="1:7" s="7" customFormat="1" ht="31.5" hidden="1" outlineLevel="5">
      <c r="A441" s="141" t="s">
        <v>15</v>
      </c>
      <c r="B441" s="147" t="s">
        <v>567</v>
      </c>
      <c r="C441" s="147" t="s">
        <v>83</v>
      </c>
      <c r="D441" s="163" t="s">
        <v>606</v>
      </c>
      <c r="E441" s="149" t="str">
        <f t="shared" si="10"/>
        <v>0100400</v>
      </c>
      <c r="F441" s="150">
        <v>350000</v>
      </c>
      <c r="G441" s="150">
        <v>350000</v>
      </c>
    </row>
    <row r="442" spans="1:7" s="7" customFormat="1" ht="15.75" hidden="1" outlineLevel="6">
      <c r="A442" s="141" t="s">
        <v>78</v>
      </c>
      <c r="B442" s="147" t="s">
        <v>567</v>
      </c>
      <c r="C442" s="147" t="s">
        <v>83</v>
      </c>
      <c r="D442" s="163" t="s">
        <v>606</v>
      </c>
      <c r="E442" s="149" t="str">
        <f t="shared" si="10"/>
        <v>0100400</v>
      </c>
      <c r="F442" s="150">
        <v>350000</v>
      </c>
      <c r="G442" s="150">
        <v>350000</v>
      </c>
    </row>
    <row r="443" spans="1:7" s="7" customFormat="1" ht="15.75" hidden="1" outlineLevel="7">
      <c r="A443" s="151" t="s">
        <v>19</v>
      </c>
      <c r="B443" s="147" t="s">
        <v>567</v>
      </c>
      <c r="C443" s="147" t="s">
        <v>83</v>
      </c>
      <c r="D443" s="163" t="s">
        <v>606</v>
      </c>
      <c r="E443" s="149" t="str">
        <f t="shared" si="10"/>
        <v>0100400</v>
      </c>
      <c r="F443" s="150">
        <v>350000</v>
      </c>
      <c r="G443" s="150">
        <v>350000</v>
      </c>
    </row>
    <row r="444" spans="1:7" s="7" customFormat="1" ht="15.75" hidden="1" outlineLevel="7">
      <c r="A444" s="151" t="s">
        <v>24</v>
      </c>
      <c r="B444" s="147" t="s">
        <v>567</v>
      </c>
      <c r="C444" s="147" t="s">
        <v>83</v>
      </c>
      <c r="D444" s="163" t="s">
        <v>606</v>
      </c>
      <c r="E444" s="149" t="str">
        <f t="shared" si="10"/>
        <v>0100400</v>
      </c>
      <c r="F444" s="150">
        <v>350000</v>
      </c>
      <c r="G444" s="150">
        <v>350000</v>
      </c>
    </row>
    <row r="445" spans="1:7" s="7" customFormat="1" ht="15.75" hidden="1" outlineLevel="5">
      <c r="A445" s="141" t="s">
        <v>26</v>
      </c>
      <c r="B445" s="147" t="s">
        <v>567</v>
      </c>
      <c r="C445" s="147" t="s">
        <v>83</v>
      </c>
      <c r="D445" s="163" t="s">
        <v>606</v>
      </c>
      <c r="E445" s="149" t="str">
        <f t="shared" si="10"/>
        <v>0100400</v>
      </c>
      <c r="F445" s="150">
        <v>350000</v>
      </c>
      <c r="G445" s="150">
        <v>350000</v>
      </c>
    </row>
    <row r="446" spans="1:7" s="7" customFormat="1" ht="15.75" hidden="1" outlineLevel="6">
      <c r="A446" s="141" t="s">
        <v>28</v>
      </c>
      <c r="B446" s="147" t="s">
        <v>567</v>
      </c>
      <c r="C446" s="147" t="s">
        <v>83</v>
      </c>
      <c r="D446" s="163" t="s">
        <v>606</v>
      </c>
      <c r="E446" s="149" t="str">
        <f t="shared" si="10"/>
        <v>0100400</v>
      </c>
      <c r="F446" s="150">
        <v>350000</v>
      </c>
      <c r="G446" s="150">
        <v>350000</v>
      </c>
    </row>
    <row r="447" spans="1:7" s="7" customFormat="1" ht="15.75" hidden="1" outlineLevel="7">
      <c r="A447" s="151" t="s">
        <v>30</v>
      </c>
      <c r="B447" s="147" t="s">
        <v>567</v>
      </c>
      <c r="C447" s="147" t="s">
        <v>83</v>
      </c>
      <c r="D447" s="163" t="s">
        <v>606</v>
      </c>
      <c r="E447" s="149" t="str">
        <f t="shared" si="10"/>
        <v>0100400</v>
      </c>
      <c r="F447" s="150">
        <v>350000</v>
      </c>
      <c r="G447" s="150">
        <v>350000</v>
      </c>
    </row>
    <row r="448" spans="1:7" s="7" customFormat="1" ht="15.75" hidden="1" outlineLevel="7">
      <c r="A448" s="151" t="s">
        <v>32</v>
      </c>
      <c r="B448" s="147" t="s">
        <v>567</v>
      </c>
      <c r="C448" s="147" t="s">
        <v>83</v>
      </c>
      <c r="D448" s="163" t="s">
        <v>606</v>
      </c>
      <c r="E448" s="149" t="str">
        <f t="shared" si="10"/>
        <v>0100400</v>
      </c>
      <c r="F448" s="150">
        <v>350000</v>
      </c>
      <c r="G448" s="150">
        <v>350000</v>
      </c>
    </row>
    <row r="449" spans="1:7" s="7" customFormat="1" ht="21" hidden="1" outlineLevel="5">
      <c r="A449" s="141" t="s">
        <v>103</v>
      </c>
      <c r="B449" s="147" t="s">
        <v>567</v>
      </c>
      <c r="C449" s="147" t="s">
        <v>83</v>
      </c>
      <c r="D449" s="163" t="s">
        <v>606</v>
      </c>
      <c r="E449" s="149" t="str">
        <f t="shared" si="10"/>
        <v>0100400</v>
      </c>
      <c r="F449" s="150">
        <v>350000</v>
      </c>
      <c r="G449" s="150">
        <v>350000</v>
      </c>
    </row>
    <row r="450" spans="1:7" s="7" customFormat="1" ht="15.75" hidden="1" outlineLevel="6">
      <c r="A450" s="141" t="s">
        <v>104</v>
      </c>
      <c r="B450" s="147" t="s">
        <v>567</v>
      </c>
      <c r="C450" s="147" t="s">
        <v>83</v>
      </c>
      <c r="D450" s="163" t="s">
        <v>606</v>
      </c>
      <c r="E450" s="149" t="str">
        <f t="shared" si="10"/>
        <v>0100400</v>
      </c>
      <c r="F450" s="150">
        <v>350000</v>
      </c>
      <c r="G450" s="150">
        <v>350000</v>
      </c>
    </row>
    <row r="451" spans="1:7" s="7" customFormat="1" ht="22.5" hidden="1" outlineLevel="7">
      <c r="A451" s="151" t="s">
        <v>105</v>
      </c>
      <c r="B451" s="147" t="s">
        <v>567</v>
      </c>
      <c r="C451" s="147" t="s">
        <v>83</v>
      </c>
      <c r="D451" s="163" t="s">
        <v>606</v>
      </c>
      <c r="E451" s="149" t="str">
        <f t="shared" si="10"/>
        <v>0100400</v>
      </c>
      <c r="F451" s="150">
        <v>350000</v>
      </c>
      <c r="G451" s="150">
        <v>350000</v>
      </c>
    </row>
    <row r="452" spans="1:7" s="7" customFormat="1" ht="15.75" hidden="1" outlineLevel="5">
      <c r="A452" s="141" t="s">
        <v>45</v>
      </c>
      <c r="B452" s="147" t="s">
        <v>567</v>
      </c>
      <c r="C452" s="147" t="s">
        <v>83</v>
      </c>
      <c r="D452" s="163" t="s">
        <v>606</v>
      </c>
      <c r="E452" s="149" t="str">
        <f t="shared" si="10"/>
        <v>0100400</v>
      </c>
      <c r="F452" s="150">
        <v>350000</v>
      </c>
      <c r="G452" s="150">
        <v>350000</v>
      </c>
    </row>
    <row r="453" spans="1:7" s="7" customFormat="1" ht="15.75" hidden="1" outlineLevel="6">
      <c r="A453" s="141" t="s">
        <v>47</v>
      </c>
      <c r="B453" s="147" t="s">
        <v>567</v>
      </c>
      <c r="C453" s="147" t="s">
        <v>83</v>
      </c>
      <c r="D453" s="163" t="s">
        <v>606</v>
      </c>
      <c r="E453" s="149" t="str">
        <f t="shared" si="10"/>
        <v>0100400</v>
      </c>
      <c r="F453" s="150">
        <v>350000</v>
      </c>
      <c r="G453" s="150">
        <v>350000</v>
      </c>
    </row>
    <row r="454" spans="1:7" s="7" customFormat="1" ht="15.75" hidden="1" outlineLevel="7">
      <c r="A454" s="151" t="s">
        <v>54</v>
      </c>
      <c r="B454" s="147" t="s">
        <v>567</v>
      </c>
      <c r="C454" s="147" t="s">
        <v>83</v>
      </c>
      <c r="D454" s="163" t="s">
        <v>606</v>
      </c>
      <c r="E454" s="149" t="str">
        <f t="shared" si="10"/>
        <v>0100400</v>
      </c>
      <c r="F454" s="150">
        <v>350000</v>
      </c>
      <c r="G454" s="150">
        <v>350000</v>
      </c>
    </row>
    <row r="455" spans="1:7" s="7" customFormat="1" ht="15.75" hidden="1" outlineLevel="7">
      <c r="A455" s="151" t="s">
        <v>49</v>
      </c>
      <c r="B455" s="147" t="s">
        <v>567</v>
      </c>
      <c r="C455" s="147" t="s">
        <v>83</v>
      </c>
      <c r="D455" s="163" t="s">
        <v>606</v>
      </c>
      <c r="E455" s="149" t="str">
        <f t="shared" si="10"/>
        <v>0100400</v>
      </c>
      <c r="F455" s="150">
        <v>350000</v>
      </c>
      <c r="G455" s="150">
        <v>350000</v>
      </c>
    </row>
    <row r="456" spans="1:7" s="7" customFormat="1" ht="21" hidden="1" outlineLevel="2" collapsed="1">
      <c r="A456" s="141" t="s">
        <v>106</v>
      </c>
      <c r="B456" s="147" t="s">
        <v>567</v>
      </c>
      <c r="C456" s="147" t="s">
        <v>83</v>
      </c>
      <c r="D456" s="163" t="s">
        <v>606</v>
      </c>
      <c r="E456" s="149" t="str">
        <f t="shared" si="10"/>
        <v>0100400</v>
      </c>
      <c r="F456" s="150">
        <v>350000</v>
      </c>
      <c r="G456" s="150">
        <v>350000</v>
      </c>
    </row>
    <row r="457" spans="1:7" s="7" customFormat="1" ht="21" hidden="1" outlineLevel="3">
      <c r="A457" s="141" t="s">
        <v>107</v>
      </c>
      <c r="B457" s="147" t="s">
        <v>567</v>
      </c>
      <c r="C457" s="147" t="s">
        <v>83</v>
      </c>
      <c r="D457" s="163" t="s">
        <v>606</v>
      </c>
      <c r="E457" s="149" t="str">
        <f t="shared" si="10"/>
        <v>0100400</v>
      </c>
      <c r="F457" s="150">
        <v>350000</v>
      </c>
      <c r="G457" s="150">
        <v>350000</v>
      </c>
    </row>
    <row r="458" spans="1:7" s="7" customFormat="1" ht="15.75" hidden="1" outlineLevel="5">
      <c r="A458" s="141" t="s">
        <v>26</v>
      </c>
      <c r="B458" s="147" t="s">
        <v>567</v>
      </c>
      <c r="C458" s="147" t="s">
        <v>83</v>
      </c>
      <c r="D458" s="163" t="s">
        <v>606</v>
      </c>
      <c r="E458" s="149" t="str">
        <f t="shared" si="10"/>
        <v>0100400</v>
      </c>
      <c r="F458" s="150">
        <v>350000</v>
      </c>
      <c r="G458" s="150">
        <v>350000</v>
      </c>
    </row>
    <row r="459" spans="1:7" s="7" customFormat="1" ht="15.75" hidden="1" outlineLevel="6">
      <c r="A459" s="141" t="s">
        <v>28</v>
      </c>
      <c r="B459" s="147" t="s">
        <v>567</v>
      </c>
      <c r="C459" s="147" t="s">
        <v>83</v>
      </c>
      <c r="D459" s="163" t="s">
        <v>606</v>
      </c>
      <c r="E459" s="149" t="str">
        <f t="shared" si="10"/>
        <v>0100400</v>
      </c>
      <c r="F459" s="150">
        <v>350000</v>
      </c>
      <c r="G459" s="150">
        <v>350000</v>
      </c>
    </row>
    <row r="460" spans="1:7" s="7" customFormat="1" ht="15.75" hidden="1" outlineLevel="7">
      <c r="A460" s="151" t="s">
        <v>32</v>
      </c>
      <c r="B460" s="147" t="s">
        <v>567</v>
      </c>
      <c r="C460" s="147" t="s">
        <v>83</v>
      </c>
      <c r="D460" s="163" t="s">
        <v>606</v>
      </c>
      <c r="E460" s="149" t="str">
        <f t="shared" si="10"/>
        <v>0100400</v>
      </c>
      <c r="F460" s="150">
        <v>350000</v>
      </c>
      <c r="G460" s="150">
        <v>350000</v>
      </c>
    </row>
    <row r="461" spans="1:7" s="7" customFormat="1" ht="15.75" hidden="1" outlineLevel="3">
      <c r="A461" s="141" t="s">
        <v>108</v>
      </c>
      <c r="B461" s="147" t="s">
        <v>567</v>
      </c>
      <c r="C461" s="147" t="s">
        <v>83</v>
      </c>
      <c r="D461" s="163" t="s">
        <v>606</v>
      </c>
      <c r="E461" s="149" t="str">
        <f t="shared" si="10"/>
        <v>0100400</v>
      </c>
      <c r="F461" s="150">
        <v>350000</v>
      </c>
      <c r="G461" s="150">
        <v>350000</v>
      </c>
    </row>
    <row r="462" spans="1:7" s="7" customFormat="1" ht="15.75" hidden="1" outlineLevel="5">
      <c r="A462" s="141" t="s">
        <v>26</v>
      </c>
      <c r="B462" s="147" t="s">
        <v>567</v>
      </c>
      <c r="C462" s="147" t="s">
        <v>83</v>
      </c>
      <c r="D462" s="163" t="s">
        <v>606</v>
      </c>
      <c r="E462" s="149" t="str">
        <f t="shared" si="10"/>
        <v>0100400</v>
      </c>
      <c r="F462" s="150">
        <v>350000</v>
      </c>
      <c r="G462" s="150">
        <v>350000</v>
      </c>
    </row>
    <row r="463" spans="1:7" s="7" customFormat="1" ht="15.75" hidden="1" outlineLevel="6">
      <c r="A463" s="141" t="s">
        <v>28</v>
      </c>
      <c r="B463" s="147" t="s">
        <v>567</v>
      </c>
      <c r="C463" s="147" t="s">
        <v>83</v>
      </c>
      <c r="D463" s="163" t="s">
        <v>606</v>
      </c>
      <c r="E463" s="149" t="str">
        <f t="shared" si="10"/>
        <v>0100400</v>
      </c>
      <c r="F463" s="150">
        <v>350000</v>
      </c>
      <c r="G463" s="150">
        <v>350000</v>
      </c>
    </row>
    <row r="464" spans="1:7" s="7" customFormat="1" ht="15.75" hidden="1" outlineLevel="7">
      <c r="A464" s="151" t="s">
        <v>32</v>
      </c>
      <c r="B464" s="147" t="s">
        <v>567</v>
      </c>
      <c r="C464" s="147" t="s">
        <v>83</v>
      </c>
      <c r="D464" s="163" t="s">
        <v>606</v>
      </c>
      <c r="E464" s="149" t="str">
        <f t="shared" si="10"/>
        <v>0100400</v>
      </c>
      <c r="F464" s="150">
        <v>350000</v>
      </c>
      <c r="G464" s="150">
        <v>350000</v>
      </c>
    </row>
    <row r="465" spans="1:7" s="7" customFormat="1" ht="15.75" hidden="1" outlineLevel="2">
      <c r="A465" s="141" t="s">
        <v>109</v>
      </c>
      <c r="B465" s="147" t="s">
        <v>567</v>
      </c>
      <c r="C465" s="147" t="s">
        <v>83</v>
      </c>
      <c r="D465" s="163" t="s">
        <v>606</v>
      </c>
      <c r="E465" s="149" t="str">
        <f t="shared" si="10"/>
        <v>0100400</v>
      </c>
      <c r="F465" s="150">
        <v>350000</v>
      </c>
      <c r="G465" s="150">
        <v>350000</v>
      </c>
    </row>
    <row r="466" spans="1:7" s="7" customFormat="1" ht="15.75" hidden="1" outlineLevel="3">
      <c r="A466" s="141" t="s">
        <v>110</v>
      </c>
      <c r="B466" s="147" t="s">
        <v>567</v>
      </c>
      <c r="C466" s="147" t="s">
        <v>83</v>
      </c>
      <c r="D466" s="163" t="s">
        <v>606</v>
      </c>
      <c r="E466" s="149" t="str">
        <f t="shared" si="10"/>
        <v>0100400</v>
      </c>
      <c r="F466" s="150">
        <v>350000</v>
      </c>
      <c r="G466" s="150">
        <v>350000</v>
      </c>
    </row>
    <row r="467" spans="1:7" s="7" customFormat="1" ht="31.5" hidden="1" outlineLevel="5">
      <c r="A467" s="141" t="s">
        <v>15</v>
      </c>
      <c r="B467" s="147" t="s">
        <v>567</v>
      </c>
      <c r="C467" s="147" t="s">
        <v>83</v>
      </c>
      <c r="D467" s="163" t="s">
        <v>606</v>
      </c>
      <c r="E467" s="149" t="str">
        <f t="shared" si="10"/>
        <v>0100400</v>
      </c>
      <c r="F467" s="150">
        <v>350000</v>
      </c>
      <c r="G467" s="150">
        <v>350000</v>
      </c>
    </row>
    <row r="468" spans="1:7" s="7" customFormat="1" ht="15.75" hidden="1" outlineLevel="6">
      <c r="A468" s="141" t="s">
        <v>17</v>
      </c>
      <c r="B468" s="147" t="s">
        <v>567</v>
      </c>
      <c r="C468" s="147" t="s">
        <v>83</v>
      </c>
      <c r="D468" s="163" t="s">
        <v>606</v>
      </c>
      <c r="E468" s="149" t="str">
        <f t="shared" si="10"/>
        <v>0100400</v>
      </c>
      <c r="F468" s="150">
        <v>350000</v>
      </c>
      <c r="G468" s="150">
        <v>350000</v>
      </c>
    </row>
    <row r="469" spans="1:7" s="7" customFormat="1" ht="15.75" hidden="1" outlineLevel="7">
      <c r="A469" s="151" t="s">
        <v>24</v>
      </c>
      <c r="B469" s="147" t="s">
        <v>567</v>
      </c>
      <c r="C469" s="147" t="s">
        <v>83</v>
      </c>
      <c r="D469" s="163" t="s">
        <v>606</v>
      </c>
      <c r="E469" s="149" t="str">
        <f t="shared" si="10"/>
        <v>0100400</v>
      </c>
      <c r="F469" s="150">
        <v>350000</v>
      </c>
      <c r="G469" s="150">
        <v>350000</v>
      </c>
    </row>
    <row r="470" spans="1:7" s="7" customFormat="1" ht="15.75" hidden="1" outlineLevel="5">
      <c r="A470" s="141" t="s">
        <v>26</v>
      </c>
      <c r="B470" s="147" t="s">
        <v>567</v>
      </c>
      <c r="C470" s="147" t="s">
        <v>83</v>
      </c>
      <c r="D470" s="163" t="s">
        <v>606</v>
      </c>
      <c r="E470" s="149" t="str">
        <f t="shared" si="10"/>
        <v>0100400</v>
      </c>
      <c r="F470" s="150">
        <v>350000</v>
      </c>
      <c r="G470" s="150">
        <v>350000</v>
      </c>
    </row>
    <row r="471" spans="1:7" s="7" customFormat="1" ht="15.75" hidden="1" outlineLevel="6">
      <c r="A471" s="141" t="s">
        <v>28</v>
      </c>
      <c r="B471" s="147" t="s">
        <v>567</v>
      </c>
      <c r="C471" s="147" t="s">
        <v>83</v>
      </c>
      <c r="D471" s="163" t="s">
        <v>606</v>
      </c>
      <c r="E471" s="149" t="str">
        <f t="shared" si="10"/>
        <v>0100400</v>
      </c>
      <c r="F471" s="150">
        <v>350000</v>
      </c>
      <c r="G471" s="150">
        <v>350000</v>
      </c>
    </row>
    <row r="472" spans="1:7" s="7" customFormat="1" ht="15.75" hidden="1" outlineLevel="7">
      <c r="A472" s="151" t="s">
        <v>30</v>
      </c>
      <c r="B472" s="147" t="s">
        <v>567</v>
      </c>
      <c r="C472" s="147" t="s">
        <v>83</v>
      </c>
      <c r="D472" s="163" t="s">
        <v>606</v>
      </c>
      <c r="E472" s="149" t="str">
        <f t="shared" si="10"/>
        <v>0100400</v>
      </c>
      <c r="F472" s="150">
        <v>350000</v>
      </c>
      <c r="G472" s="150">
        <v>350000</v>
      </c>
    </row>
    <row r="473" spans="1:7" s="7" customFormat="1" ht="15.75" hidden="1" outlineLevel="7">
      <c r="A473" s="151" t="s">
        <v>32</v>
      </c>
      <c r="B473" s="147" t="s">
        <v>567</v>
      </c>
      <c r="C473" s="147" t="s">
        <v>83</v>
      </c>
      <c r="D473" s="163" t="s">
        <v>606</v>
      </c>
      <c r="E473" s="149" t="str">
        <f t="shared" ref="E473:E528" si="11">D473</f>
        <v>0100400</v>
      </c>
      <c r="F473" s="150">
        <v>350000</v>
      </c>
      <c r="G473" s="150">
        <v>350000</v>
      </c>
    </row>
    <row r="474" spans="1:7" s="7" customFormat="1" ht="15.75" hidden="1" outlineLevel="5">
      <c r="A474" s="141" t="s">
        <v>34</v>
      </c>
      <c r="B474" s="147" t="s">
        <v>567</v>
      </c>
      <c r="C474" s="147" t="s">
        <v>83</v>
      </c>
      <c r="D474" s="163" t="s">
        <v>606</v>
      </c>
      <c r="E474" s="149" t="str">
        <f t="shared" si="11"/>
        <v>0100400</v>
      </c>
      <c r="F474" s="150">
        <v>350000</v>
      </c>
      <c r="G474" s="150">
        <v>350000</v>
      </c>
    </row>
    <row r="475" spans="1:7" s="7" customFormat="1" ht="15.75" hidden="1" outlineLevel="6">
      <c r="A475" s="141" t="s">
        <v>35</v>
      </c>
      <c r="B475" s="147" t="s">
        <v>567</v>
      </c>
      <c r="C475" s="147" t="s">
        <v>83</v>
      </c>
      <c r="D475" s="163" t="s">
        <v>606</v>
      </c>
      <c r="E475" s="149" t="str">
        <f t="shared" si="11"/>
        <v>0100400</v>
      </c>
      <c r="F475" s="150">
        <v>350000</v>
      </c>
      <c r="G475" s="150">
        <v>350000</v>
      </c>
    </row>
    <row r="476" spans="1:7" s="7" customFormat="1" ht="15.75" hidden="1" outlineLevel="7">
      <c r="A476" s="151" t="s">
        <v>35</v>
      </c>
      <c r="B476" s="147" t="s">
        <v>567</v>
      </c>
      <c r="C476" s="147" t="s">
        <v>83</v>
      </c>
      <c r="D476" s="163" t="s">
        <v>606</v>
      </c>
      <c r="E476" s="149" t="str">
        <f t="shared" si="11"/>
        <v>0100400</v>
      </c>
      <c r="F476" s="150">
        <v>350000</v>
      </c>
      <c r="G476" s="150">
        <v>350000</v>
      </c>
    </row>
    <row r="477" spans="1:7" s="7" customFormat="1" ht="21" hidden="1" outlineLevel="5">
      <c r="A477" s="141" t="s">
        <v>103</v>
      </c>
      <c r="B477" s="147" t="s">
        <v>567</v>
      </c>
      <c r="C477" s="147" t="s">
        <v>83</v>
      </c>
      <c r="D477" s="163" t="s">
        <v>606</v>
      </c>
      <c r="E477" s="149" t="str">
        <f t="shared" si="11"/>
        <v>0100400</v>
      </c>
      <c r="F477" s="150">
        <v>350000</v>
      </c>
      <c r="G477" s="150">
        <v>350000</v>
      </c>
    </row>
    <row r="478" spans="1:7" s="7" customFormat="1" ht="15.75" hidden="1" outlineLevel="6">
      <c r="A478" s="141" t="s">
        <v>111</v>
      </c>
      <c r="B478" s="147" t="s">
        <v>567</v>
      </c>
      <c r="C478" s="147" t="s">
        <v>83</v>
      </c>
      <c r="D478" s="163" t="s">
        <v>606</v>
      </c>
      <c r="E478" s="149" t="str">
        <f t="shared" si="11"/>
        <v>0100400</v>
      </c>
      <c r="F478" s="150">
        <v>350000</v>
      </c>
      <c r="G478" s="150">
        <v>350000</v>
      </c>
    </row>
    <row r="479" spans="1:7" s="7" customFormat="1" ht="15.75" hidden="1" outlineLevel="7">
      <c r="A479" s="151" t="s">
        <v>111</v>
      </c>
      <c r="B479" s="147" t="s">
        <v>567</v>
      </c>
      <c r="C479" s="147" t="s">
        <v>83</v>
      </c>
      <c r="D479" s="163" t="s">
        <v>606</v>
      </c>
      <c r="E479" s="149" t="str">
        <f t="shared" si="11"/>
        <v>0100400</v>
      </c>
      <c r="F479" s="150">
        <v>350000</v>
      </c>
      <c r="G479" s="150">
        <v>350000</v>
      </c>
    </row>
    <row r="480" spans="1:7" s="7" customFormat="1" ht="15.75" hidden="1" outlineLevel="5">
      <c r="A480" s="141" t="s">
        <v>45</v>
      </c>
      <c r="B480" s="147" t="s">
        <v>567</v>
      </c>
      <c r="C480" s="147" t="s">
        <v>83</v>
      </c>
      <c r="D480" s="163" t="s">
        <v>606</v>
      </c>
      <c r="E480" s="149" t="str">
        <f t="shared" si="11"/>
        <v>0100400</v>
      </c>
      <c r="F480" s="150">
        <v>350000</v>
      </c>
      <c r="G480" s="150">
        <v>350000</v>
      </c>
    </row>
    <row r="481" spans="1:7" s="7" customFormat="1" ht="15.75" hidden="1" outlineLevel="6">
      <c r="A481" s="141" t="s">
        <v>112</v>
      </c>
      <c r="B481" s="147" t="s">
        <v>567</v>
      </c>
      <c r="C481" s="147" t="s">
        <v>83</v>
      </c>
      <c r="D481" s="163" t="s">
        <v>606</v>
      </c>
      <c r="E481" s="149" t="str">
        <f t="shared" si="11"/>
        <v>0100400</v>
      </c>
      <c r="F481" s="150">
        <v>350000</v>
      </c>
      <c r="G481" s="150">
        <v>350000</v>
      </c>
    </row>
    <row r="482" spans="1:7" s="7" customFormat="1" ht="45" hidden="1" outlineLevel="7">
      <c r="A482" s="164" t="s">
        <v>113</v>
      </c>
      <c r="B482" s="147" t="s">
        <v>567</v>
      </c>
      <c r="C482" s="147" t="s">
        <v>83</v>
      </c>
      <c r="D482" s="163" t="s">
        <v>606</v>
      </c>
      <c r="E482" s="149" t="str">
        <f t="shared" si="11"/>
        <v>0100400</v>
      </c>
      <c r="F482" s="150">
        <v>350000</v>
      </c>
      <c r="G482" s="150">
        <v>350000</v>
      </c>
    </row>
    <row r="483" spans="1:7" s="7" customFormat="1" ht="15.75" hidden="1" outlineLevel="6" collapsed="1">
      <c r="A483" s="141" t="s">
        <v>47</v>
      </c>
      <c r="B483" s="147" t="s">
        <v>567</v>
      </c>
      <c r="C483" s="147" t="s">
        <v>83</v>
      </c>
      <c r="D483" s="163" t="s">
        <v>606</v>
      </c>
      <c r="E483" s="149" t="str">
        <f t="shared" si="11"/>
        <v>0100400</v>
      </c>
      <c r="F483" s="150">
        <v>350000</v>
      </c>
      <c r="G483" s="150">
        <v>350000</v>
      </c>
    </row>
    <row r="484" spans="1:7" s="7" customFormat="1" ht="15.75" hidden="1" outlineLevel="7">
      <c r="A484" s="151" t="s">
        <v>49</v>
      </c>
      <c r="B484" s="147" t="s">
        <v>567</v>
      </c>
      <c r="C484" s="147" t="s">
        <v>83</v>
      </c>
      <c r="D484" s="163" t="s">
        <v>606</v>
      </c>
      <c r="E484" s="149" t="str">
        <f t="shared" si="11"/>
        <v>0100400</v>
      </c>
      <c r="F484" s="150">
        <v>350000</v>
      </c>
      <c r="G484" s="150">
        <v>350000</v>
      </c>
    </row>
    <row r="485" spans="1:7" s="7" customFormat="1" ht="21" hidden="1" outlineLevel="3">
      <c r="A485" s="141" t="s">
        <v>114</v>
      </c>
      <c r="B485" s="147" t="s">
        <v>567</v>
      </c>
      <c r="C485" s="147" t="s">
        <v>83</v>
      </c>
      <c r="D485" s="163" t="s">
        <v>606</v>
      </c>
      <c r="E485" s="149" t="str">
        <f t="shared" si="11"/>
        <v>0100400</v>
      </c>
      <c r="F485" s="150">
        <v>350000</v>
      </c>
      <c r="G485" s="150">
        <v>350000</v>
      </c>
    </row>
    <row r="486" spans="1:7" s="7" customFormat="1" ht="15.75" hidden="1" outlineLevel="5">
      <c r="A486" s="141" t="s">
        <v>26</v>
      </c>
      <c r="B486" s="147" t="s">
        <v>567</v>
      </c>
      <c r="C486" s="147" t="s">
        <v>83</v>
      </c>
      <c r="D486" s="163" t="s">
        <v>606</v>
      </c>
      <c r="E486" s="149" t="str">
        <f t="shared" si="11"/>
        <v>0100400</v>
      </c>
      <c r="F486" s="150">
        <v>350000</v>
      </c>
      <c r="G486" s="150">
        <v>350000</v>
      </c>
    </row>
    <row r="487" spans="1:7" s="7" customFormat="1" ht="15.75" hidden="1" outlineLevel="6">
      <c r="A487" s="141" t="s">
        <v>28</v>
      </c>
      <c r="B487" s="147" t="s">
        <v>567</v>
      </c>
      <c r="C487" s="147" t="s">
        <v>83</v>
      </c>
      <c r="D487" s="163" t="s">
        <v>606</v>
      </c>
      <c r="E487" s="149" t="str">
        <f t="shared" si="11"/>
        <v>0100400</v>
      </c>
      <c r="F487" s="150">
        <v>350000</v>
      </c>
      <c r="G487" s="150">
        <v>350000</v>
      </c>
    </row>
    <row r="488" spans="1:7" s="7" customFormat="1" ht="15.75" hidden="1" outlineLevel="7">
      <c r="A488" s="151" t="s">
        <v>32</v>
      </c>
      <c r="B488" s="147" t="s">
        <v>567</v>
      </c>
      <c r="C488" s="147" t="s">
        <v>83</v>
      </c>
      <c r="D488" s="163" t="s">
        <v>606</v>
      </c>
      <c r="E488" s="149" t="str">
        <f t="shared" si="11"/>
        <v>0100400</v>
      </c>
      <c r="F488" s="150">
        <v>350000</v>
      </c>
      <c r="G488" s="150">
        <v>350000</v>
      </c>
    </row>
    <row r="489" spans="1:7" s="7" customFormat="1" ht="15.75" hidden="1" outlineLevel="5">
      <c r="A489" s="141" t="s">
        <v>34</v>
      </c>
      <c r="B489" s="147" t="s">
        <v>567</v>
      </c>
      <c r="C489" s="147" t="s">
        <v>83</v>
      </c>
      <c r="D489" s="163" t="s">
        <v>606</v>
      </c>
      <c r="E489" s="149" t="str">
        <f t="shared" si="11"/>
        <v>0100400</v>
      </c>
      <c r="F489" s="150">
        <v>350000</v>
      </c>
      <c r="G489" s="150">
        <v>350000</v>
      </c>
    </row>
    <row r="490" spans="1:7" s="7" customFormat="1" ht="15.75" hidden="1" outlineLevel="6">
      <c r="A490" s="141" t="s">
        <v>35</v>
      </c>
      <c r="B490" s="147" t="s">
        <v>567</v>
      </c>
      <c r="C490" s="147" t="s">
        <v>83</v>
      </c>
      <c r="D490" s="163" t="s">
        <v>606</v>
      </c>
      <c r="E490" s="149" t="str">
        <f t="shared" si="11"/>
        <v>0100400</v>
      </c>
      <c r="F490" s="150">
        <v>350000</v>
      </c>
      <c r="G490" s="150">
        <v>350000</v>
      </c>
    </row>
    <row r="491" spans="1:7" s="7" customFormat="1" ht="15.75" hidden="1" outlineLevel="7">
      <c r="A491" s="151" t="s">
        <v>35</v>
      </c>
      <c r="B491" s="147" t="s">
        <v>567</v>
      </c>
      <c r="C491" s="147" t="s">
        <v>83</v>
      </c>
      <c r="D491" s="163" t="s">
        <v>606</v>
      </c>
      <c r="E491" s="149" t="str">
        <f t="shared" si="11"/>
        <v>0100400</v>
      </c>
      <c r="F491" s="150">
        <v>350000</v>
      </c>
      <c r="G491" s="150">
        <v>350000</v>
      </c>
    </row>
    <row r="492" spans="1:7" s="7" customFormat="1" ht="15.75" hidden="1" outlineLevel="2">
      <c r="A492" s="141" t="s">
        <v>115</v>
      </c>
      <c r="B492" s="147" t="s">
        <v>567</v>
      </c>
      <c r="C492" s="147" t="s">
        <v>83</v>
      </c>
      <c r="D492" s="163" t="s">
        <v>606</v>
      </c>
      <c r="E492" s="149" t="str">
        <f t="shared" si="11"/>
        <v>0100400</v>
      </c>
      <c r="F492" s="150">
        <v>350000</v>
      </c>
      <c r="G492" s="150">
        <v>350000</v>
      </c>
    </row>
    <row r="493" spans="1:7" s="7" customFormat="1" ht="15.75" hidden="1" outlineLevel="3">
      <c r="A493" s="141" t="s">
        <v>77</v>
      </c>
      <c r="B493" s="147" t="s">
        <v>567</v>
      </c>
      <c r="C493" s="147" t="s">
        <v>83</v>
      </c>
      <c r="D493" s="163" t="s">
        <v>606</v>
      </c>
      <c r="E493" s="149" t="str">
        <f t="shared" si="11"/>
        <v>0100400</v>
      </c>
      <c r="F493" s="150">
        <v>350000</v>
      </c>
      <c r="G493" s="150">
        <v>350000</v>
      </c>
    </row>
    <row r="494" spans="1:7" s="7" customFormat="1" ht="31.5" hidden="1" outlineLevel="5">
      <c r="A494" s="141" t="s">
        <v>15</v>
      </c>
      <c r="B494" s="147" t="s">
        <v>567</v>
      </c>
      <c r="C494" s="147" t="s">
        <v>83</v>
      </c>
      <c r="D494" s="163" t="s">
        <v>606</v>
      </c>
      <c r="E494" s="149" t="str">
        <f t="shared" si="11"/>
        <v>0100400</v>
      </c>
      <c r="F494" s="150">
        <v>350000</v>
      </c>
      <c r="G494" s="150">
        <v>350000</v>
      </c>
    </row>
    <row r="495" spans="1:7" s="7" customFormat="1" ht="15.75" hidden="1" outlineLevel="6">
      <c r="A495" s="141" t="s">
        <v>78</v>
      </c>
      <c r="B495" s="147" t="s">
        <v>567</v>
      </c>
      <c r="C495" s="147" t="s">
        <v>83</v>
      </c>
      <c r="D495" s="163" t="s">
        <v>606</v>
      </c>
      <c r="E495" s="149" t="str">
        <f t="shared" si="11"/>
        <v>0100400</v>
      </c>
      <c r="F495" s="150">
        <v>350000</v>
      </c>
      <c r="G495" s="150">
        <v>350000</v>
      </c>
    </row>
    <row r="496" spans="1:7" s="7" customFormat="1" ht="15.75" hidden="1" outlineLevel="7">
      <c r="A496" s="151" t="s">
        <v>19</v>
      </c>
      <c r="B496" s="147" t="s">
        <v>567</v>
      </c>
      <c r="C496" s="147" t="s">
        <v>83</v>
      </c>
      <c r="D496" s="163" t="s">
        <v>606</v>
      </c>
      <c r="E496" s="149" t="str">
        <f t="shared" si="11"/>
        <v>0100400</v>
      </c>
      <c r="F496" s="150">
        <v>350000</v>
      </c>
      <c r="G496" s="150">
        <v>350000</v>
      </c>
    </row>
    <row r="497" spans="1:7" s="7" customFormat="1" ht="15.75" hidden="1" outlineLevel="7">
      <c r="A497" s="151" t="s">
        <v>24</v>
      </c>
      <c r="B497" s="147" t="s">
        <v>567</v>
      </c>
      <c r="C497" s="147" t="s">
        <v>83</v>
      </c>
      <c r="D497" s="163" t="s">
        <v>606</v>
      </c>
      <c r="E497" s="149" t="str">
        <f t="shared" si="11"/>
        <v>0100400</v>
      </c>
      <c r="F497" s="150">
        <v>350000</v>
      </c>
      <c r="G497" s="150">
        <v>350000</v>
      </c>
    </row>
    <row r="498" spans="1:7" s="7" customFormat="1" ht="15.75" hidden="1" outlineLevel="6">
      <c r="A498" s="141" t="s">
        <v>17</v>
      </c>
      <c r="B498" s="147" t="s">
        <v>567</v>
      </c>
      <c r="C498" s="147" t="s">
        <v>83</v>
      </c>
      <c r="D498" s="163" t="s">
        <v>606</v>
      </c>
      <c r="E498" s="149" t="str">
        <f t="shared" si="11"/>
        <v>0100400</v>
      </c>
      <c r="F498" s="150">
        <v>350000</v>
      </c>
      <c r="G498" s="150">
        <v>350000</v>
      </c>
    </row>
    <row r="499" spans="1:7" s="7" customFormat="1" ht="15.75" hidden="1" outlineLevel="7">
      <c r="A499" s="151" t="s">
        <v>19</v>
      </c>
      <c r="B499" s="147" t="s">
        <v>567</v>
      </c>
      <c r="C499" s="147" t="s">
        <v>83</v>
      </c>
      <c r="D499" s="163" t="s">
        <v>606</v>
      </c>
      <c r="E499" s="149" t="str">
        <f t="shared" si="11"/>
        <v>0100400</v>
      </c>
      <c r="F499" s="150">
        <v>350000</v>
      </c>
      <c r="G499" s="150">
        <v>350000</v>
      </c>
    </row>
    <row r="500" spans="1:7" s="7" customFormat="1" ht="15.75" hidden="1" outlineLevel="5">
      <c r="A500" s="141" t="s">
        <v>26</v>
      </c>
      <c r="B500" s="147" t="s">
        <v>567</v>
      </c>
      <c r="C500" s="147" t="s">
        <v>83</v>
      </c>
      <c r="D500" s="163" t="s">
        <v>606</v>
      </c>
      <c r="E500" s="149" t="str">
        <f t="shared" si="11"/>
        <v>0100400</v>
      </c>
      <c r="F500" s="150">
        <v>350000</v>
      </c>
      <c r="G500" s="150">
        <v>350000</v>
      </c>
    </row>
    <row r="501" spans="1:7" s="7" customFormat="1" ht="15.75" hidden="1" outlineLevel="6">
      <c r="A501" s="141" t="s">
        <v>28</v>
      </c>
      <c r="B501" s="147" t="s">
        <v>567</v>
      </c>
      <c r="C501" s="147" t="s">
        <v>83</v>
      </c>
      <c r="D501" s="163" t="s">
        <v>606</v>
      </c>
      <c r="E501" s="149" t="str">
        <f t="shared" si="11"/>
        <v>0100400</v>
      </c>
      <c r="F501" s="150">
        <v>350000</v>
      </c>
      <c r="G501" s="150">
        <v>350000</v>
      </c>
    </row>
    <row r="502" spans="1:7" s="7" customFormat="1" ht="15.75" hidden="1" outlineLevel="7">
      <c r="A502" s="151" t="s">
        <v>30</v>
      </c>
      <c r="B502" s="147" t="s">
        <v>567</v>
      </c>
      <c r="C502" s="147" t="s">
        <v>83</v>
      </c>
      <c r="D502" s="163" t="s">
        <v>606</v>
      </c>
      <c r="E502" s="149" t="str">
        <f t="shared" si="11"/>
        <v>0100400</v>
      </c>
      <c r="F502" s="150">
        <v>350000</v>
      </c>
      <c r="G502" s="150">
        <v>350000</v>
      </c>
    </row>
    <row r="503" spans="1:7" s="7" customFormat="1" ht="15.75" hidden="1" outlineLevel="7">
      <c r="A503" s="151" t="s">
        <v>87</v>
      </c>
      <c r="B503" s="147" t="s">
        <v>567</v>
      </c>
      <c r="C503" s="147" t="s">
        <v>83</v>
      </c>
      <c r="D503" s="163" t="s">
        <v>606</v>
      </c>
      <c r="E503" s="149" t="str">
        <f t="shared" si="11"/>
        <v>0100400</v>
      </c>
      <c r="F503" s="150">
        <v>350000</v>
      </c>
      <c r="G503" s="150">
        <v>350000</v>
      </c>
    </row>
    <row r="504" spans="1:7" s="7" customFormat="1" ht="15.75" hidden="1" outlineLevel="7">
      <c r="A504" s="151" t="s">
        <v>32</v>
      </c>
      <c r="B504" s="147" t="s">
        <v>567</v>
      </c>
      <c r="C504" s="147" t="s">
        <v>83</v>
      </c>
      <c r="D504" s="163" t="s">
        <v>606</v>
      </c>
      <c r="E504" s="149" t="str">
        <f t="shared" si="11"/>
        <v>0100400</v>
      </c>
      <c r="F504" s="150">
        <v>350000</v>
      </c>
      <c r="G504" s="150">
        <v>350000</v>
      </c>
    </row>
    <row r="505" spans="1:7" s="7" customFormat="1" ht="15.75" hidden="1" outlineLevel="5">
      <c r="A505" s="141" t="s">
        <v>45</v>
      </c>
      <c r="B505" s="147" t="s">
        <v>567</v>
      </c>
      <c r="C505" s="147" t="s">
        <v>83</v>
      </c>
      <c r="D505" s="163" t="s">
        <v>606</v>
      </c>
      <c r="E505" s="149" t="str">
        <f t="shared" si="11"/>
        <v>0100400</v>
      </c>
      <c r="F505" s="150">
        <v>350000</v>
      </c>
      <c r="G505" s="150">
        <v>350000</v>
      </c>
    </row>
    <row r="506" spans="1:7" s="7" customFormat="1" ht="15.75" hidden="1" outlineLevel="6">
      <c r="A506" s="141" t="s">
        <v>47</v>
      </c>
      <c r="B506" s="147" t="s">
        <v>567</v>
      </c>
      <c r="C506" s="147" t="s">
        <v>83</v>
      </c>
      <c r="D506" s="163" t="s">
        <v>606</v>
      </c>
      <c r="E506" s="149" t="str">
        <f t="shared" si="11"/>
        <v>0100400</v>
      </c>
      <c r="F506" s="150">
        <v>350000</v>
      </c>
      <c r="G506" s="150">
        <v>350000</v>
      </c>
    </row>
    <row r="507" spans="1:7" s="7" customFormat="1" ht="15.75" hidden="1" outlineLevel="7">
      <c r="A507" s="151" t="s">
        <v>54</v>
      </c>
      <c r="B507" s="147" t="s">
        <v>567</v>
      </c>
      <c r="C507" s="147" t="s">
        <v>83</v>
      </c>
      <c r="D507" s="163" t="s">
        <v>606</v>
      </c>
      <c r="E507" s="149" t="str">
        <f t="shared" si="11"/>
        <v>0100400</v>
      </c>
      <c r="F507" s="150">
        <v>350000</v>
      </c>
      <c r="G507" s="150">
        <v>350000</v>
      </c>
    </row>
    <row r="508" spans="1:7" s="7" customFormat="1" ht="15.75" hidden="1" outlineLevel="7">
      <c r="A508" s="151" t="s">
        <v>49</v>
      </c>
      <c r="B508" s="147" t="s">
        <v>567</v>
      </c>
      <c r="C508" s="147" t="s">
        <v>83</v>
      </c>
      <c r="D508" s="163" t="s">
        <v>606</v>
      </c>
      <c r="E508" s="149" t="str">
        <f t="shared" si="11"/>
        <v>0100400</v>
      </c>
      <c r="F508" s="150">
        <v>350000</v>
      </c>
      <c r="G508" s="150">
        <v>350000</v>
      </c>
    </row>
    <row r="509" spans="1:7" s="7" customFormat="1" ht="15.75" hidden="1" outlineLevel="2">
      <c r="A509" s="141" t="s">
        <v>116</v>
      </c>
      <c r="B509" s="147" t="s">
        <v>567</v>
      </c>
      <c r="C509" s="147" t="s">
        <v>83</v>
      </c>
      <c r="D509" s="163" t="s">
        <v>606</v>
      </c>
      <c r="E509" s="149" t="str">
        <f t="shared" si="11"/>
        <v>0100400</v>
      </c>
      <c r="F509" s="150">
        <v>350000</v>
      </c>
      <c r="G509" s="150">
        <v>350000</v>
      </c>
    </row>
    <row r="510" spans="1:7" s="7" customFormat="1" ht="31.5" hidden="1" outlineLevel="3">
      <c r="A510" s="141" t="s">
        <v>117</v>
      </c>
      <c r="B510" s="147" t="s">
        <v>567</v>
      </c>
      <c r="C510" s="147" t="s">
        <v>83</v>
      </c>
      <c r="D510" s="163" t="s">
        <v>606</v>
      </c>
      <c r="E510" s="149" t="str">
        <f t="shared" si="11"/>
        <v>0100400</v>
      </c>
      <c r="F510" s="150">
        <v>350000</v>
      </c>
      <c r="G510" s="150">
        <v>350000</v>
      </c>
    </row>
    <row r="511" spans="1:7" s="7" customFormat="1" ht="15.75" hidden="1" outlineLevel="5">
      <c r="A511" s="141" t="s">
        <v>26</v>
      </c>
      <c r="B511" s="147" t="s">
        <v>567</v>
      </c>
      <c r="C511" s="147" t="s">
        <v>83</v>
      </c>
      <c r="D511" s="163" t="s">
        <v>606</v>
      </c>
      <c r="E511" s="149" t="str">
        <f t="shared" si="11"/>
        <v>0100400</v>
      </c>
      <c r="F511" s="150">
        <v>350000</v>
      </c>
      <c r="G511" s="150">
        <v>350000</v>
      </c>
    </row>
    <row r="512" spans="1:7" s="7" customFormat="1" ht="15.75" hidden="1" outlineLevel="6">
      <c r="A512" s="141" t="s">
        <v>28</v>
      </c>
      <c r="B512" s="147" t="s">
        <v>567</v>
      </c>
      <c r="C512" s="147" t="s">
        <v>83</v>
      </c>
      <c r="D512" s="163" t="s">
        <v>606</v>
      </c>
      <c r="E512" s="149" t="str">
        <f t="shared" si="11"/>
        <v>0100400</v>
      </c>
      <c r="F512" s="150">
        <v>350000</v>
      </c>
      <c r="G512" s="150">
        <v>350000</v>
      </c>
    </row>
    <row r="513" spans="1:7" s="7" customFormat="1" ht="15.75" hidden="1" outlineLevel="7">
      <c r="A513" s="151" t="s">
        <v>32</v>
      </c>
      <c r="B513" s="147" t="s">
        <v>567</v>
      </c>
      <c r="C513" s="147" t="s">
        <v>83</v>
      </c>
      <c r="D513" s="163" t="s">
        <v>606</v>
      </c>
      <c r="E513" s="149" t="str">
        <f t="shared" si="11"/>
        <v>0100400</v>
      </c>
      <c r="F513" s="150">
        <v>350000</v>
      </c>
      <c r="G513" s="150">
        <v>350000</v>
      </c>
    </row>
    <row r="514" spans="1:7" s="7" customFormat="1" ht="21" hidden="1" outlineLevel="5">
      <c r="A514" s="141" t="s">
        <v>103</v>
      </c>
      <c r="B514" s="147" t="s">
        <v>567</v>
      </c>
      <c r="C514" s="147" t="s">
        <v>83</v>
      </c>
      <c r="D514" s="163" t="s">
        <v>606</v>
      </c>
      <c r="E514" s="149" t="str">
        <f t="shared" si="11"/>
        <v>0100400</v>
      </c>
      <c r="F514" s="150">
        <v>350000</v>
      </c>
      <c r="G514" s="150">
        <v>350000</v>
      </c>
    </row>
    <row r="515" spans="1:7" s="7" customFormat="1" ht="15.75" hidden="1" outlineLevel="6">
      <c r="A515" s="141" t="s">
        <v>111</v>
      </c>
      <c r="B515" s="147" t="s">
        <v>567</v>
      </c>
      <c r="C515" s="147" t="s">
        <v>83</v>
      </c>
      <c r="D515" s="163" t="s">
        <v>606</v>
      </c>
      <c r="E515" s="149" t="str">
        <f t="shared" si="11"/>
        <v>0100400</v>
      </c>
      <c r="F515" s="150">
        <v>350000</v>
      </c>
      <c r="G515" s="150">
        <v>350000</v>
      </c>
    </row>
    <row r="516" spans="1:7" s="7" customFormat="1" ht="15.75" hidden="1" outlineLevel="7">
      <c r="A516" s="151" t="s">
        <v>111</v>
      </c>
      <c r="B516" s="147" t="s">
        <v>567</v>
      </c>
      <c r="C516" s="147" t="s">
        <v>83</v>
      </c>
      <c r="D516" s="163" t="s">
        <v>606</v>
      </c>
      <c r="E516" s="149" t="str">
        <f t="shared" si="11"/>
        <v>0100400</v>
      </c>
      <c r="F516" s="150">
        <v>350000</v>
      </c>
      <c r="G516" s="150">
        <v>350000</v>
      </c>
    </row>
    <row r="517" spans="1:7" s="7" customFormat="1" ht="21" hidden="1" outlineLevel="3">
      <c r="A517" s="141" t="s">
        <v>118</v>
      </c>
      <c r="B517" s="147" t="s">
        <v>567</v>
      </c>
      <c r="C517" s="147" t="s">
        <v>83</v>
      </c>
      <c r="D517" s="163" t="s">
        <v>606</v>
      </c>
      <c r="E517" s="149" t="str">
        <f t="shared" si="11"/>
        <v>0100400</v>
      </c>
      <c r="F517" s="150">
        <v>350000</v>
      </c>
      <c r="G517" s="150">
        <v>350000</v>
      </c>
    </row>
    <row r="518" spans="1:7" s="7" customFormat="1" ht="15.75" hidden="1" outlineLevel="5">
      <c r="A518" s="141" t="s">
        <v>26</v>
      </c>
      <c r="B518" s="147" t="s">
        <v>567</v>
      </c>
      <c r="C518" s="147" t="s">
        <v>83</v>
      </c>
      <c r="D518" s="163" t="s">
        <v>606</v>
      </c>
      <c r="E518" s="149" t="str">
        <f t="shared" si="11"/>
        <v>0100400</v>
      </c>
      <c r="F518" s="150">
        <v>350000</v>
      </c>
      <c r="G518" s="150">
        <v>350000</v>
      </c>
    </row>
    <row r="519" spans="1:7" s="7" customFormat="1" ht="15.75" hidden="1" outlineLevel="6">
      <c r="A519" s="141" t="s">
        <v>28</v>
      </c>
      <c r="B519" s="147" t="s">
        <v>567</v>
      </c>
      <c r="C519" s="147" t="s">
        <v>83</v>
      </c>
      <c r="D519" s="163" t="s">
        <v>606</v>
      </c>
      <c r="E519" s="149" t="str">
        <f t="shared" si="11"/>
        <v>0100400</v>
      </c>
      <c r="F519" s="150">
        <v>350000</v>
      </c>
      <c r="G519" s="150">
        <v>350000</v>
      </c>
    </row>
    <row r="520" spans="1:7" s="7" customFormat="1" ht="15.75" hidden="1" outlineLevel="7">
      <c r="A520" s="151" t="s">
        <v>32</v>
      </c>
      <c r="B520" s="147" t="s">
        <v>567</v>
      </c>
      <c r="C520" s="147" t="s">
        <v>83</v>
      </c>
      <c r="D520" s="163" t="s">
        <v>606</v>
      </c>
      <c r="E520" s="149" t="str">
        <f t="shared" si="11"/>
        <v>0100400</v>
      </c>
      <c r="F520" s="150">
        <v>350000</v>
      </c>
      <c r="G520" s="150">
        <v>350000</v>
      </c>
    </row>
    <row r="521" spans="1:7" s="7" customFormat="1" ht="42" hidden="1" outlineLevel="3">
      <c r="A521" s="159" t="s">
        <v>119</v>
      </c>
      <c r="B521" s="147" t="s">
        <v>567</v>
      </c>
      <c r="C521" s="147" t="s">
        <v>83</v>
      </c>
      <c r="D521" s="163" t="s">
        <v>606</v>
      </c>
      <c r="E521" s="149" t="str">
        <f t="shared" si="11"/>
        <v>0100400</v>
      </c>
      <c r="F521" s="150">
        <v>350000</v>
      </c>
      <c r="G521" s="150">
        <v>350000</v>
      </c>
    </row>
    <row r="522" spans="1:7" s="7" customFormat="1" ht="15.75" hidden="1" outlineLevel="5">
      <c r="A522" s="141" t="s">
        <v>26</v>
      </c>
      <c r="B522" s="147" t="s">
        <v>567</v>
      </c>
      <c r="C522" s="147" t="s">
        <v>83</v>
      </c>
      <c r="D522" s="163" t="s">
        <v>606</v>
      </c>
      <c r="E522" s="149" t="str">
        <f t="shared" si="11"/>
        <v>0100400</v>
      </c>
      <c r="F522" s="150">
        <v>350000</v>
      </c>
      <c r="G522" s="150">
        <v>350000</v>
      </c>
    </row>
    <row r="523" spans="1:7" s="7" customFormat="1" ht="15.75" hidden="1" outlineLevel="6">
      <c r="A523" s="141" t="s">
        <v>28</v>
      </c>
      <c r="B523" s="147" t="s">
        <v>567</v>
      </c>
      <c r="C523" s="147" t="s">
        <v>83</v>
      </c>
      <c r="D523" s="163" t="s">
        <v>606</v>
      </c>
      <c r="E523" s="149" t="str">
        <f t="shared" si="11"/>
        <v>0100400</v>
      </c>
      <c r="F523" s="150">
        <v>350000</v>
      </c>
      <c r="G523" s="150">
        <v>350000</v>
      </c>
    </row>
    <row r="524" spans="1:7" s="7" customFormat="1" ht="15.75" hidden="1" outlineLevel="7">
      <c r="A524" s="151" t="s">
        <v>30</v>
      </c>
      <c r="B524" s="147" t="s">
        <v>567</v>
      </c>
      <c r="C524" s="147" t="s">
        <v>83</v>
      </c>
      <c r="D524" s="163" t="s">
        <v>606</v>
      </c>
      <c r="E524" s="149" t="str">
        <f t="shared" si="11"/>
        <v>0100400</v>
      </c>
      <c r="F524" s="150">
        <v>350000</v>
      </c>
      <c r="G524" s="150">
        <v>350000</v>
      </c>
    </row>
    <row r="525" spans="1:7" s="7" customFormat="1" ht="21" hidden="1" outlineLevel="3">
      <c r="A525" s="141" t="s">
        <v>120</v>
      </c>
      <c r="B525" s="147" t="s">
        <v>567</v>
      </c>
      <c r="C525" s="147" t="s">
        <v>83</v>
      </c>
      <c r="D525" s="163" t="s">
        <v>606</v>
      </c>
      <c r="E525" s="149" t="str">
        <f t="shared" si="11"/>
        <v>0100400</v>
      </c>
      <c r="F525" s="150">
        <v>350000</v>
      </c>
      <c r="G525" s="150">
        <v>350000</v>
      </c>
    </row>
    <row r="526" spans="1:7" s="7" customFormat="1" ht="15.75" hidden="1" outlineLevel="5">
      <c r="A526" s="141" t="s">
        <v>26</v>
      </c>
      <c r="B526" s="147" t="s">
        <v>567</v>
      </c>
      <c r="C526" s="147" t="s">
        <v>83</v>
      </c>
      <c r="D526" s="163" t="s">
        <v>606</v>
      </c>
      <c r="E526" s="149" t="str">
        <f t="shared" si="11"/>
        <v>0100400</v>
      </c>
      <c r="F526" s="150">
        <v>350000</v>
      </c>
      <c r="G526" s="150">
        <v>350000</v>
      </c>
    </row>
    <row r="527" spans="1:7" s="7" customFormat="1" ht="15.75" hidden="1" outlineLevel="6">
      <c r="A527" s="141" t="s">
        <v>28</v>
      </c>
      <c r="B527" s="147" t="s">
        <v>567</v>
      </c>
      <c r="C527" s="147" t="s">
        <v>83</v>
      </c>
      <c r="D527" s="163" t="s">
        <v>606</v>
      </c>
      <c r="E527" s="149" t="str">
        <f t="shared" si="11"/>
        <v>0100400</v>
      </c>
      <c r="F527" s="150">
        <v>350000</v>
      </c>
      <c r="G527" s="150">
        <v>350000</v>
      </c>
    </row>
    <row r="528" spans="1:7" s="7" customFormat="1" ht="15.75" hidden="1" outlineLevel="7">
      <c r="A528" s="151" t="s">
        <v>32</v>
      </c>
      <c r="B528" s="147" t="s">
        <v>567</v>
      </c>
      <c r="C528" s="147" t="s">
        <v>83</v>
      </c>
      <c r="D528" s="163" t="s">
        <v>606</v>
      </c>
      <c r="E528" s="149" t="str">
        <f t="shared" si="11"/>
        <v>0100400</v>
      </c>
      <c r="F528" s="150">
        <v>350000</v>
      </c>
      <c r="G528" s="150">
        <v>350000</v>
      </c>
    </row>
    <row r="529" spans="1:7" s="7" customFormat="1" ht="15.75" outlineLevel="7">
      <c r="A529" s="151" t="s">
        <v>73</v>
      </c>
      <c r="B529" s="147" t="s">
        <v>567</v>
      </c>
      <c r="C529" s="147" t="s">
        <v>70</v>
      </c>
      <c r="D529" s="163" t="s">
        <v>852</v>
      </c>
      <c r="E529" s="158" t="s">
        <v>74</v>
      </c>
      <c r="F529" s="150">
        <v>250</v>
      </c>
      <c r="G529" s="150">
        <v>250</v>
      </c>
    </row>
    <row r="530" spans="1:7" s="7" customFormat="1" ht="21" outlineLevel="7">
      <c r="A530" s="141" t="s">
        <v>841</v>
      </c>
      <c r="B530" s="144" t="s">
        <v>567</v>
      </c>
      <c r="C530" s="144" t="s">
        <v>83</v>
      </c>
      <c r="D530" s="161"/>
      <c r="E530" s="162"/>
      <c r="F530" s="146">
        <f>F531+F539</f>
        <v>1665.2</v>
      </c>
      <c r="G530" s="146">
        <f>G531+G539</f>
        <v>1665.2</v>
      </c>
    </row>
    <row r="531" spans="1:7" s="7" customFormat="1" ht="23.25" outlineLevel="7">
      <c r="A531" s="153" t="s">
        <v>1088</v>
      </c>
      <c r="B531" s="147" t="s">
        <v>567</v>
      </c>
      <c r="C531" s="147" t="s">
        <v>83</v>
      </c>
      <c r="D531" s="152" t="s">
        <v>855</v>
      </c>
      <c r="E531" s="158"/>
      <c r="F531" s="150">
        <f>F532+F537</f>
        <v>1664.5</v>
      </c>
      <c r="G531" s="150">
        <f>G532+G537</f>
        <v>1664.5</v>
      </c>
    </row>
    <row r="532" spans="1:7" s="7" customFormat="1" ht="34.5" outlineLevel="7">
      <c r="A532" s="165" t="s">
        <v>854</v>
      </c>
      <c r="B532" s="147" t="s">
        <v>567</v>
      </c>
      <c r="C532" s="147" t="s">
        <v>83</v>
      </c>
      <c r="D532" s="152" t="s">
        <v>625</v>
      </c>
      <c r="E532" s="158"/>
      <c r="F532" s="150">
        <f t="shared" ref="F532:G535" si="12">F533</f>
        <v>1664.5</v>
      </c>
      <c r="G532" s="150">
        <f t="shared" si="12"/>
        <v>1664.5</v>
      </c>
    </row>
    <row r="533" spans="1:7" s="7" customFormat="1" ht="15.75" outlineLevel="7">
      <c r="A533" s="157" t="s">
        <v>758</v>
      </c>
      <c r="B533" s="147" t="s">
        <v>567</v>
      </c>
      <c r="C533" s="147" t="s">
        <v>83</v>
      </c>
      <c r="D533" s="152" t="s">
        <v>626</v>
      </c>
      <c r="E533" s="158"/>
      <c r="F533" s="150">
        <f t="shared" si="12"/>
        <v>1664.5</v>
      </c>
      <c r="G533" s="150">
        <f t="shared" si="12"/>
        <v>1664.5</v>
      </c>
    </row>
    <row r="534" spans="1:7" s="7" customFormat="1" ht="15.75" outlineLevel="7">
      <c r="A534" s="151" t="s">
        <v>643</v>
      </c>
      <c r="B534" s="147" t="s">
        <v>567</v>
      </c>
      <c r="C534" s="147" t="s">
        <v>83</v>
      </c>
      <c r="D534" s="152" t="s">
        <v>626</v>
      </c>
      <c r="E534" s="158" t="s">
        <v>27</v>
      </c>
      <c r="F534" s="150">
        <f t="shared" si="12"/>
        <v>1664.5</v>
      </c>
      <c r="G534" s="150">
        <f t="shared" si="12"/>
        <v>1664.5</v>
      </c>
    </row>
    <row r="535" spans="1:7" s="7" customFormat="1" ht="15.75" outlineLevel="7">
      <c r="A535" s="151" t="s">
        <v>644</v>
      </c>
      <c r="B535" s="147" t="s">
        <v>567</v>
      </c>
      <c r="C535" s="147" t="s">
        <v>83</v>
      </c>
      <c r="D535" s="152" t="s">
        <v>626</v>
      </c>
      <c r="E535" s="158" t="s">
        <v>29</v>
      </c>
      <c r="F535" s="150">
        <f t="shared" si="12"/>
        <v>1664.5</v>
      </c>
      <c r="G535" s="150">
        <f t="shared" si="12"/>
        <v>1664.5</v>
      </c>
    </row>
    <row r="536" spans="1:7" s="7" customFormat="1" ht="15.75" outlineLevel="7">
      <c r="A536" s="151" t="s">
        <v>851</v>
      </c>
      <c r="B536" s="147" t="s">
        <v>567</v>
      </c>
      <c r="C536" s="147" t="s">
        <v>83</v>
      </c>
      <c r="D536" s="152" t="s">
        <v>626</v>
      </c>
      <c r="E536" s="158" t="s">
        <v>33</v>
      </c>
      <c r="F536" s="150">
        <v>1664.5</v>
      </c>
      <c r="G536" s="150">
        <v>1664.5</v>
      </c>
    </row>
    <row r="537" spans="1:7" s="7" customFormat="1" ht="23.25" outlineLevel="7">
      <c r="A537" s="165" t="s">
        <v>1019</v>
      </c>
      <c r="B537" s="147" t="s">
        <v>567</v>
      </c>
      <c r="C537" s="147" t="s">
        <v>83</v>
      </c>
      <c r="D537" s="152" t="s">
        <v>856</v>
      </c>
      <c r="E537" s="158"/>
      <c r="F537" s="150">
        <f>F538</f>
        <v>0</v>
      </c>
      <c r="G537" s="150">
        <f>G538</f>
        <v>0</v>
      </c>
    </row>
    <row r="538" spans="1:7" s="7" customFormat="1" ht="15.75" outlineLevel="7">
      <c r="A538" s="151" t="s">
        <v>851</v>
      </c>
      <c r="B538" s="147" t="s">
        <v>567</v>
      </c>
      <c r="C538" s="147" t="s">
        <v>83</v>
      </c>
      <c r="D538" s="152" t="s">
        <v>857</v>
      </c>
      <c r="E538" s="158" t="s">
        <v>33</v>
      </c>
      <c r="F538" s="150">
        <v>0</v>
      </c>
      <c r="G538" s="150">
        <v>0</v>
      </c>
    </row>
    <row r="539" spans="1:7" s="7" customFormat="1" ht="23.25" outlineLevel="7">
      <c r="A539" s="166" t="s">
        <v>860</v>
      </c>
      <c r="B539" s="147" t="s">
        <v>567</v>
      </c>
      <c r="C539" s="147" t="s">
        <v>83</v>
      </c>
      <c r="D539" s="152" t="s">
        <v>982</v>
      </c>
      <c r="E539" s="158"/>
      <c r="F539" s="150">
        <f>F540</f>
        <v>0.7</v>
      </c>
      <c r="G539" s="150">
        <f>G540</f>
        <v>0.7</v>
      </c>
    </row>
    <row r="540" spans="1:7" s="7" customFormat="1" ht="48" customHeight="1" outlineLevel="7">
      <c r="A540" s="151" t="s">
        <v>851</v>
      </c>
      <c r="B540" s="147" t="s">
        <v>567</v>
      </c>
      <c r="C540" s="147" t="s">
        <v>83</v>
      </c>
      <c r="D540" s="152" t="s">
        <v>982</v>
      </c>
      <c r="E540" s="158" t="s">
        <v>33</v>
      </c>
      <c r="F540" s="150">
        <v>0.7</v>
      </c>
      <c r="G540" s="150">
        <v>0.7</v>
      </c>
    </row>
    <row r="541" spans="1:7" s="7" customFormat="1" ht="15.75">
      <c r="A541" s="141" t="s">
        <v>121</v>
      </c>
      <c r="B541" s="144" t="s">
        <v>567</v>
      </c>
      <c r="C541" s="144" t="s">
        <v>122</v>
      </c>
      <c r="D541" s="161"/>
      <c r="E541" s="145"/>
      <c r="F541" s="146">
        <f>F542</f>
        <v>1523.5</v>
      </c>
      <c r="G541" s="146">
        <f>G542</f>
        <v>1703.5</v>
      </c>
    </row>
    <row r="542" spans="1:7" s="7" customFormat="1" ht="33.75" outlineLevel="1">
      <c r="A542" s="151" t="s">
        <v>842</v>
      </c>
      <c r="B542" s="147" t="s">
        <v>567</v>
      </c>
      <c r="C542" s="147" t="s">
        <v>124</v>
      </c>
      <c r="D542" s="152"/>
      <c r="E542" s="149"/>
      <c r="F542" s="150">
        <f>F554</f>
        <v>1523.5</v>
      </c>
      <c r="G542" s="150">
        <f>G554</f>
        <v>1703.5</v>
      </c>
    </row>
    <row r="543" spans="1:7" s="7" customFormat="1" ht="15.75" hidden="1" outlineLevel="2">
      <c r="A543" s="141" t="s">
        <v>84</v>
      </c>
      <c r="B543" s="147" t="s">
        <v>567</v>
      </c>
      <c r="C543" s="147" t="s">
        <v>124</v>
      </c>
      <c r="D543" s="152" t="s">
        <v>627</v>
      </c>
      <c r="E543" s="149" t="str">
        <f t="shared" ref="E543:E553" si="13">D543</f>
        <v>70302 51180</v>
      </c>
      <c r="F543" s="150" t="e">
        <f>#REF!</f>
        <v>#REF!</v>
      </c>
      <c r="G543" s="150" t="e">
        <f>#REF!</f>
        <v>#REF!</v>
      </c>
    </row>
    <row r="544" spans="1:7" s="7" customFormat="1" ht="21" hidden="1" outlineLevel="3">
      <c r="A544" s="141" t="s">
        <v>125</v>
      </c>
      <c r="B544" s="147" t="s">
        <v>567</v>
      </c>
      <c r="C544" s="147" t="s">
        <v>124</v>
      </c>
      <c r="D544" s="152" t="s">
        <v>627</v>
      </c>
      <c r="E544" s="149" t="str">
        <f t="shared" si="13"/>
        <v>70302 51180</v>
      </c>
      <c r="F544" s="150" t="e">
        <f>#REF!</f>
        <v>#REF!</v>
      </c>
      <c r="G544" s="150" t="e">
        <f>#REF!</f>
        <v>#REF!</v>
      </c>
    </row>
    <row r="545" spans="1:7" s="7" customFormat="1" ht="15.75" hidden="1" outlineLevel="5">
      <c r="A545" s="141" t="s">
        <v>98</v>
      </c>
      <c r="B545" s="147" t="s">
        <v>567</v>
      </c>
      <c r="C545" s="147" t="s">
        <v>124</v>
      </c>
      <c r="D545" s="152" t="s">
        <v>627</v>
      </c>
      <c r="E545" s="149" t="str">
        <f t="shared" si="13"/>
        <v>70302 51180</v>
      </c>
      <c r="F545" s="150" t="e">
        <f>#REF!</f>
        <v>#REF!</v>
      </c>
      <c r="G545" s="150" t="e">
        <f>#REF!</f>
        <v>#REF!</v>
      </c>
    </row>
    <row r="546" spans="1:7" s="7" customFormat="1" ht="15.75" hidden="1" outlineLevel="6">
      <c r="A546" s="141" t="s">
        <v>99</v>
      </c>
      <c r="B546" s="147" t="s">
        <v>567</v>
      </c>
      <c r="C546" s="147" t="s">
        <v>124</v>
      </c>
      <c r="D546" s="152" t="s">
        <v>627</v>
      </c>
      <c r="E546" s="149" t="str">
        <f t="shared" si="13"/>
        <v>70302 51180</v>
      </c>
      <c r="F546" s="150" t="e">
        <f>#REF!</f>
        <v>#REF!</v>
      </c>
      <c r="G546" s="150" t="e">
        <f>#REF!</f>
        <v>#REF!</v>
      </c>
    </row>
    <row r="547" spans="1:7" s="7" customFormat="1" ht="15.75" hidden="1" outlineLevel="7">
      <c r="A547" s="151" t="s">
        <v>99</v>
      </c>
      <c r="B547" s="147" t="s">
        <v>567</v>
      </c>
      <c r="C547" s="147" t="s">
        <v>124</v>
      </c>
      <c r="D547" s="152" t="s">
        <v>627</v>
      </c>
      <c r="E547" s="149" t="str">
        <f t="shared" si="13"/>
        <v>70302 51180</v>
      </c>
      <c r="F547" s="150" t="e">
        <f>#REF!</f>
        <v>#REF!</v>
      </c>
      <c r="G547" s="150" t="e">
        <f>#REF!</f>
        <v>#REF!</v>
      </c>
    </row>
    <row r="548" spans="1:7" s="7" customFormat="1" ht="15.75" hidden="1" outlineLevel="1">
      <c r="A548" s="141" t="s">
        <v>126</v>
      </c>
      <c r="B548" s="147" t="s">
        <v>567</v>
      </c>
      <c r="C548" s="147" t="s">
        <v>127</v>
      </c>
      <c r="D548" s="152" t="s">
        <v>627</v>
      </c>
      <c r="E548" s="149" t="str">
        <f t="shared" si="13"/>
        <v>70302 51180</v>
      </c>
      <c r="F548" s="150" t="e">
        <f>#REF!</f>
        <v>#REF!</v>
      </c>
      <c r="G548" s="150" t="e">
        <f>#REF!</f>
        <v>#REF!</v>
      </c>
    </row>
    <row r="549" spans="1:7" s="7" customFormat="1" ht="15.75" hidden="1" outlineLevel="2">
      <c r="A549" s="141" t="s">
        <v>128</v>
      </c>
      <c r="B549" s="147" t="s">
        <v>567</v>
      </c>
      <c r="C549" s="147" t="s">
        <v>127</v>
      </c>
      <c r="D549" s="152" t="s">
        <v>627</v>
      </c>
      <c r="E549" s="149" t="str">
        <f t="shared" si="13"/>
        <v>70302 51180</v>
      </c>
      <c r="F549" s="150" t="e">
        <f>#REF!</f>
        <v>#REF!</v>
      </c>
      <c r="G549" s="150" t="e">
        <f>#REF!</f>
        <v>#REF!</v>
      </c>
    </row>
    <row r="550" spans="1:7" s="7" customFormat="1" ht="15.75" hidden="1" outlineLevel="3">
      <c r="A550" s="141" t="s">
        <v>129</v>
      </c>
      <c r="B550" s="147" t="s">
        <v>567</v>
      </c>
      <c r="C550" s="147" t="s">
        <v>127</v>
      </c>
      <c r="D550" s="152" t="s">
        <v>627</v>
      </c>
      <c r="E550" s="149" t="str">
        <f t="shared" si="13"/>
        <v>70302 51180</v>
      </c>
      <c r="F550" s="150" t="e">
        <f>#REF!</f>
        <v>#REF!</v>
      </c>
      <c r="G550" s="150" t="e">
        <f>#REF!</f>
        <v>#REF!</v>
      </c>
    </row>
    <row r="551" spans="1:7" s="7" customFormat="1" ht="15.75" hidden="1" outlineLevel="5">
      <c r="A551" s="141" t="s">
        <v>26</v>
      </c>
      <c r="B551" s="147" t="s">
        <v>567</v>
      </c>
      <c r="C551" s="147" t="s">
        <v>127</v>
      </c>
      <c r="D551" s="152" t="s">
        <v>627</v>
      </c>
      <c r="E551" s="149" t="str">
        <f t="shared" si="13"/>
        <v>70302 51180</v>
      </c>
      <c r="F551" s="150" t="e">
        <f>#REF!</f>
        <v>#REF!</v>
      </c>
      <c r="G551" s="150" t="e">
        <f>#REF!</f>
        <v>#REF!</v>
      </c>
    </row>
    <row r="552" spans="1:7" s="7" customFormat="1" ht="15.75" hidden="1" outlineLevel="6">
      <c r="A552" s="141" t="s">
        <v>28</v>
      </c>
      <c r="B552" s="147" t="s">
        <v>567</v>
      </c>
      <c r="C552" s="147" t="s">
        <v>127</v>
      </c>
      <c r="D552" s="152" t="s">
        <v>627</v>
      </c>
      <c r="E552" s="149" t="str">
        <f t="shared" si="13"/>
        <v>70302 51180</v>
      </c>
      <c r="F552" s="150" t="e">
        <f>#REF!</f>
        <v>#REF!</v>
      </c>
      <c r="G552" s="150" t="e">
        <f>#REF!</f>
        <v>#REF!</v>
      </c>
    </row>
    <row r="553" spans="1:7" s="7" customFormat="1" ht="15.75" hidden="1" outlineLevel="7">
      <c r="A553" s="151" t="s">
        <v>32</v>
      </c>
      <c r="B553" s="147" t="s">
        <v>567</v>
      </c>
      <c r="C553" s="147" t="s">
        <v>127</v>
      </c>
      <c r="D553" s="152" t="s">
        <v>627</v>
      </c>
      <c r="E553" s="149" t="str">
        <f t="shared" si="13"/>
        <v>70302 51180</v>
      </c>
      <c r="F553" s="150" t="e">
        <f>#REF!</f>
        <v>#REF!</v>
      </c>
      <c r="G553" s="150" t="e">
        <f>#REF!</f>
        <v>#REF!</v>
      </c>
    </row>
    <row r="554" spans="1:7" s="7" customFormat="1" ht="15.75" hidden="1" outlineLevel="7">
      <c r="A554" s="151" t="s">
        <v>84</v>
      </c>
      <c r="B554" s="147" t="s">
        <v>567</v>
      </c>
      <c r="C554" s="147" t="s">
        <v>124</v>
      </c>
      <c r="D554" s="152" t="s">
        <v>627</v>
      </c>
      <c r="E554" s="149"/>
      <c r="F554" s="150">
        <f>F555</f>
        <v>1523.5</v>
      </c>
      <c r="G554" s="150">
        <f>G555</f>
        <v>1703.5</v>
      </c>
    </row>
    <row r="555" spans="1:7" s="7" customFormat="1" ht="23.25" outlineLevel="7">
      <c r="A555" s="153" t="s">
        <v>1087</v>
      </c>
      <c r="B555" s="147" t="s">
        <v>567</v>
      </c>
      <c r="C555" s="147" t="s">
        <v>124</v>
      </c>
      <c r="D555" s="152" t="s">
        <v>619</v>
      </c>
      <c r="E555" s="149"/>
      <c r="F555" s="150">
        <f>F556</f>
        <v>1523.5</v>
      </c>
      <c r="G555" s="150">
        <f>G556</f>
        <v>1703.5</v>
      </c>
    </row>
    <row r="556" spans="1:7" s="7" customFormat="1" ht="23.25" outlineLevel="7">
      <c r="A556" s="165" t="s">
        <v>862</v>
      </c>
      <c r="B556" s="147" t="s">
        <v>567</v>
      </c>
      <c r="C556" s="147" t="s">
        <v>124</v>
      </c>
      <c r="D556" s="152" t="s">
        <v>861</v>
      </c>
      <c r="E556" s="149"/>
      <c r="F556" s="150">
        <f>F557+F562</f>
        <v>1523.5</v>
      </c>
      <c r="G556" s="150">
        <f>G557+G562</f>
        <v>1703.5</v>
      </c>
    </row>
    <row r="557" spans="1:7" s="7" customFormat="1" ht="33.75" outlineLevel="7">
      <c r="A557" s="151" t="s">
        <v>847</v>
      </c>
      <c r="B557" s="147" t="s">
        <v>567</v>
      </c>
      <c r="C557" s="147" t="s">
        <v>124</v>
      </c>
      <c r="D557" s="152" t="s">
        <v>861</v>
      </c>
      <c r="E557" s="158">
        <v>100</v>
      </c>
      <c r="F557" s="150">
        <f>F558</f>
        <v>1397.2</v>
      </c>
      <c r="G557" s="150">
        <f>G558</f>
        <v>1577.2</v>
      </c>
    </row>
    <row r="558" spans="1:7" s="7" customFormat="1" ht="15.75" outlineLevel="7">
      <c r="A558" s="151" t="s">
        <v>848</v>
      </c>
      <c r="B558" s="147" t="s">
        <v>567</v>
      </c>
      <c r="C558" s="147" t="s">
        <v>124</v>
      </c>
      <c r="D558" s="152" t="s">
        <v>861</v>
      </c>
      <c r="E558" s="158" t="s">
        <v>18</v>
      </c>
      <c r="F558" s="150">
        <f>F559+F560+F561</f>
        <v>1397.2</v>
      </c>
      <c r="G558" s="150">
        <f>G559+G560+G561</f>
        <v>1577.2</v>
      </c>
    </row>
    <row r="559" spans="1:7" s="7" customFormat="1" ht="15.75" outlineLevel="7">
      <c r="A559" s="151" t="s">
        <v>620</v>
      </c>
      <c r="B559" s="147" t="s">
        <v>567</v>
      </c>
      <c r="C559" s="147" t="s">
        <v>124</v>
      </c>
      <c r="D559" s="152" t="s">
        <v>861</v>
      </c>
      <c r="E559" s="158" t="s">
        <v>20</v>
      </c>
      <c r="F559" s="150">
        <v>1077.7</v>
      </c>
      <c r="G559" s="150">
        <v>1120.2</v>
      </c>
    </row>
    <row r="560" spans="1:7" s="7" customFormat="1" ht="22.5" outlineLevel="7">
      <c r="A560" s="151" t="s">
        <v>642</v>
      </c>
      <c r="B560" s="147" t="s">
        <v>567</v>
      </c>
      <c r="C560" s="147" t="s">
        <v>124</v>
      </c>
      <c r="D560" s="152" t="s">
        <v>861</v>
      </c>
      <c r="E560" s="158" t="s">
        <v>25</v>
      </c>
      <c r="F560" s="150">
        <v>0</v>
      </c>
      <c r="G560" s="150">
        <v>124.8</v>
      </c>
    </row>
    <row r="561" spans="1:7" s="7" customFormat="1" ht="22.5" outlineLevel="7">
      <c r="A561" s="151" t="s">
        <v>621</v>
      </c>
      <c r="B561" s="147" t="s">
        <v>567</v>
      </c>
      <c r="C561" s="147" t="s">
        <v>124</v>
      </c>
      <c r="D561" s="152" t="s">
        <v>861</v>
      </c>
      <c r="E561" s="158" t="s">
        <v>624</v>
      </c>
      <c r="F561" s="150">
        <v>319.5</v>
      </c>
      <c r="G561" s="150">
        <v>332.2</v>
      </c>
    </row>
    <row r="562" spans="1:7" s="7" customFormat="1" ht="15.75" outlineLevel="7">
      <c r="A562" s="151" t="s">
        <v>643</v>
      </c>
      <c r="B562" s="147" t="s">
        <v>567</v>
      </c>
      <c r="C562" s="147" t="s">
        <v>124</v>
      </c>
      <c r="D562" s="152" t="s">
        <v>861</v>
      </c>
      <c r="E562" s="158" t="s">
        <v>27</v>
      </c>
      <c r="F562" s="150">
        <f>F563</f>
        <v>126.3</v>
      </c>
      <c r="G562" s="150">
        <f>G563</f>
        <v>126.3</v>
      </c>
    </row>
    <row r="563" spans="1:7" s="7" customFormat="1" ht="15.75" outlineLevel="7">
      <c r="A563" s="151" t="s">
        <v>644</v>
      </c>
      <c r="B563" s="147" t="s">
        <v>567</v>
      </c>
      <c r="C563" s="147" t="s">
        <v>124</v>
      </c>
      <c r="D563" s="152" t="s">
        <v>861</v>
      </c>
      <c r="E563" s="158" t="s">
        <v>29</v>
      </c>
      <c r="F563" s="150">
        <f>F564+F565</f>
        <v>126.3</v>
      </c>
      <c r="G563" s="150">
        <f>G564+G565</f>
        <v>126.3</v>
      </c>
    </row>
    <row r="564" spans="1:7" s="7" customFormat="1" ht="15.75" outlineLevel="7">
      <c r="A564" s="151" t="s">
        <v>30</v>
      </c>
      <c r="B564" s="147" t="s">
        <v>567</v>
      </c>
      <c r="C564" s="147" t="s">
        <v>124</v>
      </c>
      <c r="D564" s="152" t="s">
        <v>861</v>
      </c>
      <c r="E564" s="158" t="s">
        <v>31</v>
      </c>
      <c r="F564" s="150"/>
      <c r="G564" s="150"/>
    </row>
    <row r="565" spans="1:7" s="7" customFormat="1" ht="15.75" outlineLevel="7">
      <c r="A565" s="151" t="s">
        <v>851</v>
      </c>
      <c r="B565" s="147" t="s">
        <v>567</v>
      </c>
      <c r="C565" s="147" t="s">
        <v>124</v>
      </c>
      <c r="D565" s="152" t="s">
        <v>861</v>
      </c>
      <c r="E565" s="158" t="s">
        <v>33</v>
      </c>
      <c r="F565" s="150">
        <v>126.3</v>
      </c>
      <c r="G565" s="150">
        <v>126.3</v>
      </c>
    </row>
    <row r="566" spans="1:7" s="7" customFormat="1" ht="15.75">
      <c r="A566" s="141" t="s">
        <v>130</v>
      </c>
      <c r="B566" s="144" t="s">
        <v>567</v>
      </c>
      <c r="C566" s="144" t="s">
        <v>131</v>
      </c>
      <c r="D566" s="139"/>
      <c r="E566" s="145"/>
      <c r="F566" s="146">
        <f>F568</f>
        <v>1826</v>
      </c>
      <c r="G566" s="146">
        <f>G568</f>
        <v>1826</v>
      </c>
    </row>
    <row r="567" spans="1:7" s="7" customFormat="1" ht="21">
      <c r="A567" s="141" t="s">
        <v>132</v>
      </c>
      <c r="B567" s="144" t="s">
        <v>567</v>
      </c>
      <c r="C567" s="144" t="s">
        <v>1008</v>
      </c>
      <c r="D567" s="139"/>
      <c r="E567" s="145"/>
      <c r="F567" s="146">
        <f>F568</f>
        <v>1826</v>
      </c>
      <c r="G567" s="146">
        <f>G568</f>
        <v>1826</v>
      </c>
    </row>
    <row r="568" spans="1:7" s="7" customFormat="1" ht="23.25">
      <c r="A568" s="165" t="s">
        <v>1089</v>
      </c>
      <c r="B568" s="144" t="s">
        <v>567</v>
      </c>
      <c r="C568" s="144" t="s">
        <v>1008</v>
      </c>
      <c r="D568" s="161" t="s">
        <v>863</v>
      </c>
      <c r="E568" s="145"/>
      <c r="F568" s="146">
        <f>F569+F573+F572</f>
        <v>1826</v>
      </c>
      <c r="G568" s="146">
        <f>G569+G573+G572</f>
        <v>1826</v>
      </c>
    </row>
    <row r="569" spans="1:7" s="7" customFormat="1" ht="15.75" outlineLevel="7">
      <c r="A569" s="151" t="s">
        <v>643</v>
      </c>
      <c r="B569" s="147" t="s">
        <v>567</v>
      </c>
      <c r="C569" s="147" t="s">
        <v>1008</v>
      </c>
      <c r="D569" s="152" t="s">
        <v>628</v>
      </c>
      <c r="E569" s="158">
        <v>200</v>
      </c>
      <c r="F569" s="150">
        <f>F570</f>
        <v>1826</v>
      </c>
      <c r="G569" s="150">
        <f>G570</f>
        <v>1826</v>
      </c>
    </row>
    <row r="570" spans="1:7" s="7" customFormat="1" ht="15.75" outlineLevel="7">
      <c r="A570" s="151" t="s">
        <v>644</v>
      </c>
      <c r="B570" s="147" t="s">
        <v>567</v>
      </c>
      <c r="C570" s="147" t="s">
        <v>1008</v>
      </c>
      <c r="D570" s="152" t="s">
        <v>628</v>
      </c>
      <c r="E570" s="158" t="s">
        <v>29</v>
      </c>
      <c r="F570" s="150">
        <f>F571</f>
        <v>1826</v>
      </c>
      <c r="G570" s="150">
        <f>G571</f>
        <v>1826</v>
      </c>
    </row>
    <row r="571" spans="1:7" s="7" customFormat="1" ht="15.75" outlineLevel="7">
      <c r="A571" s="151" t="s">
        <v>851</v>
      </c>
      <c r="B571" s="147" t="s">
        <v>567</v>
      </c>
      <c r="C571" s="147" t="s">
        <v>1008</v>
      </c>
      <c r="D571" s="152" t="s">
        <v>628</v>
      </c>
      <c r="E571" s="158" t="s">
        <v>33</v>
      </c>
      <c r="F571" s="150">
        <v>1826</v>
      </c>
      <c r="G571" s="150">
        <v>1826</v>
      </c>
    </row>
    <row r="572" spans="1:7" s="7" customFormat="1" ht="22.5" outlineLevel="7">
      <c r="A572" s="151" t="s">
        <v>1018</v>
      </c>
      <c r="B572" s="147" t="s">
        <v>567</v>
      </c>
      <c r="C572" s="147" t="s">
        <v>1008</v>
      </c>
      <c r="D572" s="152" t="s">
        <v>628</v>
      </c>
      <c r="E572" s="158" t="s">
        <v>1017</v>
      </c>
      <c r="F572" s="150">
        <v>0</v>
      </c>
      <c r="G572" s="150">
        <v>0</v>
      </c>
    </row>
    <row r="573" spans="1:7" s="7" customFormat="1" ht="15.75" outlineLevel="7">
      <c r="A573" s="160" t="s">
        <v>45</v>
      </c>
      <c r="B573" s="147" t="s">
        <v>567</v>
      </c>
      <c r="C573" s="147" t="s">
        <v>1008</v>
      </c>
      <c r="D573" s="152" t="s">
        <v>628</v>
      </c>
      <c r="E573" s="158" t="s">
        <v>46</v>
      </c>
      <c r="F573" s="150">
        <f>F574</f>
        <v>0</v>
      </c>
      <c r="G573" s="150">
        <f>G574</f>
        <v>0</v>
      </c>
    </row>
    <row r="574" spans="1:7" s="7" customFormat="1" ht="15.75" outlineLevel="7">
      <c r="A574" s="167" t="s">
        <v>47</v>
      </c>
      <c r="B574" s="147" t="s">
        <v>567</v>
      </c>
      <c r="C574" s="147" t="s">
        <v>1008</v>
      </c>
      <c r="D574" s="152" t="s">
        <v>628</v>
      </c>
      <c r="E574" s="158" t="s">
        <v>48</v>
      </c>
      <c r="F574" s="150">
        <f>F575</f>
        <v>0</v>
      </c>
      <c r="G574" s="150">
        <f>G575</f>
        <v>0</v>
      </c>
    </row>
    <row r="575" spans="1:7" s="7" customFormat="1" ht="15.75" outlineLevel="7">
      <c r="A575" s="160" t="s">
        <v>772</v>
      </c>
      <c r="B575" s="147" t="s">
        <v>567</v>
      </c>
      <c r="C575" s="147" t="s">
        <v>1008</v>
      </c>
      <c r="D575" s="152" t="s">
        <v>628</v>
      </c>
      <c r="E575" s="158" t="s">
        <v>651</v>
      </c>
      <c r="F575" s="150">
        <v>0</v>
      </c>
      <c r="G575" s="150">
        <v>0</v>
      </c>
    </row>
    <row r="576" spans="1:7" s="7" customFormat="1" ht="15.75">
      <c r="A576" s="141" t="s">
        <v>140</v>
      </c>
      <c r="B576" s="144" t="s">
        <v>567</v>
      </c>
      <c r="C576" s="144" t="s">
        <v>141</v>
      </c>
      <c r="D576" s="139"/>
      <c r="E576" s="145"/>
      <c r="F576" s="146">
        <f>F577+F1022+F1244+F1261+F1019</f>
        <v>57217.2</v>
      </c>
      <c r="G576" s="146">
        <f>G577+G1022+G1244+G1261+G1019</f>
        <v>25541.699999999997</v>
      </c>
    </row>
    <row r="577" spans="1:7" s="7" customFormat="1" ht="15.75" outlineLevel="1">
      <c r="A577" s="141" t="s">
        <v>142</v>
      </c>
      <c r="B577" s="144" t="s">
        <v>567</v>
      </c>
      <c r="C577" s="144" t="s">
        <v>143</v>
      </c>
      <c r="D577" s="139"/>
      <c r="E577" s="145"/>
      <c r="F577" s="146">
        <f>F1010</f>
        <v>304.10000000000002</v>
      </c>
      <c r="G577" s="146">
        <f>G1010</f>
        <v>304.10000000000002</v>
      </c>
    </row>
    <row r="578" spans="1:7" s="7" customFormat="1" ht="15.75" hidden="1" outlineLevel="2">
      <c r="A578" s="141" t="s">
        <v>142</v>
      </c>
      <c r="B578" s="144" t="s">
        <v>567</v>
      </c>
      <c r="C578" s="144" t="s">
        <v>143</v>
      </c>
      <c r="D578" s="139">
        <v>335788</v>
      </c>
      <c r="E578" s="145">
        <f t="shared" ref="E578:E641" si="14">D578</f>
        <v>335788</v>
      </c>
      <c r="F578" s="146" t="e">
        <f>#REF!</f>
        <v>#REF!</v>
      </c>
      <c r="G578" s="146" t="e">
        <f>#REF!</f>
        <v>#REF!</v>
      </c>
    </row>
    <row r="579" spans="1:7" s="7" customFormat="1" ht="21" hidden="1" outlineLevel="3">
      <c r="A579" s="141" t="s">
        <v>12</v>
      </c>
      <c r="B579" s="144" t="s">
        <v>567</v>
      </c>
      <c r="C579" s="144" t="s">
        <v>143</v>
      </c>
      <c r="D579" s="139">
        <v>9112.9</v>
      </c>
      <c r="E579" s="145">
        <f t="shared" si="14"/>
        <v>9112.9</v>
      </c>
      <c r="F579" s="146" t="e">
        <f>#REF!</f>
        <v>#REF!</v>
      </c>
      <c r="G579" s="146" t="e">
        <f>#REF!</f>
        <v>#REF!</v>
      </c>
    </row>
    <row r="580" spans="1:7" s="7" customFormat="1" ht="21" hidden="1" outlineLevel="5">
      <c r="A580" s="141" t="s">
        <v>53</v>
      </c>
      <c r="B580" s="144" t="s">
        <v>567</v>
      </c>
      <c r="C580" s="144" t="s">
        <v>143</v>
      </c>
      <c r="D580" s="139">
        <v>9112.9</v>
      </c>
      <c r="E580" s="145">
        <f t="shared" si="14"/>
        <v>9112.9</v>
      </c>
      <c r="F580" s="146" t="e">
        <f>#REF!</f>
        <v>#REF!</v>
      </c>
      <c r="G580" s="146" t="e">
        <f>#REF!</f>
        <v>#REF!</v>
      </c>
    </row>
    <row r="581" spans="1:7" s="7" customFormat="1" ht="31.5" hidden="1" outlineLevel="6">
      <c r="A581" s="141" t="s">
        <v>15</v>
      </c>
      <c r="B581" s="144" t="s">
        <v>567</v>
      </c>
      <c r="C581" s="144" t="s">
        <v>143</v>
      </c>
      <c r="D581" s="139">
        <v>9112.9</v>
      </c>
      <c r="E581" s="145">
        <f t="shared" si="14"/>
        <v>9112.9</v>
      </c>
      <c r="F581" s="146" t="e">
        <f>#REF!</f>
        <v>#REF!</v>
      </c>
      <c r="G581" s="146" t="e">
        <f>#REF!</f>
        <v>#REF!</v>
      </c>
    </row>
    <row r="582" spans="1:7" s="7" customFormat="1" ht="15.75" hidden="1" outlineLevel="7">
      <c r="A582" s="141" t="s">
        <v>17</v>
      </c>
      <c r="B582" s="144" t="s">
        <v>567</v>
      </c>
      <c r="C582" s="147" t="s">
        <v>143</v>
      </c>
      <c r="D582" s="148">
        <v>9112.9</v>
      </c>
      <c r="E582" s="145">
        <f t="shared" si="14"/>
        <v>9112.9</v>
      </c>
      <c r="F582" s="146" t="e">
        <f>#REF!</f>
        <v>#REF!</v>
      </c>
      <c r="G582" s="146" t="e">
        <f>#REF!</f>
        <v>#REF!</v>
      </c>
    </row>
    <row r="583" spans="1:7" s="7" customFormat="1" ht="15.75" hidden="1" outlineLevel="3">
      <c r="A583" s="151" t="s">
        <v>19</v>
      </c>
      <c r="B583" s="144" t="s">
        <v>567</v>
      </c>
      <c r="C583" s="144" t="s">
        <v>143</v>
      </c>
      <c r="D583" s="139">
        <v>312885.40000000002</v>
      </c>
      <c r="E583" s="145">
        <f t="shared" si="14"/>
        <v>312885.40000000002</v>
      </c>
      <c r="F583" s="146" t="e">
        <f>#REF!</f>
        <v>#REF!</v>
      </c>
      <c r="G583" s="146" t="e">
        <f>#REF!</f>
        <v>#REF!</v>
      </c>
    </row>
    <row r="584" spans="1:7" s="7" customFormat="1" ht="15.75" hidden="1" outlineLevel="5">
      <c r="A584" s="141" t="s">
        <v>23</v>
      </c>
      <c r="B584" s="144" t="s">
        <v>567</v>
      </c>
      <c r="C584" s="144" t="s">
        <v>143</v>
      </c>
      <c r="D584" s="139">
        <v>287367.40000000002</v>
      </c>
      <c r="E584" s="145">
        <f t="shared" si="14"/>
        <v>287367.40000000002</v>
      </c>
      <c r="F584" s="146" t="e">
        <f>#REF!</f>
        <v>#REF!</v>
      </c>
      <c r="G584" s="146" t="e">
        <f>#REF!</f>
        <v>#REF!</v>
      </c>
    </row>
    <row r="585" spans="1:7" s="7" customFormat="1" ht="31.5" hidden="1" outlineLevel="6">
      <c r="A585" s="141" t="s">
        <v>15</v>
      </c>
      <c r="B585" s="144" t="s">
        <v>567</v>
      </c>
      <c r="C585" s="144" t="s">
        <v>143</v>
      </c>
      <c r="D585" s="139">
        <v>287367.40000000002</v>
      </c>
      <c r="E585" s="145">
        <f t="shared" si="14"/>
        <v>287367.40000000002</v>
      </c>
      <c r="F585" s="146" t="e">
        <f>#REF!</f>
        <v>#REF!</v>
      </c>
      <c r="G585" s="146" t="e">
        <f>#REF!</f>
        <v>#REF!</v>
      </c>
    </row>
    <row r="586" spans="1:7" s="7" customFormat="1" ht="15.75" hidden="1" outlineLevel="7">
      <c r="A586" s="141" t="s">
        <v>17</v>
      </c>
      <c r="B586" s="144" t="s">
        <v>567</v>
      </c>
      <c r="C586" s="147" t="s">
        <v>143</v>
      </c>
      <c r="D586" s="148">
        <v>287159.7</v>
      </c>
      <c r="E586" s="145">
        <f t="shared" si="14"/>
        <v>287159.7</v>
      </c>
      <c r="F586" s="146" t="e">
        <f>#REF!</f>
        <v>#REF!</v>
      </c>
      <c r="G586" s="146" t="e">
        <f>#REF!</f>
        <v>#REF!</v>
      </c>
    </row>
    <row r="587" spans="1:7" s="7" customFormat="1" ht="15.75" hidden="1" outlineLevel="7">
      <c r="A587" s="151" t="s">
        <v>19</v>
      </c>
      <c r="B587" s="144" t="s">
        <v>567</v>
      </c>
      <c r="C587" s="147" t="s">
        <v>143</v>
      </c>
      <c r="D587" s="148">
        <v>207.7</v>
      </c>
      <c r="E587" s="145">
        <f t="shared" si="14"/>
        <v>207.7</v>
      </c>
      <c r="F587" s="146" t="e">
        <f>#REF!</f>
        <v>#REF!</v>
      </c>
      <c r="G587" s="146" t="e">
        <f>#REF!</f>
        <v>#REF!</v>
      </c>
    </row>
    <row r="588" spans="1:7" s="7" customFormat="1" ht="15.75" hidden="1" outlineLevel="5">
      <c r="A588" s="151" t="s">
        <v>24</v>
      </c>
      <c r="B588" s="144" t="s">
        <v>567</v>
      </c>
      <c r="C588" s="144" t="s">
        <v>143</v>
      </c>
      <c r="D588" s="139">
        <v>25450.400000000001</v>
      </c>
      <c r="E588" s="145">
        <f t="shared" si="14"/>
        <v>25450.400000000001</v>
      </c>
      <c r="F588" s="146" t="e">
        <f>#REF!</f>
        <v>#REF!</v>
      </c>
      <c r="G588" s="146" t="e">
        <f>#REF!</f>
        <v>#REF!</v>
      </c>
    </row>
    <row r="589" spans="1:7" s="7" customFormat="1" ht="15.75" hidden="1" outlineLevel="6">
      <c r="A589" s="141" t="s">
        <v>26</v>
      </c>
      <c r="B589" s="144" t="s">
        <v>567</v>
      </c>
      <c r="C589" s="144" t="s">
        <v>143</v>
      </c>
      <c r="D589" s="139">
        <v>25450.400000000001</v>
      </c>
      <c r="E589" s="145">
        <f t="shared" si="14"/>
        <v>25450.400000000001</v>
      </c>
      <c r="F589" s="146" t="e">
        <f>#REF!</f>
        <v>#REF!</v>
      </c>
      <c r="G589" s="146" t="e">
        <f>#REF!</f>
        <v>#REF!</v>
      </c>
    </row>
    <row r="590" spans="1:7" s="7" customFormat="1" ht="15.75" hidden="1" outlineLevel="7">
      <c r="A590" s="141" t="s">
        <v>28</v>
      </c>
      <c r="B590" s="144" t="s">
        <v>567</v>
      </c>
      <c r="C590" s="147" t="s">
        <v>143</v>
      </c>
      <c r="D590" s="148">
        <v>6429.5</v>
      </c>
      <c r="E590" s="145">
        <f t="shared" si="14"/>
        <v>6429.5</v>
      </c>
      <c r="F590" s="146" t="e">
        <f>#REF!</f>
        <v>#REF!</v>
      </c>
      <c r="G590" s="146" t="e">
        <f>#REF!</f>
        <v>#REF!</v>
      </c>
    </row>
    <row r="591" spans="1:7" s="7" customFormat="1" ht="15.75" hidden="1" outlineLevel="7">
      <c r="A591" s="151" t="s">
        <v>30</v>
      </c>
      <c r="B591" s="144" t="s">
        <v>567</v>
      </c>
      <c r="C591" s="147" t="s">
        <v>143</v>
      </c>
      <c r="D591" s="148">
        <v>19020.900000000001</v>
      </c>
      <c r="E591" s="145">
        <f t="shared" si="14"/>
        <v>19020.900000000001</v>
      </c>
      <c r="F591" s="146" t="e">
        <f>#REF!</f>
        <v>#REF!</v>
      </c>
      <c r="G591" s="146" t="e">
        <f>#REF!</f>
        <v>#REF!</v>
      </c>
    </row>
    <row r="592" spans="1:7" s="7" customFormat="1" ht="15.75" hidden="1" outlineLevel="5">
      <c r="A592" s="151" t="s">
        <v>32</v>
      </c>
      <c r="B592" s="144" t="s">
        <v>567</v>
      </c>
      <c r="C592" s="144" t="s">
        <v>143</v>
      </c>
      <c r="D592" s="139">
        <v>67.599999999999994</v>
      </c>
      <c r="E592" s="145">
        <f t="shared" si="14"/>
        <v>67.599999999999994</v>
      </c>
      <c r="F592" s="146" t="e">
        <f>#REF!</f>
        <v>#REF!</v>
      </c>
      <c r="G592" s="146" t="e">
        <f>#REF!</f>
        <v>#REF!</v>
      </c>
    </row>
    <row r="593" spans="1:7" s="7" customFormat="1" ht="15.75" hidden="1" outlineLevel="6">
      <c r="A593" s="141" t="s">
        <v>45</v>
      </c>
      <c r="B593" s="144" t="s">
        <v>567</v>
      </c>
      <c r="C593" s="144" t="s">
        <v>143</v>
      </c>
      <c r="D593" s="139">
        <v>67.599999999999994</v>
      </c>
      <c r="E593" s="145">
        <f t="shared" si="14"/>
        <v>67.599999999999994</v>
      </c>
      <c r="F593" s="146" t="e">
        <f>#REF!</f>
        <v>#REF!</v>
      </c>
      <c r="G593" s="146" t="e">
        <f>#REF!</f>
        <v>#REF!</v>
      </c>
    </row>
    <row r="594" spans="1:7" s="7" customFormat="1" ht="15.75" hidden="1" outlineLevel="7">
      <c r="A594" s="141" t="s">
        <v>47</v>
      </c>
      <c r="B594" s="144" t="s">
        <v>567</v>
      </c>
      <c r="C594" s="147" t="s">
        <v>143</v>
      </c>
      <c r="D594" s="148">
        <v>31.4</v>
      </c>
      <c r="E594" s="145">
        <f t="shared" si="14"/>
        <v>31.4</v>
      </c>
      <c r="F594" s="146" t="e">
        <f>#REF!</f>
        <v>#REF!</v>
      </c>
      <c r="G594" s="146" t="e">
        <f>#REF!</f>
        <v>#REF!</v>
      </c>
    </row>
    <row r="595" spans="1:7" s="7" customFormat="1" ht="15.75" hidden="1" outlineLevel="7">
      <c r="A595" s="151" t="s">
        <v>54</v>
      </c>
      <c r="B595" s="144" t="s">
        <v>567</v>
      </c>
      <c r="C595" s="147" t="s">
        <v>143</v>
      </c>
      <c r="D595" s="148">
        <v>36.200000000000003</v>
      </c>
      <c r="E595" s="145">
        <f t="shared" si="14"/>
        <v>36.200000000000003</v>
      </c>
      <c r="F595" s="146" t="e">
        <f>#REF!</f>
        <v>#REF!</v>
      </c>
      <c r="G595" s="146" t="e">
        <f>#REF!</f>
        <v>#REF!</v>
      </c>
    </row>
    <row r="596" spans="1:7" s="7" customFormat="1" ht="15.75" hidden="1" outlineLevel="3" collapsed="1">
      <c r="A596" s="151" t="s">
        <v>49</v>
      </c>
      <c r="B596" s="144" t="s">
        <v>567</v>
      </c>
      <c r="C596" s="144" t="s">
        <v>143</v>
      </c>
      <c r="D596" s="139">
        <f>D597</f>
        <v>275.10000000000002</v>
      </c>
      <c r="E596" s="145">
        <f t="shared" si="14"/>
        <v>275.10000000000002</v>
      </c>
      <c r="F596" s="146" t="e">
        <f>#REF!</f>
        <v>#REF!</v>
      </c>
      <c r="G596" s="146" t="e">
        <f>#REF!</f>
        <v>#REF!</v>
      </c>
    </row>
    <row r="597" spans="1:7" s="7" customFormat="1" ht="21" hidden="1" outlineLevel="5">
      <c r="A597" s="141" t="s">
        <v>144</v>
      </c>
      <c r="B597" s="144" t="s">
        <v>567</v>
      </c>
      <c r="C597" s="144" t="s">
        <v>143</v>
      </c>
      <c r="D597" s="139">
        <f>D598</f>
        <v>275.10000000000002</v>
      </c>
      <c r="E597" s="145">
        <f t="shared" si="14"/>
        <v>275.10000000000002</v>
      </c>
      <c r="F597" s="146" t="e">
        <f>#REF!</f>
        <v>#REF!</v>
      </c>
      <c r="G597" s="146" t="e">
        <f>#REF!</f>
        <v>#REF!</v>
      </c>
    </row>
    <row r="598" spans="1:7" s="7" customFormat="1" ht="15.75" hidden="1" outlineLevel="6">
      <c r="A598" s="141" t="s">
        <v>98</v>
      </c>
      <c r="B598" s="144" t="s">
        <v>567</v>
      </c>
      <c r="C598" s="144" t="s">
        <v>143</v>
      </c>
      <c r="D598" s="139">
        <f>D599</f>
        <v>275.10000000000002</v>
      </c>
      <c r="E598" s="145">
        <f t="shared" si="14"/>
        <v>275.10000000000002</v>
      </c>
      <c r="F598" s="146" t="e">
        <f>#REF!</f>
        <v>#REF!</v>
      </c>
      <c r="G598" s="146" t="e">
        <f>#REF!</f>
        <v>#REF!</v>
      </c>
    </row>
    <row r="599" spans="1:7" s="7" customFormat="1" ht="15.75" hidden="1" outlineLevel="7">
      <c r="A599" s="141" t="s">
        <v>99</v>
      </c>
      <c r="B599" s="144" t="s">
        <v>567</v>
      </c>
      <c r="C599" s="147" t="s">
        <v>143</v>
      </c>
      <c r="D599" s="148">
        <v>275.10000000000002</v>
      </c>
      <c r="E599" s="145">
        <f t="shared" si="14"/>
        <v>275.10000000000002</v>
      </c>
      <c r="F599" s="146" t="e">
        <f>#REF!</f>
        <v>#REF!</v>
      </c>
      <c r="G599" s="146" t="e">
        <f>#REF!</f>
        <v>#REF!</v>
      </c>
    </row>
    <row r="600" spans="1:7" s="7" customFormat="1" ht="15.75" hidden="1" outlineLevel="3">
      <c r="A600" s="151" t="s">
        <v>99</v>
      </c>
      <c r="B600" s="144" t="s">
        <v>567</v>
      </c>
      <c r="C600" s="144" t="s">
        <v>143</v>
      </c>
      <c r="D600" s="139">
        <v>12932.1</v>
      </c>
      <c r="E600" s="145">
        <f t="shared" si="14"/>
        <v>12932.1</v>
      </c>
      <c r="F600" s="146" t="e">
        <f>#REF!</f>
        <v>#REF!</v>
      </c>
      <c r="G600" s="146" t="e">
        <f>#REF!</f>
        <v>#REF!</v>
      </c>
    </row>
    <row r="601" spans="1:7" s="7" customFormat="1" ht="21" hidden="1" outlineLevel="5">
      <c r="A601" s="141" t="s">
        <v>145</v>
      </c>
      <c r="B601" s="144" t="s">
        <v>567</v>
      </c>
      <c r="C601" s="144" t="s">
        <v>143</v>
      </c>
      <c r="D601" s="139">
        <v>12932.1</v>
      </c>
      <c r="E601" s="145">
        <f t="shared" si="14"/>
        <v>12932.1</v>
      </c>
      <c r="F601" s="146" t="e">
        <f>#REF!</f>
        <v>#REF!</v>
      </c>
      <c r="G601" s="146" t="e">
        <f>#REF!</f>
        <v>#REF!</v>
      </c>
    </row>
    <row r="602" spans="1:7" s="7" customFormat="1" ht="15.75" hidden="1" outlineLevel="6">
      <c r="A602" s="141" t="s">
        <v>98</v>
      </c>
      <c r="B602" s="144" t="s">
        <v>567</v>
      </c>
      <c r="C602" s="144" t="s">
        <v>143</v>
      </c>
      <c r="D602" s="139">
        <v>12932.1</v>
      </c>
      <c r="E602" s="145">
        <f t="shared" si="14"/>
        <v>12932.1</v>
      </c>
      <c r="F602" s="146" t="e">
        <f>#REF!</f>
        <v>#REF!</v>
      </c>
      <c r="G602" s="146" t="e">
        <f>#REF!</f>
        <v>#REF!</v>
      </c>
    </row>
    <row r="603" spans="1:7" s="7" customFormat="1" ht="15.75" hidden="1" outlineLevel="7">
      <c r="A603" s="141" t="s">
        <v>99</v>
      </c>
      <c r="B603" s="144" t="s">
        <v>567</v>
      </c>
      <c r="C603" s="147" t="s">
        <v>143</v>
      </c>
      <c r="D603" s="148">
        <v>12932.1</v>
      </c>
      <c r="E603" s="145">
        <f t="shared" si="14"/>
        <v>12932.1</v>
      </c>
      <c r="F603" s="146" t="e">
        <f>#REF!</f>
        <v>#REF!</v>
      </c>
      <c r="G603" s="146" t="e">
        <f>#REF!</f>
        <v>#REF!</v>
      </c>
    </row>
    <row r="604" spans="1:7" s="7" customFormat="1" ht="15.75" hidden="1" outlineLevel="2">
      <c r="A604" s="151" t="s">
        <v>99</v>
      </c>
      <c r="B604" s="144" t="s">
        <v>567</v>
      </c>
      <c r="C604" s="144" t="s">
        <v>143</v>
      </c>
      <c r="D604" s="139">
        <v>527377</v>
      </c>
      <c r="E604" s="145">
        <f t="shared" si="14"/>
        <v>527377</v>
      </c>
      <c r="F604" s="146" t="e">
        <f>#REF!</f>
        <v>#REF!</v>
      </c>
      <c r="G604" s="146" t="e">
        <f>#REF!</f>
        <v>#REF!</v>
      </c>
    </row>
    <row r="605" spans="1:7" s="7" customFormat="1" ht="15.75" hidden="1" outlineLevel="3">
      <c r="A605" s="141" t="s">
        <v>146</v>
      </c>
      <c r="B605" s="144" t="s">
        <v>567</v>
      </c>
      <c r="C605" s="144" t="s">
        <v>143</v>
      </c>
      <c r="D605" s="139">
        <v>5329</v>
      </c>
      <c r="E605" s="145">
        <f t="shared" si="14"/>
        <v>5329</v>
      </c>
      <c r="F605" s="146" t="e">
        <f>#REF!</f>
        <v>#REF!</v>
      </c>
      <c r="G605" s="146" t="e">
        <f>#REF!</f>
        <v>#REF!</v>
      </c>
    </row>
    <row r="606" spans="1:7" s="7" customFormat="1" ht="21" hidden="1" outlineLevel="4">
      <c r="A606" s="141" t="s">
        <v>147</v>
      </c>
      <c r="B606" s="144" t="s">
        <v>567</v>
      </c>
      <c r="C606" s="144" t="s">
        <v>143</v>
      </c>
      <c r="D606" s="139">
        <v>5329</v>
      </c>
      <c r="E606" s="145">
        <f t="shared" si="14"/>
        <v>5329</v>
      </c>
      <c r="F606" s="146" t="e">
        <f>#REF!</f>
        <v>#REF!</v>
      </c>
      <c r="G606" s="146" t="e">
        <f>#REF!</f>
        <v>#REF!</v>
      </c>
    </row>
    <row r="607" spans="1:7" s="7" customFormat="1" ht="21" hidden="1" outlineLevel="5">
      <c r="A607" s="141" t="s">
        <v>148</v>
      </c>
      <c r="B607" s="144" t="s">
        <v>567</v>
      </c>
      <c r="C607" s="144" t="s">
        <v>143</v>
      </c>
      <c r="D607" s="139">
        <v>29</v>
      </c>
      <c r="E607" s="145">
        <f t="shared" si="14"/>
        <v>29</v>
      </c>
      <c r="F607" s="146" t="e">
        <f>#REF!</f>
        <v>#REF!</v>
      </c>
      <c r="G607" s="146" t="e">
        <f>#REF!</f>
        <v>#REF!</v>
      </c>
    </row>
    <row r="608" spans="1:7" s="7" customFormat="1" ht="15.75" hidden="1" outlineLevel="6">
      <c r="A608" s="141" t="s">
        <v>26</v>
      </c>
      <c r="B608" s="144" t="s">
        <v>567</v>
      </c>
      <c r="C608" s="144" t="s">
        <v>143</v>
      </c>
      <c r="D608" s="139">
        <v>29</v>
      </c>
      <c r="E608" s="145">
        <f t="shared" si="14"/>
        <v>29</v>
      </c>
      <c r="F608" s="146" t="e">
        <f>#REF!</f>
        <v>#REF!</v>
      </c>
      <c r="G608" s="146" t="e">
        <f>#REF!</f>
        <v>#REF!</v>
      </c>
    </row>
    <row r="609" spans="1:7" s="7" customFormat="1" ht="15.75" hidden="1" outlineLevel="7">
      <c r="A609" s="141" t="s">
        <v>28</v>
      </c>
      <c r="B609" s="144" t="s">
        <v>567</v>
      </c>
      <c r="C609" s="147" t="s">
        <v>143</v>
      </c>
      <c r="D609" s="148">
        <v>29</v>
      </c>
      <c r="E609" s="145">
        <f t="shared" si="14"/>
        <v>29</v>
      </c>
      <c r="F609" s="146" t="e">
        <f>#REF!</f>
        <v>#REF!</v>
      </c>
      <c r="G609" s="146" t="e">
        <f>#REF!</f>
        <v>#REF!</v>
      </c>
    </row>
    <row r="610" spans="1:7" s="7" customFormat="1" ht="15.75" hidden="1" outlineLevel="5">
      <c r="A610" s="151" t="s">
        <v>32</v>
      </c>
      <c r="B610" s="144" t="s">
        <v>567</v>
      </c>
      <c r="C610" s="144" t="s">
        <v>143</v>
      </c>
      <c r="D610" s="139">
        <v>5300</v>
      </c>
      <c r="E610" s="145">
        <f t="shared" si="14"/>
        <v>5300</v>
      </c>
      <c r="F610" s="146" t="e">
        <f>#REF!</f>
        <v>#REF!</v>
      </c>
      <c r="G610" s="146" t="e">
        <f>#REF!</f>
        <v>#REF!</v>
      </c>
    </row>
    <row r="611" spans="1:7" s="7" customFormat="1" ht="15.75" hidden="1" outlineLevel="6">
      <c r="A611" s="141" t="s">
        <v>45</v>
      </c>
      <c r="B611" s="144" t="s">
        <v>567</v>
      </c>
      <c r="C611" s="144" t="s">
        <v>143</v>
      </c>
      <c r="D611" s="139">
        <v>5300</v>
      </c>
      <c r="E611" s="145">
        <f t="shared" si="14"/>
        <v>5300</v>
      </c>
      <c r="F611" s="146" t="e">
        <f>#REF!</f>
        <v>#REF!</v>
      </c>
      <c r="G611" s="146" t="e">
        <f>#REF!</f>
        <v>#REF!</v>
      </c>
    </row>
    <row r="612" spans="1:7" s="7" customFormat="1" ht="21" hidden="1" outlineLevel="7">
      <c r="A612" s="141" t="s">
        <v>149</v>
      </c>
      <c r="B612" s="144" t="s">
        <v>567</v>
      </c>
      <c r="C612" s="147" t="s">
        <v>143</v>
      </c>
      <c r="D612" s="148">
        <v>5300</v>
      </c>
      <c r="E612" s="145">
        <f t="shared" si="14"/>
        <v>5300</v>
      </c>
      <c r="F612" s="146" t="e">
        <f>#REF!</f>
        <v>#REF!</v>
      </c>
      <c r="G612" s="146" t="e">
        <f>#REF!</f>
        <v>#REF!</v>
      </c>
    </row>
    <row r="613" spans="1:7" s="7" customFormat="1" ht="22.5" hidden="1" outlineLevel="3">
      <c r="A613" s="151" t="s">
        <v>149</v>
      </c>
      <c r="B613" s="144" t="s">
        <v>567</v>
      </c>
      <c r="C613" s="144" t="s">
        <v>143</v>
      </c>
      <c r="D613" s="139">
        <v>155784.79999999999</v>
      </c>
      <c r="E613" s="145">
        <f t="shared" si="14"/>
        <v>155784.79999999999</v>
      </c>
      <c r="F613" s="146" t="e">
        <f>#REF!</f>
        <v>#REF!</v>
      </c>
      <c r="G613" s="146" t="e">
        <f>#REF!</f>
        <v>#REF!</v>
      </c>
    </row>
    <row r="614" spans="1:7" s="7" customFormat="1" ht="21" hidden="1" outlineLevel="5">
      <c r="A614" s="141" t="s">
        <v>150</v>
      </c>
      <c r="B614" s="144" t="s">
        <v>567</v>
      </c>
      <c r="C614" s="144" t="s">
        <v>143</v>
      </c>
      <c r="D614" s="139">
        <v>81427.5</v>
      </c>
      <c r="E614" s="145">
        <f t="shared" si="14"/>
        <v>81427.5</v>
      </c>
      <c r="F614" s="146" t="e">
        <f>#REF!</f>
        <v>#REF!</v>
      </c>
      <c r="G614" s="146" t="e">
        <f>#REF!</f>
        <v>#REF!</v>
      </c>
    </row>
    <row r="615" spans="1:7" s="7" customFormat="1" ht="15.75" hidden="1" outlineLevel="6">
      <c r="A615" s="141" t="s">
        <v>26</v>
      </c>
      <c r="B615" s="144" t="s">
        <v>567</v>
      </c>
      <c r="C615" s="144" t="s">
        <v>143</v>
      </c>
      <c r="D615" s="139">
        <v>81427.5</v>
      </c>
      <c r="E615" s="145">
        <f t="shared" si="14"/>
        <v>81427.5</v>
      </c>
      <c r="F615" s="146" t="e">
        <f>#REF!</f>
        <v>#REF!</v>
      </c>
      <c r="G615" s="146" t="e">
        <f>#REF!</f>
        <v>#REF!</v>
      </c>
    </row>
    <row r="616" spans="1:7" s="7" customFormat="1" ht="15.75" hidden="1" outlineLevel="7">
      <c r="A616" s="141" t="s">
        <v>28</v>
      </c>
      <c r="B616" s="144" t="s">
        <v>567</v>
      </c>
      <c r="C616" s="147" t="s">
        <v>143</v>
      </c>
      <c r="D616" s="148">
        <v>81427.5</v>
      </c>
      <c r="E616" s="145">
        <f t="shared" si="14"/>
        <v>81427.5</v>
      </c>
      <c r="F616" s="146" t="e">
        <f>#REF!</f>
        <v>#REF!</v>
      </c>
      <c r="G616" s="146" t="e">
        <f>#REF!</f>
        <v>#REF!</v>
      </c>
    </row>
    <row r="617" spans="1:7" s="7" customFormat="1" ht="15.75" hidden="1" outlineLevel="5">
      <c r="A617" s="151" t="s">
        <v>32</v>
      </c>
      <c r="B617" s="144" t="s">
        <v>567</v>
      </c>
      <c r="C617" s="144" t="s">
        <v>143</v>
      </c>
      <c r="D617" s="139">
        <v>34534.5</v>
      </c>
      <c r="E617" s="145">
        <f t="shared" si="14"/>
        <v>34534.5</v>
      </c>
      <c r="F617" s="146" t="e">
        <f>#REF!</f>
        <v>#REF!</v>
      </c>
      <c r="G617" s="146" t="e">
        <f>#REF!</f>
        <v>#REF!</v>
      </c>
    </row>
    <row r="618" spans="1:7" s="7" customFormat="1" ht="15.75" hidden="1" outlineLevel="6">
      <c r="A618" s="141" t="s">
        <v>34</v>
      </c>
      <c r="B618" s="144" t="s">
        <v>567</v>
      </c>
      <c r="C618" s="144" t="s">
        <v>143</v>
      </c>
      <c r="D618" s="139">
        <v>34534.5</v>
      </c>
      <c r="E618" s="145">
        <f t="shared" si="14"/>
        <v>34534.5</v>
      </c>
      <c r="F618" s="146" t="e">
        <f>#REF!</f>
        <v>#REF!</v>
      </c>
      <c r="G618" s="146" t="e">
        <f>#REF!</f>
        <v>#REF!</v>
      </c>
    </row>
    <row r="619" spans="1:7" s="7" customFormat="1" ht="15.75" hidden="1" outlineLevel="7">
      <c r="A619" s="141" t="s">
        <v>66</v>
      </c>
      <c r="B619" s="144" t="s">
        <v>567</v>
      </c>
      <c r="C619" s="147" t="s">
        <v>143</v>
      </c>
      <c r="D619" s="148">
        <v>34534.5</v>
      </c>
      <c r="E619" s="145">
        <f t="shared" si="14"/>
        <v>34534.5</v>
      </c>
      <c r="F619" s="146" t="e">
        <f>#REF!</f>
        <v>#REF!</v>
      </c>
      <c r="G619" s="146" t="e">
        <f>#REF!</f>
        <v>#REF!</v>
      </c>
    </row>
    <row r="620" spans="1:7" s="7" customFormat="1" ht="15.75" hidden="1" outlineLevel="5">
      <c r="A620" s="151" t="s">
        <v>66</v>
      </c>
      <c r="B620" s="144" t="s">
        <v>567</v>
      </c>
      <c r="C620" s="144" t="s">
        <v>143</v>
      </c>
      <c r="D620" s="139">
        <v>20160</v>
      </c>
      <c r="E620" s="145">
        <f t="shared" si="14"/>
        <v>20160</v>
      </c>
      <c r="F620" s="146" t="e">
        <f>#REF!</f>
        <v>#REF!</v>
      </c>
      <c r="G620" s="146" t="e">
        <f>#REF!</f>
        <v>#REF!</v>
      </c>
    </row>
    <row r="621" spans="1:7" s="7" customFormat="1" ht="21" hidden="1" outlineLevel="6">
      <c r="A621" s="141" t="s">
        <v>103</v>
      </c>
      <c r="B621" s="144" t="s">
        <v>567</v>
      </c>
      <c r="C621" s="144" t="s">
        <v>143</v>
      </c>
      <c r="D621" s="139">
        <v>20160</v>
      </c>
      <c r="E621" s="145">
        <f t="shared" si="14"/>
        <v>20160</v>
      </c>
      <c r="F621" s="146" t="e">
        <f>#REF!</f>
        <v>#REF!</v>
      </c>
      <c r="G621" s="146" t="e">
        <f>#REF!</f>
        <v>#REF!</v>
      </c>
    </row>
    <row r="622" spans="1:7" s="7" customFormat="1" ht="15.75" hidden="1" outlineLevel="7">
      <c r="A622" s="141" t="s">
        <v>104</v>
      </c>
      <c r="B622" s="144" t="s">
        <v>567</v>
      </c>
      <c r="C622" s="147" t="s">
        <v>143</v>
      </c>
      <c r="D622" s="148">
        <v>20160</v>
      </c>
      <c r="E622" s="145">
        <f t="shared" si="14"/>
        <v>20160</v>
      </c>
      <c r="F622" s="146" t="e">
        <f>#REF!</f>
        <v>#REF!</v>
      </c>
      <c r="G622" s="146" t="e">
        <f>#REF!</f>
        <v>#REF!</v>
      </c>
    </row>
    <row r="623" spans="1:7" s="7" customFormat="1" ht="22.5" hidden="1" outlineLevel="5">
      <c r="A623" s="151" t="s">
        <v>105</v>
      </c>
      <c r="B623" s="144" t="s">
        <v>567</v>
      </c>
      <c r="C623" s="144" t="s">
        <v>143</v>
      </c>
      <c r="D623" s="139">
        <v>19662.8</v>
      </c>
      <c r="E623" s="145">
        <f t="shared" si="14"/>
        <v>19662.8</v>
      </c>
      <c r="F623" s="146" t="e">
        <f>#REF!</f>
        <v>#REF!</v>
      </c>
      <c r="G623" s="146" t="e">
        <f>#REF!</f>
        <v>#REF!</v>
      </c>
    </row>
    <row r="624" spans="1:7" s="7" customFormat="1" ht="15.75" hidden="1" outlineLevel="6">
      <c r="A624" s="141" t="s">
        <v>45</v>
      </c>
      <c r="B624" s="144" t="s">
        <v>567</v>
      </c>
      <c r="C624" s="144" t="s">
        <v>143</v>
      </c>
      <c r="D624" s="139">
        <v>19662.8</v>
      </c>
      <c r="E624" s="145">
        <f t="shared" si="14"/>
        <v>19662.8</v>
      </c>
      <c r="F624" s="146" t="e">
        <f>#REF!</f>
        <v>#REF!</v>
      </c>
      <c r="G624" s="146" t="e">
        <f>#REF!</f>
        <v>#REF!</v>
      </c>
    </row>
    <row r="625" spans="1:7" s="7" customFormat="1" ht="21" hidden="1" outlineLevel="7">
      <c r="A625" s="141" t="s">
        <v>149</v>
      </c>
      <c r="B625" s="144" t="s">
        <v>567</v>
      </c>
      <c r="C625" s="147" t="s">
        <v>143</v>
      </c>
      <c r="D625" s="148">
        <v>19662.8</v>
      </c>
      <c r="E625" s="145">
        <f t="shared" si="14"/>
        <v>19662.8</v>
      </c>
      <c r="F625" s="146" t="e">
        <f>#REF!</f>
        <v>#REF!</v>
      </c>
      <c r="G625" s="146" t="e">
        <f>#REF!</f>
        <v>#REF!</v>
      </c>
    </row>
    <row r="626" spans="1:7" s="7" customFormat="1" ht="22.5" hidden="1" outlineLevel="3">
      <c r="A626" s="151" t="s">
        <v>149</v>
      </c>
      <c r="B626" s="144" t="s">
        <v>567</v>
      </c>
      <c r="C626" s="144" t="s">
        <v>143</v>
      </c>
      <c r="D626" s="139">
        <v>366263.2</v>
      </c>
      <c r="E626" s="145">
        <f t="shared" si="14"/>
        <v>366263.2</v>
      </c>
      <c r="F626" s="146" t="e">
        <f>#REF!</f>
        <v>#REF!</v>
      </c>
      <c r="G626" s="146" t="e">
        <f>#REF!</f>
        <v>#REF!</v>
      </c>
    </row>
    <row r="627" spans="1:7" s="7" customFormat="1" ht="15.75" hidden="1" outlineLevel="5">
      <c r="A627" s="141" t="s">
        <v>77</v>
      </c>
      <c r="B627" s="144" t="s">
        <v>567</v>
      </c>
      <c r="C627" s="144" t="s">
        <v>143</v>
      </c>
      <c r="D627" s="139">
        <v>307933.5</v>
      </c>
      <c r="E627" s="145">
        <f t="shared" si="14"/>
        <v>307933.5</v>
      </c>
      <c r="F627" s="146" t="e">
        <f>#REF!</f>
        <v>#REF!</v>
      </c>
      <c r="G627" s="146" t="e">
        <f>#REF!</f>
        <v>#REF!</v>
      </c>
    </row>
    <row r="628" spans="1:7" s="7" customFormat="1" ht="31.5" hidden="1" outlineLevel="6">
      <c r="A628" s="141" t="s">
        <v>15</v>
      </c>
      <c r="B628" s="144" t="s">
        <v>567</v>
      </c>
      <c r="C628" s="144" t="s">
        <v>143</v>
      </c>
      <c r="D628" s="139">
        <v>307933.5</v>
      </c>
      <c r="E628" s="145">
        <f t="shared" si="14"/>
        <v>307933.5</v>
      </c>
      <c r="F628" s="146" t="e">
        <f>#REF!</f>
        <v>#REF!</v>
      </c>
      <c r="G628" s="146" t="e">
        <f>#REF!</f>
        <v>#REF!</v>
      </c>
    </row>
    <row r="629" spans="1:7" s="7" customFormat="1" ht="15.75" hidden="1" outlineLevel="7">
      <c r="A629" s="141" t="s">
        <v>78</v>
      </c>
      <c r="B629" s="144" t="s">
        <v>567</v>
      </c>
      <c r="C629" s="147" t="s">
        <v>143</v>
      </c>
      <c r="D629" s="148">
        <v>305362.7</v>
      </c>
      <c r="E629" s="145">
        <f t="shared" si="14"/>
        <v>305362.7</v>
      </c>
      <c r="F629" s="146" t="e">
        <f>#REF!</f>
        <v>#REF!</v>
      </c>
      <c r="G629" s="146" t="e">
        <f>#REF!</f>
        <v>#REF!</v>
      </c>
    </row>
    <row r="630" spans="1:7" s="7" customFormat="1" ht="15.75" hidden="1" outlineLevel="7">
      <c r="A630" s="151" t="s">
        <v>19</v>
      </c>
      <c r="B630" s="144" t="s">
        <v>567</v>
      </c>
      <c r="C630" s="147" t="s">
        <v>143</v>
      </c>
      <c r="D630" s="148">
        <v>2570.8000000000002</v>
      </c>
      <c r="E630" s="145">
        <f t="shared" si="14"/>
        <v>2570.8000000000002</v>
      </c>
      <c r="F630" s="146" t="e">
        <f>#REF!</f>
        <v>#REF!</v>
      </c>
      <c r="G630" s="146" t="e">
        <f>#REF!</f>
        <v>#REF!</v>
      </c>
    </row>
    <row r="631" spans="1:7" s="7" customFormat="1" ht="15.75" hidden="1" outlineLevel="5">
      <c r="A631" s="151" t="s">
        <v>24</v>
      </c>
      <c r="B631" s="144" t="s">
        <v>567</v>
      </c>
      <c r="C631" s="144" t="s">
        <v>143</v>
      </c>
      <c r="D631" s="139">
        <v>57534.1</v>
      </c>
      <c r="E631" s="145">
        <f t="shared" si="14"/>
        <v>57534.1</v>
      </c>
      <c r="F631" s="146" t="e">
        <f>#REF!</f>
        <v>#REF!</v>
      </c>
      <c r="G631" s="146" t="e">
        <f>#REF!</f>
        <v>#REF!</v>
      </c>
    </row>
    <row r="632" spans="1:7" s="7" customFormat="1" ht="15.75" hidden="1" outlineLevel="6">
      <c r="A632" s="141" t="s">
        <v>26</v>
      </c>
      <c r="B632" s="144" t="s">
        <v>567</v>
      </c>
      <c r="C632" s="144" t="s">
        <v>143</v>
      </c>
      <c r="D632" s="139">
        <v>57534.1</v>
      </c>
      <c r="E632" s="145">
        <f t="shared" si="14"/>
        <v>57534.1</v>
      </c>
      <c r="F632" s="146" t="e">
        <f>#REF!</f>
        <v>#REF!</v>
      </c>
      <c r="G632" s="146" t="e">
        <f>#REF!</f>
        <v>#REF!</v>
      </c>
    </row>
    <row r="633" spans="1:7" s="7" customFormat="1" ht="15.75" hidden="1" outlineLevel="7">
      <c r="A633" s="141" t="s">
        <v>28</v>
      </c>
      <c r="B633" s="144" t="s">
        <v>567</v>
      </c>
      <c r="C633" s="147" t="s">
        <v>143</v>
      </c>
      <c r="D633" s="148">
        <v>13970.6</v>
      </c>
      <c r="E633" s="145">
        <f t="shared" si="14"/>
        <v>13970.6</v>
      </c>
      <c r="F633" s="146" t="e">
        <f>#REF!</f>
        <v>#REF!</v>
      </c>
      <c r="G633" s="146" t="e">
        <f>#REF!</f>
        <v>#REF!</v>
      </c>
    </row>
    <row r="634" spans="1:7" s="7" customFormat="1" ht="15.75" hidden="1" outlineLevel="7">
      <c r="A634" s="151" t="s">
        <v>30</v>
      </c>
      <c r="B634" s="144" t="s">
        <v>567</v>
      </c>
      <c r="C634" s="147" t="s">
        <v>143</v>
      </c>
      <c r="D634" s="148">
        <v>43563.5</v>
      </c>
      <c r="E634" s="145">
        <f t="shared" si="14"/>
        <v>43563.5</v>
      </c>
      <c r="F634" s="146" t="e">
        <f>#REF!</f>
        <v>#REF!</v>
      </c>
      <c r="G634" s="146" t="e">
        <f>#REF!</f>
        <v>#REF!</v>
      </c>
    </row>
    <row r="635" spans="1:7" s="7" customFormat="1" ht="15.75" hidden="1" outlineLevel="5">
      <c r="A635" s="151" t="s">
        <v>32</v>
      </c>
      <c r="B635" s="144" t="s">
        <v>567</v>
      </c>
      <c r="C635" s="144" t="s">
        <v>143</v>
      </c>
      <c r="D635" s="139">
        <v>795.6</v>
      </c>
      <c r="E635" s="145">
        <f t="shared" si="14"/>
        <v>795.6</v>
      </c>
      <c r="F635" s="146" t="e">
        <f>#REF!</f>
        <v>#REF!</v>
      </c>
      <c r="G635" s="146" t="e">
        <f>#REF!</f>
        <v>#REF!</v>
      </c>
    </row>
    <row r="636" spans="1:7" s="7" customFormat="1" ht="15.75" hidden="1" outlineLevel="6">
      <c r="A636" s="141" t="s">
        <v>45</v>
      </c>
      <c r="B636" s="144" t="s">
        <v>567</v>
      </c>
      <c r="C636" s="144" t="s">
        <v>143</v>
      </c>
      <c r="D636" s="139">
        <v>795.6</v>
      </c>
      <c r="E636" s="145">
        <f t="shared" si="14"/>
        <v>795.6</v>
      </c>
      <c r="F636" s="146" t="e">
        <f>#REF!</f>
        <v>#REF!</v>
      </c>
      <c r="G636" s="146" t="e">
        <f>#REF!</f>
        <v>#REF!</v>
      </c>
    </row>
    <row r="637" spans="1:7" s="7" customFormat="1" ht="15.75" hidden="1" outlineLevel="7">
      <c r="A637" s="141" t="s">
        <v>47</v>
      </c>
      <c r="B637" s="144" t="s">
        <v>567</v>
      </c>
      <c r="C637" s="147" t="s">
        <v>143</v>
      </c>
      <c r="D637" s="148">
        <v>563.6</v>
      </c>
      <c r="E637" s="145">
        <f t="shared" si="14"/>
        <v>563.6</v>
      </c>
      <c r="F637" s="146" t="e">
        <f>#REF!</f>
        <v>#REF!</v>
      </c>
      <c r="G637" s="146" t="e">
        <f>#REF!</f>
        <v>#REF!</v>
      </c>
    </row>
    <row r="638" spans="1:7" s="7" customFormat="1" ht="15.75" hidden="1" outlineLevel="7">
      <c r="A638" s="151" t="s">
        <v>54</v>
      </c>
      <c r="B638" s="144" t="s">
        <v>567</v>
      </c>
      <c r="C638" s="147" t="s">
        <v>143</v>
      </c>
      <c r="D638" s="148">
        <v>232</v>
      </c>
      <c r="E638" s="145">
        <f t="shared" si="14"/>
        <v>232</v>
      </c>
      <c r="F638" s="146" t="e">
        <f>#REF!</f>
        <v>#REF!</v>
      </c>
      <c r="G638" s="146" t="e">
        <f>#REF!</f>
        <v>#REF!</v>
      </c>
    </row>
    <row r="639" spans="1:7" s="7" customFormat="1" ht="15.75" hidden="1" outlineLevel="1">
      <c r="A639" s="151" t="s">
        <v>49</v>
      </c>
      <c r="B639" s="144" t="s">
        <v>567</v>
      </c>
      <c r="C639" s="144" t="s">
        <v>152</v>
      </c>
      <c r="D639" s="139">
        <v>7000</v>
      </c>
      <c r="E639" s="145">
        <f t="shared" si="14"/>
        <v>7000</v>
      </c>
      <c r="F639" s="146" t="e">
        <f>#REF!</f>
        <v>#REF!</v>
      </c>
      <c r="G639" s="146" t="e">
        <f>#REF!</f>
        <v>#REF!</v>
      </c>
    </row>
    <row r="640" spans="1:7" s="7" customFormat="1" ht="15.75" hidden="1" outlineLevel="2">
      <c r="A640" s="141" t="s">
        <v>151</v>
      </c>
      <c r="B640" s="144" t="s">
        <v>567</v>
      </c>
      <c r="C640" s="144" t="s">
        <v>152</v>
      </c>
      <c r="D640" s="139">
        <v>7000</v>
      </c>
      <c r="E640" s="145">
        <f t="shared" si="14"/>
        <v>7000</v>
      </c>
      <c r="F640" s="146" t="e">
        <f>#REF!</f>
        <v>#REF!</v>
      </c>
      <c r="G640" s="146" t="e">
        <f>#REF!</f>
        <v>#REF!</v>
      </c>
    </row>
    <row r="641" spans="1:7" s="7" customFormat="1" ht="15.75" hidden="1" outlineLevel="5">
      <c r="A641" s="141" t="s">
        <v>153</v>
      </c>
      <c r="B641" s="144" t="s">
        <v>567</v>
      </c>
      <c r="C641" s="144" t="s">
        <v>152</v>
      </c>
      <c r="D641" s="139">
        <v>7000</v>
      </c>
      <c r="E641" s="145">
        <f t="shared" si="14"/>
        <v>7000</v>
      </c>
      <c r="F641" s="146" t="e">
        <f>#REF!</f>
        <v>#REF!</v>
      </c>
      <c r="G641" s="146" t="e">
        <f>#REF!</f>
        <v>#REF!</v>
      </c>
    </row>
    <row r="642" spans="1:7" s="7" customFormat="1" ht="15.75" hidden="1" outlineLevel="6">
      <c r="A642" s="141" t="s">
        <v>26</v>
      </c>
      <c r="B642" s="144" t="s">
        <v>567</v>
      </c>
      <c r="C642" s="144" t="s">
        <v>152</v>
      </c>
      <c r="D642" s="139">
        <v>7000</v>
      </c>
      <c r="E642" s="145">
        <f t="shared" ref="E642:E714" si="15">D642</f>
        <v>7000</v>
      </c>
      <c r="F642" s="146" t="e">
        <f>#REF!</f>
        <v>#REF!</v>
      </c>
      <c r="G642" s="146" t="e">
        <f>#REF!</f>
        <v>#REF!</v>
      </c>
    </row>
    <row r="643" spans="1:7" s="7" customFormat="1" ht="15.75" hidden="1" outlineLevel="7">
      <c r="A643" s="141" t="s">
        <v>28</v>
      </c>
      <c r="B643" s="144" t="s">
        <v>567</v>
      </c>
      <c r="C643" s="147" t="s">
        <v>152</v>
      </c>
      <c r="D643" s="148">
        <v>7000</v>
      </c>
      <c r="E643" s="145">
        <f t="shared" si="15"/>
        <v>7000</v>
      </c>
      <c r="F643" s="146" t="e">
        <f>#REF!</f>
        <v>#REF!</v>
      </c>
      <c r="G643" s="146" t="e">
        <f>#REF!</f>
        <v>#REF!</v>
      </c>
    </row>
    <row r="644" spans="1:7" s="7" customFormat="1" ht="15.75" hidden="1" outlineLevel="1">
      <c r="A644" s="151" t="s">
        <v>32</v>
      </c>
      <c r="B644" s="144" t="s">
        <v>567</v>
      </c>
      <c r="C644" s="144" t="s">
        <v>155</v>
      </c>
      <c r="D644" s="139">
        <v>1902182.3</v>
      </c>
      <c r="E644" s="145">
        <f t="shared" si="15"/>
        <v>1902182.3</v>
      </c>
      <c r="F644" s="146" t="e">
        <f>#REF!</f>
        <v>#REF!</v>
      </c>
      <c r="G644" s="146" t="e">
        <f>#REF!</f>
        <v>#REF!</v>
      </c>
    </row>
    <row r="645" spans="1:7" s="7" customFormat="1" ht="15.75" hidden="1" outlineLevel="2">
      <c r="A645" s="141" t="s">
        <v>154</v>
      </c>
      <c r="B645" s="144" t="s">
        <v>567</v>
      </c>
      <c r="C645" s="144" t="s">
        <v>155</v>
      </c>
      <c r="D645" s="139">
        <v>170476.3</v>
      </c>
      <c r="E645" s="145">
        <f t="shared" si="15"/>
        <v>170476.3</v>
      </c>
      <c r="F645" s="146" t="e">
        <f>#REF!</f>
        <v>#REF!</v>
      </c>
      <c r="G645" s="146" t="e">
        <f>#REF!</f>
        <v>#REF!</v>
      </c>
    </row>
    <row r="646" spans="1:7" s="7" customFormat="1" ht="21" hidden="1" outlineLevel="3">
      <c r="A646" s="141" t="s">
        <v>12</v>
      </c>
      <c r="B646" s="144" t="s">
        <v>567</v>
      </c>
      <c r="C646" s="144" t="s">
        <v>155</v>
      </c>
      <c r="D646" s="139">
        <v>3487.8</v>
      </c>
      <c r="E646" s="145">
        <f t="shared" si="15"/>
        <v>3487.8</v>
      </c>
      <c r="F646" s="146" t="e">
        <f>#REF!</f>
        <v>#REF!</v>
      </c>
      <c r="G646" s="146" t="e">
        <f>#REF!</f>
        <v>#REF!</v>
      </c>
    </row>
    <row r="647" spans="1:7" s="7" customFormat="1" ht="21" hidden="1" outlineLevel="5">
      <c r="A647" s="141" t="s">
        <v>53</v>
      </c>
      <c r="B647" s="144" t="s">
        <v>567</v>
      </c>
      <c r="C647" s="144" t="s">
        <v>155</v>
      </c>
      <c r="D647" s="139">
        <v>3487.8</v>
      </c>
      <c r="E647" s="145">
        <f t="shared" si="15"/>
        <v>3487.8</v>
      </c>
      <c r="F647" s="146" t="e">
        <f>#REF!</f>
        <v>#REF!</v>
      </c>
      <c r="G647" s="146" t="e">
        <f>#REF!</f>
        <v>#REF!</v>
      </c>
    </row>
    <row r="648" spans="1:7" s="7" customFormat="1" ht="31.5" hidden="1" outlineLevel="6">
      <c r="A648" s="141" t="s">
        <v>15</v>
      </c>
      <c r="B648" s="144" t="s">
        <v>567</v>
      </c>
      <c r="C648" s="144" t="s">
        <v>155</v>
      </c>
      <c r="D648" s="139">
        <v>3487.8</v>
      </c>
      <c r="E648" s="145">
        <f t="shared" si="15"/>
        <v>3487.8</v>
      </c>
      <c r="F648" s="146" t="e">
        <f>#REF!</f>
        <v>#REF!</v>
      </c>
      <c r="G648" s="146" t="e">
        <f>#REF!</f>
        <v>#REF!</v>
      </c>
    </row>
    <row r="649" spans="1:7" s="7" customFormat="1" ht="15.75" hidden="1" outlineLevel="7">
      <c r="A649" s="141" t="s">
        <v>17</v>
      </c>
      <c r="B649" s="144" t="s">
        <v>567</v>
      </c>
      <c r="C649" s="147" t="s">
        <v>155</v>
      </c>
      <c r="D649" s="148">
        <v>3487.8</v>
      </c>
      <c r="E649" s="145">
        <f t="shared" si="15"/>
        <v>3487.8</v>
      </c>
      <c r="F649" s="146" t="e">
        <f>#REF!</f>
        <v>#REF!</v>
      </c>
      <c r="G649" s="146" t="e">
        <f>#REF!</f>
        <v>#REF!</v>
      </c>
    </row>
    <row r="650" spans="1:7" s="7" customFormat="1" ht="15.75" hidden="1" outlineLevel="3">
      <c r="A650" s="151" t="s">
        <v>19</v>
      </c>
      <c r="B650" s="144" t="s">
        <v>567</v>
      </c>
      <c r="C650" s="144" t="s">
        <v>155</v>
      </c>
      <c r="D650" s="139">
        <v>166988.5</v>
      </c>
      <c r="E650" s="145">
        <f t="shared" si="15"/>
        <v>166988.5</v>
      </c>
      <c r="F650" s="146" t="e">
        <f>#REF!</f>
        <v>#REF!</v>
      </c>
      <c r="G650" s="146" t="e">
        <f>#REF!</f>
        <v>#REF!</v>
      </c>
    </row>
    <row r="651" spans="1:7" s="7" customFormat="1" ht="15.75" hidden="1" outlineLevel="5">
      <c r="A651" s="141" t="s">
        <v>23</v>
      </c>
      <c r="B651" s="144" t="s">
        <v>567</v>
      </c>
      <c r="C651" s="144" t="s">
        <v>155</v>
      </c>
      <c r="D651" s="139">
        <v>149931.79999999999</v>
      </c>
      <c r="E651" s="145">
        <f t="shared" si="15"/>
        <v>149931.79999999999</v>
      </c>
      <c r="F651" s="146" t="e">
        <f>#REF!</f>
        <v>#REF!</v>
      </c>
      <c r="G651" s="146" t="e">
        <f>#REF!</f>
        <v>#REF!</v>
      </c>
    </row>
    <row r="652" spans="1:7" s="7" customFormat="1" ht="31.5" hidden="1" outlineLevel="6">
      <c r="A652" s="141" t="s">
        <v>15</v>
      </c>
      <c r="B652" s="144" t="s">
        <v>567</v>
      </c>
      <c r="C652" s="144" t="s">
        <v>155</v>
      </c>
      <c r="D652" s="139">
        <v>149931.79999999999</v>
      </c>
      <c r="E652" s="145">
        <f t="shared" si="15"/>
        <v>149931.79999999999</v>
      </c>
      <c r="F652" s="146" t="e">
        <f>#REF!</f>
        <v>#REF!</v>
      </c>
      <c r="G652" s="146" t="e">
        <f>#REF!</f>
        <v>#REF!</v>
      </c>
    </row>
    <row r="653" spans="1:7" s="7" customFormat="1" ht="15.75" hidden="1" outlineLevel="7">
      <c r="A653" s="141" t="s">
        <v>17</v>
      </c>
      <c r="B653" s="144" t="s">
        <v>567</v>
      </c>
      <c r="C653" s="147" t="s">
        <v>155</v>
      </c>
      <c r="D653" s="148">
        <v>149758</v>
      </c>
      <c r="E653" s="145">
        <f t="shared" si="15"/>
        <v>149758</v>
      </c>
      <c r="F653" s="146" t="e">
        <f>#REF!</f>
        <v>#REF!</v>
      </c>
      <c r="G653" s="146" t="e">
        <f>#REF!</f>
        <v>#REF!</v>
      </c>
    </row>
    <row r="654" spans="1:7" s="7" customFormat="1" ht="15.75" hidden="1" outlineLevel="7">
      <c r="A654" s="151" t="s">
        <v>19</v>
      </c>
      <c r="B654" s="144" t="s">
        <v>567</v>
      </c>
      <c r="C654" s="147" t="s">
        <v>155</v>
      </c>
      <c r="D654" s="148">
        <v>173.8</v>
      </c>
      <c r="E654" s="145">
        <f t="shared" si="15"/>
        <v>173.8</v>
      </c>
      <c r="F654" s="146" t="e">
        <f>#REF!</f>
        <v>#REF!</v>
      </c>
      <c r="G654" s="146" t="e">
        <f>#REF!</f>
        <v>#REF!</v>
      </c>
    </row>
    <row r="655" spans="1:7" s="7" customFormat="1" ht="15.75" hidden="1" outlineLevel="5">
      <c r="A655" s="151" t="s">
        <v>24</v>
      </c>
      <c r="B655" s="144" t="s">
        <v>567</v>
      </c>
      <c r="C655" s="144" t="s">
        <v>155</v>
      </c>
      <c r="D655" s="139">
        <v>17005.7</v>
      </c>
      <c r="E655" s="145">
        <f t="shared" si="15"/>
        <v>17005.7</v>
      </c>
      <c r="F655" s="146" t="e">
        <f>#REF!</f>
        <v>#REF!</v>
      </c>
      <c r="G655" s="146" t="e">
        <f>#REF!</f>
        <v>#REF!</v>
      </c>
    </row>
    <row r="656" spans="1:7" s="7" customFormat="1" ht="15.75" hidden="1" outlineLevel="6">
      <c r="A656" s="141" t="s">
        <v>26</v>
      </c>
      <c r="B656" s="144" t="s">
        <v>567</v>
      </c>
      <c r="C656" s="144" t="s">
        <v>155</v>
      </c>
      <c r="D656" s="139">
        <v>17005.7</v>
      </c>
      <c r="E656" s="145">
        <f t="shared" si="15"/>
        <v>17005.7</v>
      </c>
      <c r="F656" s="146" t="e">
        <f>#REF!</f>
        <v>#REF!</v>
      </c>
      <c r="G656" s="146" t="e">
        <f>#REF!</f>
        <v>#REF!</v>
      </c>
    </row>
    <row r="657" spans="1:7" s="7" customFormat="1" ht="15.75" hidden="1" outlineLevel="7">
      <c r="A657" s="141" t="s">
        <v>28</v>
      </c>
      <c r="B657" s="144" t="s">
        <v>567</v>
      </c>
      <c r="C657" s="147" t="s">
        <v>155</v>
      </c>
      <c r="D657" s="148">
        <v>1782.4</v>
      </c>
      <c r="E657" s="145">
        <f t="shared" si="15"/>
        <v>1782.4</v>
      </c>
      <c r="F657" s="146" t="e">
        <f>#REF!</f>
        <v>#REF!</v>
      </c>
      <c r="G657" s="146" t="e">
        <f>#REF!</f>
        <v>#REF!</v>
      </c>
    </row>
    <row r="658" spans="1:7" s="7" customFormat="1" ht="15.75" hidden="1" outlineLevel="7">
      <c r="A658" s="151" t="s">
        <v>30</v>
      </c>
      <c r="B658" s="144" t="s">
        <v>567</v>
      </c>
      <c r="C658" s="147" t="s">
        <v>155</v>
      </c>
      <c r="D658" s="148">
        <v>15223.3</v>
      </c>
      <c r="E658" s="145">
        <f t="shared" si="15"/>
        <v>15223.3</v>
      </c>
      <c r="F658" s="146" t="e">
        <f>#REF!</f>
        <v>#REF!</v>
      </c>
      <c r="G658" s="146" t="e">
        <f>#REF!</f>
        <v>#REF!</v>
      </c>
    </row>
    <row r="659" spans="1:7" s="7" customFormat="1" ht="15.75" hidden="1" outlineLevel="5">
      <c r="A659" s="151" t="s">
        <v>32</v>
      </c>
      <c r="B659" s="144" t="s">
        <v>567</v>
      </c>
      <c r="C659" s="144" t="s">
        <v>155</v>
      </c>
      <c r="D659" s="139">
        <v>51</v>
      </c>
      <c r="E659" s="145">
        <f t="shared" si="15"/>
        <v>51</v>
      </c>
      <c r="F659" s="146" t="e">
        <f>#REF!</f>
        <v>#REF!</v>
      </c>
      <c r="G659" s="146" t="e">
        <f>#REF!</f>
        <v>#REF!</v>
      </c>
    </row>
    <row r="660" spans="1:7" s="7" customFormat="1" ht="15.75" hidden="1" outlineLevel="6">
      <c r="A660" s="141" t="s">
        <v>45</v>
      </c>
      <c r="B660" s="144" t="s">
        <v>567</v>
      </c>
      <c r="C660" s="144" t="s">
        <v>155</v>
      </c>
      <c r="D660" s="139">
        <v>51</v>
      </c>
      <c r="E660" s="145">
        <f t="shared" si="15"/>
        <v>51</v>
      </c>
      <c r="F660" s="146" t="e">
        <f>#REF!</f>
        <v>#REF!</v>
      </c>
      <c r="G660" s="146" t="e">
        <f>#REF!</f>
        <v>#REF!</v>
      </c>
    </row>
    <row r="661" spans="1:7" s="7" customFormat="1" ht="15.75" hidden="1" outlineLevel="7">
      <c r="A661" s="141" t="s">
        <v>47</v>
      </c>
      <c r="B661" s="144" t="s">
        <v>567</v>
      </c>
      <c r="C661" s="147" t="s">
        <v>155</v>
      </c>
      <c r="D661" s="148">
        <v>51</v>
      </c>
      <c r="E661" s="145">
        <f t="shared" si="15"/>
        <v>51</v>
      </c>
      <c r="F661" s="146" t="e">
        <f>#REF!</f>
        <v>#REF!</v>
      </c>
      <c r="G661" s="146" t="e">
        <f>#REF!</f>
        <v>#REF!</v>
      </c>
    </row>
    <row r="662" spans="1:7" s="7" customFormat="1" ht="15.75" hidden="1" outlineLevel="2">
      <c r="A662" s="151" t="s">
        <v>49</v>
      </c>
      <c r="B662" s="144" t="s">
        <v>567</v>
      </c>
      <c r="C662" s="144" t="s">
        <v>155</v>
      </c>
      <c r="D662" s="139">
        <v>1475750</v>
      </c>
      <c r="E662" s="145">
        <f t="shared" si="15"/>
        <v>1475750</v>
      </c>
      <c r="F662" s="146" t="e">
        <f>#REF!</f>
        <v>#REF!</v>
      </c>
      <c r="G662" s="146" t="e">
        <f>#REF!</f>
        <v>#REF!</v>
      </c>
    </row>
    <row r="663" spans="1:7" s="7" customFormat="1" ht="15.75" hidden="1" outlineLevel="3">
      <c r="A663" s="141" t="s">
        <v>156</v>
      </c>
      <c r="B663" s="144" t="s">
        <v>567</v>
      </c>
      <c r="C663" s="144" t="s">
        <v>155</v>
      </c>
      <c r="D663" s="139">
        <v>240240</v>
      </c>
      <c r="E663" s="145">
        <f t="shared" si="15"/>
        <v>240240</v>
      </c>
      <c r="F663" s="146" t="e">
        <f>#REF!</f>
        <v>#REF!</v>
      </c>
      <c r="G663" s="146" t="e">
        <f>#REF!</f>
        <v>#REF!</v>
      </c>
    </row>
    <row r="664" spans="1:7" s="7" customFormat="1" ht="15.75" hidden="1" outlineLevel="5">
      <c r="A664" s="141" t="s">
        <v>157</v>
      </c>
      <c r="B664" s="144" t="s">
        <v>567</v>
      </c>
      <c r="C664" s="144" t="s">
        <v>155</v>
      </c>
      <c r="D664" s="139">
        <v>240240</v>
      </c>
      <c r="E664" s="145">
        <f t="shared" si="15"/>
        <v>240240</v>
      </c>
      <c r="F664" s="146" t="e">
        <f>#REF!</f>
        <v>#REF!</v>
      </c>
      <c r="G664" s="146" t="e">
        <f>#REF!</f>
        <v>#REF!</v>
      </c>
    </row>
    <row r="665" spans="1:7" s="7" customFormat="1" ht="15.75" hidden="1" outlineLevel="6">
      <c r="A665" s="141" t="s">
        <v>45</v>
      </c>
      <c r="B665" s="144" t="s">
        <v>567</v>
      </c>
      <c r="C665" s="144" t="s">
        <v>155</v>
      </c>
      <c r="D665" s="139">
        <v>240240</v>
      </c>
      <c r="E665" s="145">
        <f t="shared" si="15"/>
        <v>240240</v>
      </c>
      <c r="F665" s="146" t="e">
        <f>#REF!</f>
        <v>#REF!</v>
      </c>
      <c r="G665" s="146" t="e">
        <f>#REF!</f>
        <v>#REF!</v>
      </c>
    </row>
    <row r="666" spans="1:7" s="7" customFormat="1" ht="21" hidden="1" outlineLevel="7">
      <c r="A666" s="141" t="s">
        <v>149</v>
      </c>
      <c r="B666" s="144" t="s">
        <v>567</v>
      </c>
      <c r="C666" s="147" t="s">
        <v>155</v>
      </c>
      <c r="D666" s="148">
        <v>240240</v>
      </c>
      <c r="E666" s="145">
        <f t="shared" si="15"/>
        <v>240240</v>
      </c>
      <c r="F666" s="146" t="e">
        <f>#REF!</f>
        <v>#REF!</v>
      </c>
      <c r="G666" s="146" t="e">
        <f>#REF!</f>
        <v>#REF!</v>
      </c>
    </row>
    <row r="667" spans="1:7" s="7" customFormat="1" ht="22.5" hidden="1" outlineLevel="3">
      <c r="A667" s="151" t="s">
        <v>149</v>
      </c>
      <c r="B667" s="144" t="s">
        <v>567</v>
      </c>
      <c r="C667" s="144" t="s">
        <v>155</v>
      </c>
      <c r="D667" s="139">
        <v>192793</v>
      </c>
      <c r="E667" s="145">
        <f t="shared" si="15"/>
        <v>192793</v>
      </c>
      <c r="F667" s="146" t="e">
        <f>#REF!</f>
        <v>#REF!</v>
      </c>
      <c r="G667" s="146" t="e">
        <f>#REF!</f>
        <v>#REF!</v>
      </c>
    </row>
    <row r="668" spans="1:7" s="7" customFormat="1" ht="15.75" hidden="1" outlineLevel="5">
      <c r="A668" s="141" t="s">
        <v>158</v>
      </c>
      <c r="B668" s="144" t="s">
        <v>567</v>
      </c>
      <c r="C668" s="144" t="s">
        <v>155</v>
      </c>
      <c r="D668" s="139">
        <v>192793</v>
      </c>
      <c r="E668" s="145">
        <f t="shared" si="15"/>
        <v>192793</v>
      </c>
      <c r="F668" s="146" t="e">
        <f>#REF!</f>
        <v>#REF!</v>
      </c>
      <c r="G668" s="146" t="e">
        <f>#REF!</f>
        <v>#REF!</v>
      </c>
    </row>
    <row r="669" spans="1:7" s="7" customFormat="1" ht="15.75" hidden="1" outlineLevel="6">
      <c r="A669" s="141" t="s">
        <v>45</v>
      </c>
      <c r="B669" s="144" t="s">
        <v>567</v>
      </c>
      <c r="C669" s="144" t="s">
        <v>155</v>
      </c>
      <c r="D669" s="139">
        <v>192793</v>
      </c>
      <c r="E669" s="145">
        <f t="shared" si="15"/>
        <v>192793</v>
      </c>
      <c r="F669" s="146" t="e">
        <f>#REF!</f>
        <v>#REF!</v>
      </c>
      <c r="G669" s="146" t="e">
        <f>#REF!</f>
        <v>#REF!</v>
      </c>
    </row>
    <row r="670" spans="1:7" s="7" customFormat="1" ht="21" hidden="1" outlineLevel="7">
      <c r="A670" s="141" t="s">
        <v>149</v>
      </c>
      <c r="B670" s="144" t="s">
        <v>567</v>
      </c>
      <c r="C670" s="147" t="s">
        <v>155</v>
      </c>
      <c r="D670" s="148">
        <v>192793</v>
      </c>
      <c r="E670" s="145">
        <f t="shared" si="15"/>
        <v>192793</v>
      </c>
      <c r="F670" s="146" t="e">
        <f>#REF!</f>
        <v>#REF!</v>
      </c>
      <c r="G670" s="146" t="e">
        <f>#REF!</f>
        <v>#REF!</v>
      </c>
    </row>
    <row r="671" spans="1:7" s="7" customFormat="1" ht="22.5" hidden="1" outlineLevel="3">
      <c r="A671" s="151" t="s">
        <v>149</v>
      </c>
      <c r="B671" s="144" t="s">
        <v>567</v>
      </c>
      <c r="C671" s="144" t="s">
        <v>155</v>
      </c>
      <c r="D671" s="139">
        <v>102800</v>
      </c>
      <c r="E671" s="145">
        <f t="shared" si="15"/>
        <v>102800</v>
      </c>
      <c r="F671" s="146" t="e">
        <f>#REF!</f>
        <v>#REF!</v>
      </c>
      <c r="G671" s="146" t="e">
        <f>#REF!</f>
        <v>#REF!</v>
      </c>
    </row>
    <row r="672" spans="1:7" s="7" customFormat="1" ht="15.75" hidden="1" outlineLevel="5">
      <c r="A672" s="141" t="s">
        <v>159</v>
      </c>
      <c r="B672" s="144" t="s">
        <v>567</v>
      </c>
      <c r="C672" s="144" t="s">
        <v>155</v>
      </c>
      <c r="D672" s="139">
        <v>102800</v>
      </c>
      <c r="E672" s="145">
        <f t="shared" si="15"/>
        <v>102800</v>
      </c>
      <c r="F672" s="146" t="e">
        <f>#REF!</f>
        <v>#REF!</v>
      </c>
      <c r="G672" s="146" t="e">
        <f>#REF!</f>
        <v>#REF!</v>
      </c>
    </row>
    <row r="673" spans="1:7" s="7" customFormat="1" ht="15.75" hidden="1" outlineLevel="6">
      <c r="A673" s="141" t="s">
        <v>45</v>
      </c>
      <c r="B673" s="144" t="s">
        <v>567</v>
      </c>
      <c r="C673" s="144" t="s">
        <v>155</v>
      </c>
      <c r="D673" s="139">
        <v>102800</v>
      </c>
      <c r="E673" s="145">
        <f t="shared" si="15"/>
        <v>102800</v>
      </c>
      <c r="F673" s="146" t="e">
        <f>#REF!</f>
        <v>#REF!</v>
      </c>
      <c r="G673" s="146" t="e">
        <f>#REF!</f>
        <v>#REF!</v>
      </c>
    </row>
    <row r="674" spans="1:7" s="7" customFormat="1" ht="21" hidden="1" outlineLevel="7">
      <c r="A674" s="141" t="s">
        <v>149</v>
      </c>
      <c r="B674" s="144" t="s">
        <v>567</v>
      </c>
      <c r="C674" s="147" t="s">
        <v>155</v>
      </c>
      <c r="D674" s="148">
        <v>102800</v>
      </c>
      <c r="E674" s="145">
        <f t="shared" si="15"/>
        <v>102800</v>
      </c>
      <c r="F674" s="146" t="e">
        <f>#REF!</f>
        <v>#REF!</v>
      </c>
      <c r="G674" s="146" t="e">
        <f>#REF!</f>
        <v>#REF!</v>
      </c>
    </row>
    <row r="675" spans="1:7" s="7" customFormat="1" ht="22.5" hidden="1" outlineLevel="3">
      <c r="A675" s="151" t="s">
        <v>149</v>
      </c>
      <c r="B675" s="144" t="s">
        <v>567</v>
      </c>
      <c r="C675" s="144" t="s">
        <v>155</v>
      </c>
      <c r="D675" s="139">
        <v>90500</v>
      </c>
      <c r="E675" s="145">
        <f t="shared" si="15"/>
        <v>90500</v>
      </c>
      <c r="F675" s="146" t="e">
        <f>#REF!</f>
        <v>#REF!</v>
      </c>
      <c r="G675" s="146" t="e">
        <f>#REF!</f>
        <v>#REF!</v>
      </c>
    </row>
    <row r="676" spans="1:7" s="7" customFormat="1" ht="15.75" hidden="1" outlineLevel="5">
      <c r="A676" s="141" t="s">
        <v>160</v>
      </c>
      <c r="B676" s="144" t="s">
        <v>567</v>
      </c>
      <c r="C676" s="144" t="s">
        <v>155</v>
      </c>
      <c r="D676" s="139">
        <v>90500</v>
      </c>
      <c r="E676" s="145">
        <f t="shared" si="15"/>
        <v>90500</v>
      </c>
      <c r="F676" s="146" t="e">
        <f>#REF!</f>
        <v>#REF!</v>
      </c>
      <c r="G676" s="146" t="e">
        <f>#REF!</f>
        <v>#REF!</v>
      </c>
    </row>
    <row r="677" spans="1:7" s="7" customFormat="1" ht="15.75" hidden="1" outlineLevel="6">
      <c r="A677" s="141" t="s">
        <v>45</v>
      </c>
      <c r="B677" s="144" t="s">
        <v>567</v>
      </c>
      <c r="C677" s="144" t="s">
        <v>155</v>
      </c>
      <c r="D677" s="139">
        <v>90500</v>
      </c>
      <c r="E677" s="145">
        <f t="shared" si="15"/>
        <v>90500</v>
      </c>
      <c r="F677" s="146" t="e">
        <f>#REF!</f>
        <v>#REF!</v>
      </c>
      <c r="G677" s="146" t="e">
        <f>#REF!</f>
        <v>#REF!</v>
      </c>
    </row>
    <row r="678" spans="1:7" s="7" customFormat="1" ht="21" hidden="1" outlineLevel="7">
      <c r="A678" s="141" t="s">
        <v>149</v>
      </c>
      <c r="B678" s="144" t="s">
        <v>567</v>
      </c>
      <c r="C678" s="147" t="s">
        <v>155</v>
      </c>
      <c r="D678" s="148">
        <v>90500</v>
      </c>
      <c r="E678" s="145">
        <f t="shared" si="15"/>
        <v>90500</v>
      </c>
      <c r="F678" s="146" t="e">
        <f>#REF!</f>
        <v>#REF!</v>
      </c>
      <c r="G678" s="146" t="e">
        <f>#REF!</f>
        <v>#REF!</v>
      </c>
    </row>
    <row r="679" spans="1:7" s="7" customFormat="1" ht="22.5" hidden="1" outlineLevel="3">
      <c r="A679" s="151" t="s">
        <v>149</v>
      </c>
      <c r="B679" s="144" t="s">
        <v>567</v>
      </c>
      <c r="C679" s="144" t="s">
        <v>155</v>
      </c>
      <c r="D679" s="139">
        <v>614851</v>
      </c>
      <c r="E679" s="145">
        <f t="shared" si="15"/>
        <v>614851</v>
      </c>
      <c r="F679" s="146" t="e">
        <f>#REF!</f>
        <v>#REF!</v>
      </c>
      <c r="G679" s="146" t="e">
        <f>#REF!</f>
        <v>#REF!</v>
      </c>
    </row>
    <row r="680" spans="1:7" s="7" customFormat="1" ht="15.75" hidden="1" outlineLevel="5">
      <c r="A680" s="141" t="s">
        <v>161</v>
      </c>
      <c r="B680" s="144" t="s">
        <v>567</v>
      </c>
      <c r="C680" s="144" t="s">
        <v>155</v>
      </c>
      <c r="D680" s="139">
        <v>614851</v>
      </c>
      <c r="E680" s="145">
        <f t="shared" si="15"/>
        <v>614851</v>
      </c>
      <c r="F680" s="146" t="e">
        <f>#REF!</f>
        <v>#REF!</v>
      </c>
      <c r="G680" s="146" t="e">
        <f>#REF!</f>
        <v>#REF!</v>
      </c>
    </row>
    <row r="681" spans="1:7" s="7" customFormat="1" ht="15.75" hidden="1" outlineLevel="6">
      <c r="A681" s="141" t="s">
        <v>45</v>
      </c>
      <c r="B681" s="144" t="s">
        <v>567</v>
      </c>
      <c r="C681" s="144" t="s">
        <v>155</v>
      </c>
      <c r="D681" s="139">
        <v>614851</v>
      </c>
      <c r="E681" s="145">
        <f t="shared" si="15"/>
        <v>614851</v>
      </c>
      <c r="F681" s="146" t="e">
        <f>#REF!</f>
        <v>#REF!</v>
      </c>
      <c r="G681" s="146" t="e">
        <f>#REF!</f>
        <v>#REF!</v>
      </c>
    </row>
    <row r="682" spans="1:7" s="7" customFormat="1" ht="21" hidden="1" outlineLevel="7">
      <c r="A682" s="141" t="s">
        <v>149</v>
      </c>
      <c r="B682" s="144" t="s">
        <v>567</v>
      </c>
      <c r="C682" s="147" t="s">
        <v>155</v>
      </c>
      <c r="D682" s="148">
        <v>614851</v>
      </c>
      <c r="E682" s="145">
        <f t="shared" si="15"/>
        <v>614851</v>
      </c>
      <c r="F682" s="146" t="e">
        <f>#REF!</f>
        <v>#REF!</v>
      </c>
      <c r="G682" s="146" t="e">
        <f>#REF!</f>
        <v>#REF!</v>
      </c>
    </row>
    <row r="683" spans="1:7" s="7" customFormat="1" ht="22.5" hidden="1" outlineLevel="3">
      <c r="A683" s="151" t="s">
        <v>149</v>
      </c>
      <c r="B683" s="144" t="s">
        <v>567</v>
      </c>
      <c r="C683" s="144" t="s">
        <v>155</v>
      </c>
      <c r="D683" s="139">
        <v>60759</v>
      </c>
      <c r="E683" s="145">
        <f t="shared" si="15"/>
        <v>60759</v>
      </c>
      <c r="F683" s="146" t="e">
        <f>#REF!</f>
        <v>#REF!</v>
      </c>
      <c r="G683" s="146" t="e">
        <f>#REF!</f>
        <v>#REF!</v>
      </c>
    </row>
    <row r="684" spans="1:7" s="7" customFormat="1" ht="63" hidden="1" outlineLevel="5">
      <c r="A684" s="159" t="s">
        <v>162</v>
      </c>
      <c r="B684" s="144" t="s">
        <v>567</v>
      </c>
      <c r="C684" s="144" t="s">
        <v>155</v>
      </c>
      <c r="D684" s="139">
        <v>60759</v>
      </c>
      <c r="E684" s="145">
        <f t="shared" si="15"/>
        <v>60759</v>
      </c>
      <c r="F684" s="146" t="e">
        <f>#REF!</f>
        <v>#REF!</v>
      </c>
      <c r="G684" s="146" t="e">
        <f>#REF!</f>
        <v>#REF!</v>
      </c>
    </row>
    <row r="685" spans="1:7" s="7" customFormat="1" ht="15.75" hidden="1" outlineLevel="6">
      <c r="A685" s="141" t="s">
        <v>45</v>
      </c>
      <c r="B685" s="144" t="s">
        <v>567</v>
      </c>
      <c r="C685" s="144" t="s">
        <v>155</v>
      </c>
      <c r="D685" s="139">
        <v>60759</v>
      </c>
      <c r="E685" s="145">
        <f t="shared" si="15"/>
        <v>60759</v>
      </c>
      <c r="F685" s="146" t="e">
        <f>#REF!</f>
        <v>#REF!</v>
      </c>
      <c r="G685" s="146" t="e">
        <f>#REF!</f>
        <v>#REF!</v>
      </c>
    </row>
    <row r="686" spans="1:7" s="7" customFormat="1" ht="21" hidden="1" outlineLevel="7">
      <c r="A686" s="141" t="s">
        <v>149</v>
      </c>
      <c r="B686" s="144" t="s">
        <v>567</v>
      </c>
      <c r="C686" s="147" t="s">
        <v>155</v>
      </c>
      <c r="D686" s="148">
        <v>60759</v>
      </c>
      <c r="E686" s="145">
        <f t="shared" si="15"/>
        <v>60759</v>
      </c>
      <c r="F686" s="146" t="e">
        <f>#REF!</f>
        <v>#REF!</v>
      </c>
      <c r="G686" s="146" t="e">
        <f>#REF!</f>
        <v>#REF!</v>
      </c>
    </row>
    <row r="687" spans="1:7" s="7" customFormat="1" ht="22.5" hidden="1" outlineLevel="3">
      <c r="A687" s="151" t="s">
        <v>149</v>
      </c>
      <c r="B687" s="144" t="s">
        <v>567</v>
      </c>
      <c r="C687" s="144" t="s">
        <v>155</v>
      </c>
      <c r="D687" s="139">
        <v>35001</v>
      </c>
      <c r="E687" s="145">
        <f t="shared" si="15"/>
        <v>35001</v>
      </c>
      <c r="F687" s="146" t="e">
        <f>#REF!</f>
        <v>#REF!</v>
      </c>
      <c r="G687" s="146" t="e">
        <f>#REF!</f>
        <v>#REF!</v>
      </c>
    </row>
    <row r="688" spans="1:7" s="7" customFormat="1" ht="73.5" hidden="1" outlineLevel="5">
      <c r="A688" s="159" t="s">
        <v>163</v>
      </c>
      <c r="B688" s="144" t="s">
        <v>567</v>
      </c>
      <c r="C688" s="144" t="s">
        <v>155</v>
      </c>
      <c r="D688" s="139">
        <v>35001</v>
      </c>
      <c r="E688" s="145">
        <f t="shared" si="15"/>
        <v>35001</v>
      </c>
      <c r="F688" s="146" t="e">
        <f>#REF!</f>
        <v>#REF!</v>
      </c>
      <c r="G688" s="146" t="e">
        <f>#REF!</f>
        <v>#REF!</v>
      </c>
    </row>
    <row r="689" spans="1:7" s="7" customFormat="1" ht="15.75" hidden="1" outlineLevel="6">
      <c r="A689" s="141" t="s">
        <v>45</v>
      </c>
      <c r="B689" s="144" t="s">
        <v>567</v>
      </c>
      <c r="C689" s="144" t="s">
        <v>155</v>
      </c>
      <c r="D689" s="139">
        <v>35001</v>
      </c>
      <c r="E689" s="145">
        <f t="shared" si="15"/>
        <v>35001</v>
      </c>
      <c r="F689" s="146" t="e">
        <f>#REF!</f>
        <v>#REF!</v>
      </c>
      <c r="G689" s="146" t="e">
        <f>#REF!</f>
        <v>#REF!</v>
      </c>
    </row>
    <row r="690" spans="1:7" s="7" customFormat="1" ht="21" hidden="1" outlineLevel="7">
      <c r="A690" s="141" t="s">
        <v>149</v>
      </c>
      <c r="B690" s="144" t="s">
        <v>567</v>
      </c>
      <c r="C690" s="147" t="s">
        <v>155</v>
      </c>
      <c r="D690" s="148">
        <v>35001</v>
      </c>
      <c r="E690" s="145">
        <f t="shared" si="15"/>
        <v>35001</v>
      </c>
      <c r="F690" s="146" t="e">
        <f>#REF!</f>
        <v>#REF!</v>
      </c>
      <c r="G690" s="146" t="e">
        <f>#REF!</f>
        <v>#REF!</v>
      </c>
    </row>
    <row r="691" spans="1:7" s="7" customFormat="1" ht="22.5" hidden="1" outlineLevel="3">
      <c r="A691" s="151" t="s">
        <v>149</v>
      </c>
      <c r="B691" s="144" t="s">
        <v>567</v>
      </c>
      <c r="C691" s="144" t="s">
        <v>155</v>
      </c>
      <c r="D691" s="139">
        <v>5618</v>
      </c>
      <c r="E691" s="145">
        <f t="shared" si="15"/>
        <v>5618</v>
      </c>
      <c r="F691" s="146" t="e">
        <f>#REF!</f>
        <v>#REF!</v>
      </c>
      <c r="G691" s="146" t="e">
        <f>#REF!</f>
        <v>#REF!</v>
      </c>
    </row>
    <row r="692" spans="1:7" s="7" customFormat="1" ht="52.5" hidden="1" outlineLevel="5">
      <c r="A692" s="159" t="s">
        <v>164</v>
      </c>
      <c r="B692" s="144" t="s">
        <v>567</v>
      </c>
      <c r="C692" s="144" t="s">
        <v>155</v>
      </c>
      <c r="D692" s="139">
        <v>5618</v>
      </c>
      <c r="E692" s="145">
        <f t="shared" si="15"/>
        <v>5618</v>
      </c>
      <c r="F692" s="146" t="e">
        <f>#REF!</f>
        <v>#REF!</v>
      </c>
      <c r="G692" s="146" t="e">
        <f>#REF!</f>
        <v>#REF!</v>
      </c>
    </row>
    <row r="693" spans="1:7" s="7" customFormat="1" ht="15.75" hidden="1" outlineLevel="6">
      <c r="A693" s="141" t="s">
        <v>45</v>
      </c>
      <c r="B693" s="144" t="s">
        <v>567</v>
      </c>
      <c r="C693" s="144" t="s">
        <v>155</v>
      </c>
      <c r="D693" s="139">
        <v>5618</v>
      </c>
      <c r="E693" s="145">
        <f t="shared" si="15"/>
        <v>5618</v>
      </c>
      <c r="F693" s="146" t="e">
        <f>#REF!</f>
        <v>#REF!</v>
      </c>
      <c r="G693" s="146" t="e">
        <f>#REF!</f>
        <v>#REF!</v>
      </c>
    </row>
    <row r="694" spans="1:7" s="7" customFormat="1" ht="21" hidden="1" outlineLevel="7">
      <c r="A694" s="141" t="s">
        <v>149</v>
      </c>
      <c r="B694" s="144" t="s">
        <v>567</v>
      </c>
      <c r="C694" s="147" t="s">
        <v>155</v>
      </c>
      <c r="D694" s="148">
        <v>5618</v>
      </c>
      <c r="E694" s="145">
        <f t="shared" si="15"/>
        <v>5618</v>
      </c>
      <c r="F694" s="146" t="e">
        <f>#REF!</f>
        <v>#REF!</v>
      </c>
      <c r="G694" s="146" t="e">
        <f>#REF!</f>
        <v>#REF!</v>
      </c>
    </row>
    <row r="695" spans="1:7" s="7" customFormat="1" ht="22.5" hidden="1" outlineLevel="3">
      <c r="A695" s="151" t="s">
        <v>149</v>
      </c>
      <c r="B695" s="144" t="s">
        <v>567</v>
      </c>
      <c r="C695" s="144" t="s">
        <v>155</v>
      </c>
      <c r="D695" s="139">
        <v>68788</v>
      </c>
      <c r="E695" s="145">
        <f t="shared" si="15"/>
        <v>68788</v>
      </c>
      <c r="F695" s="146" t="e">
        <f>#REF!</f>
        <v>#REF!</v>
      </c>
      <c r="G695" s="146" t="e">
        <f>#REF!</f>
        <v>#REF!</v>
      </c>
    </row>
    <row r="696" spans="1:7" s="7" customFormat="1" ht="15.75" hidden="1" outlineLevel="5">
      <c r="A696" s="141" t="s">
        <v>165</v>
      </c>
      <c r="B696" s="144" t="s">
        <v>567</v>
      </c>
      <c r="C696" s="144" t="s">
        <v>155</v>
      </c>
      <c r="D696" s="139">
        <v>68788</v>
      </c>
      <c r="E696" s="145">
        <f t="shared" si="15"/>
        <v>68788</v>
      </c>
      <c r="F696" s="146" t="e">
        <f>#REF!</f>
        <v>#REF!</v>
      </c>
      <c r="G696" s="146" t="e">
        <f>#REF!</f>
        <v>#REF!</v>
      </c>
    </row>
    <row r="697" spans="1:7" s="7" customFormat="1" ht="15.75" hidden="1" outlineLevel="6">
      <c r="A697" s="141" t="s">
        <v>45</v>
      </c>
      <c r="B697" s="144" t="s">
        <v>567</v>
      </c>
      <c r="C697" s="144" t="s">
        <v>155</v>
      </c>
      <c r="D697" s="139">
        <v>68788</v>
      </c>
      <c r="E697" s="145">
        <f t="shared" si="15"/>
        <v>68788</v>
      </c>
      <c r="F697" s="146" t="e">
        <f>#REF!</f>
        <v>#REF!</v>
      </c>
      <c r="G697" s="146" t="e">
        <f>#REF!</f>
        <v>#REF!</v>
      </c>
    </row>
    <row r="698" spans="1:7" s="7" customFormat="1" ht="21" hidden="1" outlineLevel="7">
      <c r="A698" s="141" t="s">
        <v>149</v>
      </c>
      <c r="B698" s="144" t="s">
        <v>567</v>
      </c>
      <c r="C698" s="147" t="s">
        <v>155</v>
      </c>
      <c r="D698" s="148">
        <v>68788</v>
      </c>
      <c r="E698" s="145">
        <f t="shared" si="15"/>
        <v>68788</v>
      </c>
      <c r="F698" s="146" t="e">
        <f>#REF!</f>
        <v>#REF!</v>
      </c>
      <c r="G698" s="146" t="e">
        <f>#REF!</f>
        <v>#REF!</v>
      </c>
    </row>
    <row r="699" spans="1:7" s="7" customFormat="1" ht="22.5" hidden="1" outlineLevel="3">
      <c r="A699" s="151" t="s">
        <v>149</v>
      </c>
      <c r="B699" s="144" t="s">
        <v>567</v>
      </c>
      <c r="C699" s="144" t="s">
        <v>155</v>
      </c>
      <c r="D699" s="139">
        <v>64400</v>
      </c>
      <c r="E699" s="145">
        <f t="shared" si="15"/>
        <v>64400</v>
      </c>
      <c r="F699" s="146" t="e">
        <f>#REF!</f>
        <v>#REF!</v>
      </c>
      <c r="G699" s="146" t="e">
        <f>#REF!</f>
        <v>#REF!</v>
      </c>
    </row>
    <row r="700" spans="1:7" s="7" customFormat="1" ht="15.75" hidden="1" outlineLevel="5">
      <c r="A700" s="141" t="s">
        <v>166</v>
      </c>
      <c r="B700" s="144" t="s">
        <v>567</v>
      </c>
      <c r="C700" s="144" t="s">
        <v>155</v>
      </c>
      <c r="D700" s="139">
        <v>64400</v>
      </c>
      <c r="E700" s="145">
        <f t="shared" si="15"/>
        <v>64400</v>
      </c>
      <c r="F700" s="146" t="e">
        <f>#REF!</f>
        <v>#REF!</v>
      </c>
      <c r="G700" s="146" t="e">
        <f>#REF!</f>
        <v>#REF!</v>
      </c>
    </row>
    <row r="701" spans="1:7" s="7" customFormat="1" ht="15.75" hidden="1" outlineLevel="6">
      <c r="A701" s="141" t="s">
        <v>45</v>
      </c>
      <c r="B701" s="144" t="s">
        <v>567</v>
      </c>
      <c r="C701" s="144" t="s">
        <v>155</v>
      </c>
      <c r="D701" s="139">
        <v>64400</v>
      </c>
      <c r="E701" s="145">
        <f t="shared" si="15"/>
        <v>64400</v>
      </c>
      <c r="F701" s="146" t="e">
        <f>#REF!</f>
        <v>#REF!</v>
      </c>
      <c r="G701" s="146" t="e">
        <f>#REF!</f>
        <v>#REF!</v>
      </c>
    </row>
    <row r="702" spans="1:7" s="7" customFormat="1" ht="21" hidden="1" outlineLevel="7">
      <c r="A702" s="141" t="s">
        <v>149</v>
      </c>
      <c r="B702" s="144" t="s">
        <v>567</v>
      </c>
      <c r="C702" s="147" t="s">
        <v>155</v>
      </c>
      <c r="D702" s="148">
        <v>64400</v>
      </c>
      <c r="E702" s="145">
        <f t="shared" si="15"/>
        <v>64400</v>
      </c>
      <c r="F702" s="146" t="e">
        <f>#REF!</f>
        <v>#REF!</v>
      </c>
      <c r="G702" s="146" t="e">
        <f>#REF!</f>
        <v>#REF!</v>
      </c>
    </row>
    <row r="703" spans="1:7" s="7" customFormat="1" ht="22.5" hidden="1" outlineLevel="2">
      <c r="A703" s="151" t="s">
        <v>149</v>
      </c>
      <c r="B703" s="144" t="s">
        <v>567</v>
      </c>
      <c r="C703" s="144" t="s">
        <v>155</v>
      </c>
      <c r="D703" s="139">
        <v>245915.9</v>
      </c>
      <c r="E703" s="145">
        <f t="shared" si="15"/>
        <v>245915.9</v>
      </c>
      <c r="F703" s="146" t="e">
        <f>#REF!</f>
        <v>#REF!</v>
      </c>
      <c r="G703" s="146" t="e">
        <f>#REF!</f>
        <v>#REF!</v>
      </c>
    </row>
    <row r="704" spans="1:7" s="7" customFormat="1" ht="21" hidden="1" outlineLevel="3">
      <c r="A704" s="141" t="s">
        <v>167</v>
      </c>
      <c r="B704" s="144" t="s">
        <v>567</v>
      </c>
      <c r="C704" s="144" t="s">
        <v>155</v>
      </c>
      <c r="D704" s="139">
        <v>245915.9</v>
      </c>
      <c r="E704" s="145">
        <f t="shared" si="15"/>
        <v>245915.9</v>
      </c>
      <c r="F704" s="146" t="e">
        <f>#REF!</f>
        <v>#REF!</v>
      </c>
      <c r="G704" s="146" t="e">
        <f>#REF!</f>
        <v>#REF!</v>
      </c>
    </row>
    <row r="705" spans="1:7" s="7" customFormat="1" ht="15.75" hidden="1" outlineLevel="5">
      <c r="A705" s="141" t="s">
        <v>77</v>
      </c>
      <c r="B705" s="144" t="s">
        <v>567</v>
      </c>
      <c r="C705" s="144" t="s">
        <v>155</v>
      </c>
      <c r="D705" s="139">
        <v>245915.9</v>
      </c>
      <c r="E705" s="145">
        <f t="shared" si="15"/>
        <v>245915.9</v>
      </c>
      <c r="F705" s="146" t="e">
        <f>#REF!</f>
        <v>#REF!</v>
      </c>
      <c r="G705" s="146" t="e">
        <f>#REF!</f>
        <v>#REF!</v>
      </c>
    </row>
    <row r="706" spans="1:7" s="7" customFormat="1" ht="21" hidden="1" outlineLevel="6">
      <c r="A706" s="141" t="s">
        <v>103</v>
      </c>
      <c r="B706" s="144" t="s">
        <v>567</v>
      </c>
      <c r="C706" s="144" t="s">
        <v>155</v>
      </c>
      <c r="D706" s="139">
        <v>245915.9</v>
      </c>
      <c r="E706" s="145">
        <f t="shared" si="15"/>
        <v>245915.9</v>
      </c>
      <c r="F706" s="146" t="e">
        <f>#REF!</f>
        <v>#REF!</v>
      </c>
      <c r="G706" s="146" t="e">
        <f>#REF!</f>
        <v>#REF!</v>
      </c>
    </row>
    <row r="707" spans="1:7" s="7" customFormat="1" ht="15.75" hidden="1" outlineLevel="7">
      <c r="A707" s="141" t="s">
        <v>133</v>
      </c>
      <c r="B707" s="144" t="s">
        <v>567</v>
      </c>
      <c r="C707" s="147" t="s">
        <v>155</v>
      </c>
      <c r="D707" s="148">
        <v>238915.9</v>
      </c>
      <c r="E707" s="145">
        <f t="shared" si="15"/>
        <v>238915.9</v>
      </c>
      <c r="F707" s="146" t="e">
        <f>#REF!</f>
        <v>#REF!</v>
      </c>
      <c r="G707" s="146" t="e">
        <f>#REF!</f>
        <v>#REF!</v>
      </c>
    </row>
    <row r="708" spans="1:7" s="7" customFormat="1" ht="22.5" hidden="1" outlineLevel="7">
      <c r="A708" s="151" t="s">
        <v>134</v>
      </c>
      <c r="B708" s="144" t="s">
        <v>567</v>
      </c>
      <c r="C708" s="147" t="s">
        <v>155</v>
      </c>
      <c r="D708" s="148">
        <v>7000</v>
      </c>
      <c r="E708" s="145">
        <f t="shared" si="15"/>
        <v>7000</v>
      </c>
      <c r="F708" s="146" t="e">
        <f>#REF!</f>
        <v>#REF!</v>
      </c>
      <c r="G708" s="146" t="e">
        <f>#REF!</f>
        <v>#REF!</v>
      </c>
    </row>
    <row r="709" spans="1:7" s="7" customFormat="1" ht="15.75" hidden="1" outlineLevel="2">
      <c r="A709" s="151" t="s">
        <v>135</v>
      </c>
      <c r="B709" s="144" t="s">
        <v>567</v>
      </c>
      <c r="C709" s="144" t="s">
        <v>155</v>
      </c>
      <c r="D709" s="139">
        <v>7941.4</v>
      </c>
      <c r="E709" s="145">
        <f t="shared" si="15"/>
        <v>7941.4</v>
      </c>
      <c r="F709" s="146" t="e">
        <f>#REF!</f>
        <v>#REF!</v>
      </c>
      <c r="G709" s="146" t="e">
        <f>#REF!</f>
        <v>#REF!</v>
      </c>
    </row>
    <row r="710" spans="1:7" s="7" customFormat="1" ht="15.75" hidden="1" outlineLevel="3">
      <c r="A710" s="141" t="s">
        <v>168</v>
      </c>
      <c r="B710" s="144" t="s">
        <v>567</v>
      </c>
      <c r="C710" s="144" t="s">
        <v>155</v>
      </c>
      <c r="D710" s="139">
        <v>7941.4</v>
      </c>
      <c r="E710" s="145">
        <f t="shared" si="15"/>
        <v>7941.4</v>
      </c>
      <c r="F710" s="146" t="e">
        <f>#REF!</f>
        <v>#REF!</v>
      </c>
      <c r="G710" s="146" t="e">
        <f>#REF!</f>
        <v>#REF!</v>
      </c>
    </row>
    <row r="711" spans="1:7" s="7" customFormat="1" ht="15.75" hidden="1" outlineLevel="5">
      <c r="A711" s="141" t="s">
        <v>169</v>
      </c>
      <c r="B711" s="144" t="s">
        <v>567</v>
      </c>
      <c r="C711" s="144" t="s">
        <v>155</v>
      </c>
      <c r="D711" s="139">
        <v>7941.4</v>
      </c>
      <c r="E711" s="145">
        <f t="shared" si="15"/>
        <v>7941.4</v>
      </c>
      <c r="F711" s="146" t="e">
        <f>#REF!</f>
        <v>#REF!</v>
      </c>
      <c r="G711" s="146" t="e">
        <f>#REF!</f>
        <v>#REF!</v>
      </c>
    </row>
    <row r="712" spans="1:7" s="7" customFormat="1" ht="15.75" hidden="1" outlineLevel="6">
      <c r="A712" s="141" t="s">
        <v>26</v>
      </c>
      <c r="B712" s="144" t="s">
        <v>567</v>
      </c>
      <c r="C712" s="144" t="s">
        <v>155</v>
      </c>
      <c r="D712" s="139">
        <v>7941.4</v>
      </c>
      <c r="E712" s="145">
        <f t="shared" si="15"/>
        <v>7941.4</v>
      </c>
      <c r="F712" s="146" t="e">
        <f>#REF!</f>
        <v>#REF!</v>
      </c>
      <c r="G712" s="146" t="e">
        <f>#REF!</f>
        <v>#REF!</v>
      </c>
    </row>
    <row r="713" spans="1:7" s="7" customFormat="1" ht="15.75" hidden="1" outlineLevel="7">
      <c r="A713" s="141" t="s">
        <v>28</v>
      </c>
      <c r="B713" s="144" t="s">
        <v>567</v>
      </c>
      <c r="C713" s="147" t="s">
        <v>155</v>
      </c>
      <c r="D713" s="148">
        <v>7941.4</v>
      </c>
      <c r="E713" s="145">
        <f t="shared" si="15"/>
        <v>7941.4</v>
      </c>
      <c r="F713" s="146" t="e">
        <f>#REF!</f>
        <v>#REF!</v>
      </c>
      <c r="G713" s="146" t="e">
        <f>#REF!</f>
        <v>#REF!</v>
      </c>
    </row>
    <row r="714" spans="1:7" s="7" customFormat="1" ht="15.75" hidden="1" outlineLevel="2">
      <c r="A714" s="151" t="s">
        <v>32</v>
      </c>
      <c r="B714" s="144" t="s">
        <v>567</v>
      </c>
      <c r="C714" s="144" t="s">
        <v>155</v>
      </c>
      <c r="D714" s="139">
        <v>2098.6999999999998</v>
      </c>
      <c r="E714" s="145">
        <f t="shared" si="15"/>
        <v>2098.6999999999998</v>
      </c>
      <c r="F714" s="146" t="e">
        <f>#REF!</f>
        <v>#REF!</v>
      </c>
      <c r="G714" s="146" t="e">
        <f>#REF!</f>
        <v>#REF!</v>
      </c>
    </row>
    <row r="715" spans="1:7" s="7" customFormat="1" ht="15.75" hidden="1" outlineLevel="3">
      <c r="A715" s="141" t="s">
        <v>170</v>
      </c>
      <c r="B715" s="144" t="s">
        <v>567</v>
      </c>
      <c r="C715" s="144" t="s">
        <v>155</v>
      </c>
      <c r="D715" s="139">
        <v>2098.6999999999998</v>
      </c>
      <c r="E715" s="145">
        <f t="shared" ref="E715:E778" si="16">D715</f>
        <v>2098.6999999999998</v>
      </c>
      <c r="F715" s="146" t="e">
        <f>#REF!</f>
        <v>#REF!</v>
      </c>
      <c r="G715" s="146" t="e">
        <f>#REF!</f>
        <v>#REF!</v>
      </c>
    </row>
    <row r="716" spans="1:7" s="7" customFormat="1" ht="15.75" hidden="1" outlineLevel="5">
      <c r="A716" s="141" t="s">
        <v>171</v>
      </c>
      <c r="B716" s="144" t="s">
        <v>567</v>
      </c>
      <c r="C716" s="144" t="s">
        <v>155</v>
      </c>
      <c r="D716" s="139">
        <v>2098.6999999999998</v>
      </c>
      <c r="E716" s="145">
        <f t="shared" si="16"/>
        <v>2098.6999999999998</v>
      </c>
      <c r="F716" s="146" t="e">
        <f>#REF!</f>
        <v>#REF!</v>
      </c>
      <c r="G716" s="146" t="e">
        <f>#REF!</f>
        <v>#REF!</v>
      </c>
    </row>
    <row r="717" spans="1:7" s="7" customFormat="1" ht="15.75" hidden="1" outlineLevel="6">
      <c r="A717" s="141" t="s">
        <v>26</v>
      </c>
      <c r="B717" s="144" t="s">
        <v>567</v>
      </c>
      <c r="C717" s="144" t="s">
        <v>155</v>
      </c>
      <c r="D717" s="139">
        <v>2098.6999999999998</v>
      </c>
      <c r="E717" s="145">
        <f t="shared" si="16"/>
        <v>2098.6999999999998</v>
      </c>
      <c r="F717" s="146" t="e">
        <f>#REF!</f>
        <v>#REF!</v>
      </c>
      <c r="G717" s="146" t="e">
        <f>#REF!</f>
        <v>#REF!</v>
      </c>
    </row>
    <row r="718" spans="1:7" s="7" customFormat="1" ht="15.75" hidden="1" outlineLevel="7">
      <c r="A718" s="141" t="s">
        <v>28</v>
      </c>
      <c r="B718" s="144" t="s">
        <v>567</v>
      </c>
      <c r="C718" s="147" t="s">
        <v>155</v>
      </c>
      <c r="D718" s="148">
        <v>2098.6999999999998</v>
      </c>
      <c r="E718" s="145">
        <f t="shared" si="16"/>
        <v>2098.6999999999998</v>
      </c>
      <c r="F718" s="146" t="e">
        <f>#REF!</f>
        <v>#REF!</v>
      </c>
      <c r="G718" s="146" t="e">
        <f>#REF!</f>
        <v>#REF!</v>
      </c>
    </row>
    <row r="719" spans="1:7" s="7" customFormat="1" ht="15.75" hidden="1" outlineLevel="1">
      <c r="A719" s="151" t="s">
        <v>32</v>
      </c>
      <c r="B719" s="144" t="s">
        <v>567</v>
      </c>
      <c r="C719" s="144" t="s">
        <v>173</v>
      </c>
      <c r="D719" s="139">
        <v>114453</v>
      </c>
      <c r="E719" s="145">
        <f t="shared" si="16"/>
        <v>114453</v>
      </c>
      <c r="F719" s="146" t="e">
        <f>#REF!</f>
        <v>#REF!</v>
      </c>
      <c r="G719" s="146" t="e">
        <f>#REF!</f>
        <v>#REF!</v>
      </c>
    </row>
    <row r="720" spans="1:7" s="7" customFormat="1" ht="15.75" hidden="1" outlineLevel="2">
      <c r="A720" s="141" t="s">
        <v>172</v>
      </c>
      <c r="B720" s="144" t="s">
        <v>567</v>
      </c>
      <c r="C720" s="144" t="s">
        <v>173</v>
      </c>
      <c r="D720" s="139">
        <v>41507.199999999997</v>
      </c>
      <c r="E720" s="145">
        <f t="shared" si="16"/>
        <v>41507.199999999997</v>
      </c>
      <c r="F720" s="146" t="e">
        <f>#REF!</f>
        <v>#REF!</v>
      </c>
      <c r="G720" s="146" t="e">
        <f>#REF!</f>
        <v>#REF!</v>
      </c>
    </row>
    <row r="721" spans="1:7" s="7" customFormat="1" ht="15.75" hidden="1" outlineLevel="3">
      <c r="A721" s="141" t="s">
        <v>174</v>
      </c>
      <c r="B721" s="144" t="s">
        <v>567</v>
      </c>
      <c r="C721" s="144" t="s">
        <v>173</v>
      </c>
      <c r="D721" s="139">
        <v>41507.199999999997</v>
      </c>
      <c r="E721" s="145">
        <f t="shared" si="16"/>
        <v>41507.199999999997</v>
      </c>
      <c r="F721" s="146" t="e">
        <f>#REF!</f>
        <v>#REF!</v>
      </c>
      <c r="G721" s="146" t="e">
        <f>#REF!</f>
        <v>#REF!</v>
      </c>
    </row>
    <row r="722" spans="1:7" s="7" customFormat="1" ht="15.75" hidden="1" outlineLevel="5">
      <c r="A722" s="141" t="s">
        <v>175</v>
      </c>
      <c r="B722" s="144" t="s">
        <v>567</v>
      </c>
      <c r="C722" s="144" t="s">
        <v>173</v>
      </c>
      <c r="D722" s="139">
        <v>41507.199999999997</v>
      </c>
      <c r="E722" s="145">
        <f t="shared" si="16"/>
        <v>41507.199999999997</v>
      </c>
      <c r="F722" s="146" t="e">
        <f>#REF!</f>
        <v>#REF!</v>
      </c>
      <c r="G722" s="146" t="e">
        <f>#REF!</f>
        <v>#REF!</v>
      </c>
    </row>
    <row r="723" spans="1:7" s="7" customFormat="1" ht="15.75" hidden="1" outlineLevel="6">
      <c r="A723" s="141" t="s">
        <v>26</v>
      </c>
      <c r="B723" s="144" t="s">
        <v>567</v>
      </c>
      <c r="C723" s="144" t="s">
        <v>173</v>
      </c>
      <c r="D723" s="139">
        <v>41507.199999999997</v>
      </c>
      <c r="E723" s="145">
        <f t="shared" si="16"/>
        <v>41507.199999999997</v>
      </c>
      <c r="F723" s="146" t="e">
        <f>#REF!</f>
        <v>#REF!</v>
      </c>
      <c r="G723" s="146" t="e">
        <f>#REF!</f>
        <v>#REF!</v>
      </c>
    </row>
    <row r="724" spans="1:7" s="7" customFormat="1" ht="15.75" hidden="1" outlineLevel="7">
      <c r="A724" s="141" t="s">
        <v>28</v>
      </c>
      <c r="B724" s="144" t="s">
        <v>567</v>
      </c>
      <c r="C724" s="147" t="s">
        <v>173</v>
      </c>
      <c r="D724" s="148">
        <v>41507.199999999997</v>
      </c>
      <c r="E724" s="145">
        <f t="shared" si="16"/>
        <v>41507.199999999997</v>
      </c>
      <c r="F724" s="146" t="e">
        <f>#REF!</f>
        <v>#REF!</v>
      </c>
      <c r="G724" s="146" t="e">
        <f>#REF!</f>
        <v>#REF!</v>
      </c>
    </row>
    <row r="725" spans="1:7" s="7" customFormat="1" ht="15.75" hidden="1" outlineLevel="2">
      <c r="A725" s="151" t="s">
        <v>32</v>
      </c>
      <c r="B725" s="144" t="s">
        <v>567</v>
      </c>
      <c r="C725" s="144" t="s">
        <v>173</v>
      </c>
      <c r="D725" s="139">
        <v>72945.8</v>
      </c>
      <c r="E725" s="145">
        <f t="shared" si="16"/>
        <v>72945.8</v>
      </c>
      <c r="F725" s="146" t="e">
        <f>#REF!</f>
        <v>#REF!</v>
      </c>
      <c r="G725" s="146" t="e">
        <f>#REF!</f>
        <v>#REF!</v>
      </c>
    </row>
    <row r="726" spans="1:7" s="7" customFormat="1" ht="15.75" hidden="1" outlineLevel="3">
      <c r="A726" s="141" t="s">
        <v>116</v>
      </c>
      <c r="B726" s="144" t="s">
        <v>567</v>
      </c>
      <c r="C726" s="144" t="s">
        <v>173</v>
      </c>
      <c r="D726" s="139">
        <v>47319.8</v>
      </c>
      <c r="E726" s="145">
        <f t="shared" si="16"/>
        <v>47319.8</v>
      </c>
      <c r="F726" s="146" t="e">
        <f>#REF!</f>
        <v>#REF!</v>
      </c>
      <c r="G726" s="146" t="e">
        <f>#REF!</f>
        <v>#REF!</v>
      </c>
    </row>
    <row r="727" spans="1:7" s="7" customFormat="1" ht="21" hidden="1" outlineLevel="4">
      <c r="A727" s="141" t="s">
        <v>176</v>
      </c>
      <c r="B727" s="144" t="s">
        <v>567</v>
      </c>
      <c r="C727" s="144" t="s">
        <v>173</v>
      </c>
      <c r="D727" s="139">
        <v>2000</v>
      </c>
      <c r="E727" s="145">
        <f t="shared" si="16"/>
        <v>2000</v>
      </c>
      <c r="F727" s="146" t="e">
        <f>#REF!</f>
        <v>#REF!</v>
      </c>
      <c r="G727" s="146" t="e">
        <f>#REF!</f>
        <v>#REF!</v>
      </c>
    </row>
    <row r="728" spans="1:7" s="7" customFormat="1" ht="21" hidden="1" outlineLevel="5">
      <c r="A728" s="141" t="s">
        <v>177</v>
      </c>
      <c r="B728" s="144" t="s">
        <v>567</v>
      </c>
      <c r="C728" s="144" t="s">
        <v>173</v>
      </c>
      <c r="D728" s="139">
        <v>2000</v>
      </c>
      <c r="E728" s="145">
        <f t="shared" si="16"/>
        <v>2000</v>
      </c>
      <c r="F728" s="146" t="e">
        <f>#REF!</f>
        <v>#REF!</v>
      </c>
      <c r="G728" s="146" t="e">
        <f>#REF!</f>
        <v>#REF!</v>
      </c>
    </row>
    <row r="729" spans="1:7" s="7" customFormat="1" ht="15.75" hidden="1" outlineLevel="6">
      <c r="A729" s="141" t="s">
        <v>98</v>
      </c>
      <c r="B729" s="144" t="s">
        <v>567</v>
      </c>
      <c r="C729" s="144" t="s">
        <v>173</v>
      </c>
      <c r="D729" s="139">
        <v>2000</v>
      </c>
      <c r="E729" s="145">
        <f t="shared" si="16"/>
        <v>2000</v>
      </c>
      <c r="F729" s="146" t="e">
        <f>#REF!</f>
        <v>#REF!</v>
      </c>
      <c r="G729" s="146" t="e">
        <f>#REF!</f>
        <v>#REF!</v>
      </c>
    </row>
    <row r="730" spans="1:7" s="7" customFormat="1" ht="15.75" hidden="1" outlineLevel="7">
      <c r="A730" s="141" t="s">
        <v>178</v>
      </c>
      <c r="B730" s="144" t="s">
        <v>567</v>
      </c>
      <c r="C730" s="147" t="s">
        <v>173</v>
      </c>
      <c r="D730" s="148">
        <v>2000</v>
      </c>
      <c r="E730" s="145">
        <f t="shared" si="16"/>
        <v>2000</v>
      </c>
      <c r="F730" s="146" t="e">
        <f>#REF!</f>
        <v>#REF!</v>
      </c>
      <c r="G730" s="146" t="e">
        <f>#REF!</f>
        <v>#REF!</v>
      </c>
    </row>
    <row r="731" spans="1:7" s="7" customFormat="1" ht="22.5" hidden="1" outlineLevel="4">
      <c r="A731" s="151" t="s">
        <v>179</v>
      </c>
      <c r="B731" s="144" t="s">
        <v>567</v>
      </c>
      <c r="C731" s="144" t="s">
        <v>173</v>
      </c>
      <c r="D731" s="139">
        <v>45319.8</v>
      </c>
      <c r="E731" s="145">
        <f t="shared" si="16"/>
        <v>45319.8</v>
      </c>
      <c r="F731" s="146" t="e">
        <f>#REF!</f>
        <v>#REF!</v>
      </c>
      <c r="G731" s="146" t="e">
        <f>#REF!</f>
        <v>#REF!</v>
      </c>
    </row>
    <row r="732" spans="1:7" s="7" customFormat="1" ht="21" hidden="1" outlineLevel="5">
      <c r="A732" s="141" t="s">
        <v>180</v>
      </c>
      <c r="B732" s="144" t="s">
        <v>567</v>
      </c>
      <c r="C732" s="144" t="s">
        <v>173</v>
      </c>
      <c r="D732" s="139">
        <v>45319.8</v>
      </c>
      <c r="E732" s="145">
        <f t="shared" si="16"/>
        <v>45319.8</v>
      </c>
      <c r="F732" s="146" t="e">
        <f>#REF!</f>
        <v>#REF!</v>
      </c>
      <c r="G732" s="146" t="e">
        <f>#REF!</f>
        <v>#REF!</v>
      </c>
    </row>
    <row r="733" spans="1:7" s="7" customFormat="1" ht="15.75" hidden="1" outlineLevel="6">
      <c r="A733" s="141" t="s">
        <v>98</v>
      </c>
      <c r="B733" s="144" t="s">
        <v>567</v>
      </c>
      <c r="C733" s="144" t="s">
        <v>173</v>
      </c>
      <c r="D733" s="139">
        <v>45319.8</v>
      </c>
      <c r="E733" s="145">
        <f t="shared" si="16"/>
        <v>45319.8</v>
      </c>
      <c r="F733" s="146" t="e">
        <f>#REF!</f>
        <v>#REF!</v>
      </c>
      <c r="G733" s="146" t="e">
        <f>#REF!</f>
        <v>#REF!</v>
      </c>
    </row>
    <row r="734" spans="1:7" s="7" customFormat="1" ht="15.75" hidden="1" outlineLevel="7">
      <c r="A734" s="141" t="s">
        <v>178</v>
      </c>
      <c r="B734" s="144" t="s">
        <v>567</v>
      </c>
      <c r="C734" s="147" t="s">
        <v>173</v>
      </c>
      <c r="D734" s="148">
        <v>45319.8</v>
      </c>
      <c r="E734" s="145">
        <f t="shared" si="16"/>
        <v>45319.8</v>
      </c>
      <c r="F734" s="146" t="e">
        <f>#REF!</f>
        <v>#REF!</v>
      </c>
      <c r="G734" s="146" t="e">
        <f>#REF!</f>
        <v>#REF!</v>
      </c>
    </row>
    <row r="735" spans="1:7" s="7" customFormat="1" ht="22.5" hidden="1" outlineLevel="3">
      <c r="A735" s="151" t="s">
        <v>179</v>
      </c>
      <c r="B735" s="144" t="s">
        <v>567</v>
      </c>
      <c r="C735" s="144" t="s">
        <v>173</v>
      </c>
      <c r="D735" s="139">
        <v>25626</v>
      </c>
      <c r="E735" s="145">
        <f t="shared" si="16"/>
        <v>25626</v>
      </c>
      <c r="F735" s="146" t="e">
        <f>#REF!</f>
        <v>#REF!</v>
      </c>
      <c r="G735" s="146" t="e">
        <f>#REF!</f>
        <v>#REF!</v>
      </c>
    </row>
    <row r="736" spans="1:7" s="7" customFormat="1" ht="21" hidden="1" outlineLevel="5">
      <c r="A736" s="141" t="s">
        <v>181</v>
      </c>
      <c r="B736" s="144" t="s">
        <v>567</v>
      </c>
      <c r="C736" s="144" t="s">
        <v>173</v>
      </c>
      <c r="D736" s="139">
        <v>20000</v>
      </c>
      <c r="E736" s="145">
        <f t="shared" si="16"/>
        <v>20000</v>
      </c>
      <c r="F736" s="146" t="e">
        <f>#REF!</f>
        <v>#REF!</v>
      </c>
      <c r="G736" s="146" t="e">
        <f>#REF!</f>
        <v>#REF!</v>
      </c>
    </row>
    <row r="737" spans="1:7" s="7" customFormat="1" ht="15.75" hidden="1" outlineLevel="6">
      <c r="A737" s="141" t="s">
        <v>182</v>
      </c>
      <c r="B737" s="144" t="s">
        <v>567</v>
      </c>
      <c r="C737" s="144" t="s">
        <v>173</v>
      </c>
      <c r="D737" s="139">
        <v>20000</v>
      </c>
      <c r="E737" s="145">
        <f t="shared" si="16"/>
        <v>20000</v>
      </c>
      <c r="F737" s="146" t="e">
        <f>#REF!</f>
        <v>#REF!</v>
      </c>
      <c r="G737" s="146" t="e">
        <f>#REF!</f>
        <v>#REF!</v>
      </c>
    </row>
    <row r="738" spans="1:7" s="7" customFormat="1" ht="21" hidden="1" outlineLevel="7">
      <c r="A738" s="141" t="s">
        <v>183</v>
      </c>
      <c r="B738" s="144" t="s">
        <v>567</v>
      </c>
      <c r="C738" s="147" t="s">
        <v>173</v>
      </c>
      <c r="D738" s="148">
        <v>20000</v>
      </c>
      <c r="E738" s="145">
        <f t="shared" si="16"/>
        <v>20000</v>
      </c>
      <c r="F738" s="146" t="e">
        <f>#REF!</f>
        <v>#REF!</v>
      </c>
      <c r="G738" s="146" t="e">
        <f>#REF!</f>
        <v>#REF!</v>
      </c>
    </row>
    <row r="739" spans="1:7" s="7" customFormat="1" ht="22.5" hidden="1" outlineLevel="5">
      <c r="A739" s="151" t="s">
        <v>184</v>
      </c>
      <c r="B739" s="144" t="s">
        <v>567</v>
      </c>
      <c r="C739" s="144" t="s">
        <v>173</v>
      </c>
      <c r="D739" s="139">
        <v>5626</v>
      </c>
      <c r="E739" s="145">
        <f t="shared" si="16"/>
        <v>5626</v>
      </c>
      <c r="F739" s="146" t="e">
        <f>#REF!</f>
        <v>#REF!</v>
      </c>
      <c r="G739" s="146" t="e">
        <f>#REF!</f>
        <v>#REF!</v>
      </c>
    </row>
    <row r="740" spans="1:7" s="7" customFormat="1" ht="15.75" hidden="1" outlineLevel="6">
      <c r="A740" s="141" t="s">
        <v>98</v>
      </c>
      <c r="B740" s="144" t="s">
        <v>567</v>
      </c>
      <c r="C740" s="144" t="s">
        <v>173</v>
      </c>
      <c r="D740" s="139">
        <v>5626</v>
      </c>
      <c r="E740" s="145">
        <f t="shared" si="16"/>
        <v>5626</v>
      </c>
      <c r="F740" s="146" t="e">
        <f>#REF!</f>
        <v>#REF!</v>
      </c>
      <c r="G740" s="146" t="e">
        <f>#REF!</f>
        <v>#REF!</v>
      </c>
    </row>
    <row r="741" spans="1:7" s="7" customFormat="1" ht="15.75" hidden="1" outlineLevel="7">
      <c r="A741" s="141" t="s">
        <v>178</v>
      </c>
      <c r="B741" s="144" t="s">
        <v>567</v>
      </c>
      <c r="C741" s="147" t="s">
        <v>173</v>
      </c>
      <c r="D741" s="148">
        <v>5626</v>
      </c>
      <c r="E741" s="145">
        <f t="shared" si="16"/>
        <v>5626</v>
      </c>
      <c r="F741" s="146" t="e">
        <f>#REF!</f>
        <v>#REF!</v>
      </c>
      <c r="G741" s="146" t="e">
        <f>#REF!</f>
        <v>#REF!</v>
      </c>
    </row>
    <row r="742" spans="1:7" s="7" customFormat="1" ht="22.5" hidden="1" outlineLevel="1">
      <c r="A742" s="151" t="s">
        <v>179</v>
      </c>
      <c r="B742" s="144" t="s">
        <v>567</v>
      </c>
      <c r="C742" s="144" t="s">
        <v>186</v>
      </c>
      <c r="D742" s="139">
        <v>1164864.2</v>
      </c>
      <c r="E742" s="145">
        <f t="shared" si="16"/>
        <v>1164864.2</v>
      </c>
      <c r="F742" s="146" t="e">
        <f>#REF!</f>
        <v>#REF!</v>
      </c>
      <c r="G742" s="146" t="e">
        <f>#REF!</f>
        <v>#REF!</v>
      </c>
    </row>
    <row r="743" spans="1:7" s="7" customFormat="1" ht="15.75" hidden="1" outlineLevel="2">
      <c r="A743" s="141" t="s">
        <v>185</v>
      </c>
      <c r="B743" s="144" t="s">
        <v>567</v>
      </c>
      <c r="C743" s="144" t="s">
        <v>186</v>
      </c>
      <c r="D743" s="139">
        <v>30049.200000000001</v>
      </c>
      <c r="E743" s="145">
        <f t="shared" si="16"/>
        <v>30049.200000000001</v>
      </c>
      <c r="F743" s="146" t="e">
        <f>#REF!</f>
        <v>#REF!</v>
      </c>
      <c r="G743" s="146" t="e">
        <f>#REF!</f>
        <v>#REF!</v>
      </c>
    </row>
    <row r="744" spans="1:7" s="7" customFormat="1" ht="21" hidden="1" outlineLevel="3">
      <c r="A744" s="141" t="s">
        <v>12</v>
      </c>
      <c r="B744" s="144" t="s">
        <v>567</v>
      </c>
      <c r="C744" s="144" t="s">
        <v>186</v>
      </c>
      <c r="D744" s="139">
        <v>3698.1</v>
      </c>
      <c r="E744" s="145">
        <f t="shared" si="16"/>
        <v>3698.1</v>
      </c>
      <c r="F744" s="146" t="e">
        <f>#REF!</f>
        <v>#REF!</v>
      </c>
      <c r="G744" s="146" t="e">
        <f>#REF!</f>
        <v>#REF!</v>
      </c>
    </row>
    <row r="745" spans="1:7" s="7" customFormat="1" ht="21" hidden="1" outlineLevel="5">
      <c r="A745" s="141" t="s">
        <v>53</v>
      </c>
      <c r="B745" s="144" t="s">
        <v>567</v>
      </c>
      <c r="C745" s="144" t="s">
        <v>186</v>
      </c>
      <c r="D745" s="139">
        <v>3698.1</v>
      </c>
      <c r="E745" s="145">
        <f t="shared" si="16"/>
        <v>3698.1</v>
      </c>
      <c r="F745" s="146" t="e">
        <f>#REF!</f>
        <v>#REF!</v>
      </c>
      <c r="G745" s="146" t="e">
        <f>#REF!</f>
        <v>#REF!</v>
      </c>
    </row>
    <row r="746" spans="1:7" s="7" customFormat="1" ht="31.5" hidden="1" outlineLevel="6">
      <c r="A746" s="141" t="s">
        <v>15</v>
      </c>
      <c r="B746" s="144" t="s">
        <v>567</v>
      </c>
      <c r="C746" s="144" t="s">
        <v>186</v>
      </c>
      <c r="D746" s="139">
        <v>3698.1</v>
      </c>
      <c r="E746" s="145">
        <f t="shared" si="16"/>
        <v>3698.1</v>
      </c>
      <c r="F746" s="146" t="e">
        <f>#REF!</f>
        <v>#REF!</v>
      </c>
      <c r="G746" s="146" t="e">
        <f>#REF!</f>
        <v>#REF!</v>
      </c>
    </row>
    <row r="747" spans="1:7" s="7" customFormat="1" ht="15.75" hidden="1" outlineLevel="7">
      <c r="A747" s="141" t="s">
        <v>17</v>
      </c>
      <c r="B747" s="144" t="s">
        <v>567</v>
      </c>
      <c r="C747" s="147" t="s">
        <v>186</v>
      </c>
      <c r="D747" s="148">
        <v>3698.1</v>
      </c>
      <c r="E747" s="145">
        <f t="shared" si="16"/>
        <v>3698.1</v>
      </c>
      <c r="F747" s="146" t="e">
        <f>#REF!</f>
        <v>#REF!</v>
      </c>
      <c r="G747" s="146" t="e">
        <f>#REF!</f>
        <v>#REF!</v>
      </c>
    </row>
    <row r="748" spans="1:7" s="7" customFormat="1" ht="15.75" hidden="1" outlineLevel="3">
      <c r="A748" s="151" t="s">
        <v>19</v>
      </c>
      <c r="B748" s="144" t="s">
        <v>567</v>
      </c>
      <c r="C748" s="144" t="s">
        <v>186</v>
      </c>
      <c r="D748" s="139">
        <v>26351.1</v>
      </c>
      <c r="E748" s="145">
        <f t="shared" si="16"/>
        <v>26351.1</v>
      </c>
      <c r="F748" s="146" t="e">
        <f>#REF!</f>
        <v>#REF!</v>
      </c>
      <c r="G748" s="146" t="e">
        <f>#REF!</f>
        <v>#REF!</v>
      </c>
    </row>
    <row r="749" spans="1:7" s="7" customFormat="1" ht="15.75" hidden="1" outlineLevel="5">
      <c r="A749" s="141" t="s">
        <v>23</v>
      </c>
      <c r="B749" s="144" t="s">
        <v>567</v>
      </c>
      <c r="C749" s="144" t="s">
        <v>186</v>
      </c>
      <c r="D749" s="139">
        <v>24748.799999999999</v>
      </c>
      <c r="E749" s="145">
        <f t="shared" si="16"/>
        <v>24748.799999999999</v>
      </c>
      <c r="F749" s="146" t="e">
        <f>#REF!</f>
        <v>#REF!</v>
      </c>
      <c r="G749" s="146" t="e">
        <f>#REF!</f>
        <v>#REF!</v>
      </c>
    </row>
    <row r="750" spans="1:7" s="7" customFormat="1" ht="31.5" hidden="1" outlineLevel="6">
      <c r="A750" s="141" t="s">
        <v>15</v>
      </c>
      <c r="B750" s="144" t="s">
        <v>567</v>
      </c>
      <c r="C750" s="144" t="s">
        <v>186</v>
      </c>
      <c r="D750" s="139">
        <v>24748.799999999999</v>
      </c>
      <c r="E750" s="145">
        <f t="shared" si="16"/>
        <v>24748.799999999999</v>
      </c>
      <c r="F750" s="146" t="e">
        <f>#REF!</f>
        <v>#REF!</v>
      </c>
      <c r="G750" s="146" t="e">
        <f>#REF!</f>
        <v>#REF!</v>
      </c>
    </row>
    <row r="751" spans="1:7" s="7" customFormat="1" ht="15.75" hidden="1" outlineLevel="7">
      <c r="A751" s="141" t="s">
        <v>17</v>
      </c>
      <c r="B751" s="144" t="s">
        <v>567</v>
      </c>
      <c r="C751" s="147" t="s">
        <v>186</v>
      </c>
      <c r="D751" s="148">
        <v>24739.200000000001</v>
      </c>
      <c r="E751" s="145">
        <f t="shared" si="16"/>
        <v>24739.200000000001</v>
      </c>
      <c r="F751" s="146" t="e">
        <f>#REF!</f>
        <v>#REF!</v>
      </c>
      <c r="G751" s="146" t="e">
        <f>#REF!</f>
        <v>#REF!</v>
      </c>
    </row>
    <row r="752" spans="1:7" s="7" customFormat="1" ht="15.75" hidden="1" outlineLevel="7">
      <c r="A752" s="151" t="s">
        <v>19</v>
      </c>
      <c r="B752" s="144" t="s">
        <v>567</v>
      </c>
      <c r="C752" s="147" t="s">
        <v>186</v>
      </c>
      <c r="D752" s="148">
        <v>9.6</v>
      </c>
      <c r="E752" s="145">
        <f t="shared" si="16"/>
        <v>9.6</v>
      </c>
      <c r="F752" s="146" t="e">
        <f>#REF!</f>
        <v>#REF!</v>
      </c>
      <c r="G752" s="146" t="e">
        <f>#REF!</f>
        <v>#REF!</v>
      </c>
    </row>
    <row r="753" spans="1:7" s="7" customFormat="1" ht="15.75" hidden="1" outlineLevel="5">
      <c r="A753" s="151" t="s">
        <v>24</v>
      </c>
      <c r="B753" s="144" t="s">
        <v>567</v>
      </c>
      <c r="C753" s="144" t="s">
        <v>186</v>
      </c>
      <c r="D753" s="139">
        <v>1599.4</v>
      </c>
      <c r="E753" s="145">
        <f t="shared" si="16"/>
        <v>1599.4</v>
      </c>
      <c r="F753" s="146" t="e">
        <f>#REF!</f>
        <v>#REF!</v>
      </c>
      <c r="G753" s="146" t="e">
        <f>#REF!</f>
        <v>#REF!</v>
      </c>
    </row>
    <row r="754" spans="1:7" s="7" customFormat="1" ht="15.75" hidden="1" outlineLevel="6">
      <c r="A754" s="141" t="s">
        <v>26</v>
      </c>
      <c r="B754" s="144" t="s">
        <v>567</v>
      </c>
      <c r="C754" s="144" t="s">
        <v>186</v>
      </c>
      <c r="D754" s="139">
        <v>1599.4</v>
      </c>
      <c r="E754" s="145">
        <f t="shared" si="16"/>
        <v>1599.4</v>
      </c>
      <c r="F754" s="146" t="e">
        <f>#REF!</f>
        <v>#REF!</v>
      </c>
      <c r="G754" s="146" t="e">
        <f>#REF!</f>
        <v>#REF!</v>
      </c>
    </row>
    <row r="755" spans="1:7" s="7" customFormat="1" ht="15.75" hidden="1" outlineLevel="7">
      <c r="A755" s="141" t="s">
        <v>28</v>
      </c>
      <c r="B755" s="144" t="s">
        <v>567</v>
      </c>
      <c r="C755" s="147" t="s">
        <v>186</v>
      </c>
      <c r="D755" s="148">
        <v>844.8</v>
      </c>
      <c r="E755" s="145">
        <f t="shared" si="16"/>
        <v>844.8</v>
      </c>
      <c r="F755" s="146" t="e">
        <f>#REF!</f>
        <v>#REF!</v>
      </c>
      <c r="G755" s="146" t="e">
        <f>#REF!</f>
        <v>#REF!</v>
      </c>
    </row>
    <row r="756" spans="1:7" s="7" customFormat="1" ht="15.75" hidden="1" outlineLevel="7">
      <c r="A756" s="151" t="s">
        <v>30</v>
      </c>
      <c r="B756" s="144" t="s">
        <v>567</v>
      </c>
      <c r="C756" s="147" t="s">
        <v>186</v>
      </c>
      <c r="D756" s="148">
        <v>754.6</v>
      </c>
      <c r="E756" s="145">
        <f t="shared" si="16"/>
        <v>754.6</v>
      </c>
      <c r="F756" s="146" t="e">
        <f>#REF!</f>
        <v>#REF!</v>
      </c>
      <c r="G756" s="146" t="e">
        <f>#REF!</f>
        <v>#REF!</v>
      </c>
    </row>
    <row r="757" spans="1:7" s="7" customFormat="1" ht="15.75" hidden="1" outlineLevel="5">
      <c r="A757" s="151" t="s">
        <v>32</v>
      </c>
      <c r="B757" s="144" t="s">
        <v>567</v>
      </c>
      <c r="C757" s="144" t="s">
        <v>186</v>
      </c>
      <c r="D757" s="139">
        <v>2.9</v>
      </c>
      <c r="E757" s="145">
        <f t="shared" si="16"/>
        <v>2.9</v>
      </c>
      <c r="F757" s="146" t="e">
        <f>#REF!</f>
        <v>#REF!</v>
      </c>
      <c r="G757" s="146" t="e">
        <f>#REF!</f>
        <v>#REF!</v>
      </c>
    </row>
    <row r="758" spans="1:7" s="7" customFormat="1" ht="15.75" hidden="1" outlineLevel="6">
      <c r="A758" s="141" t="s">
        <v>45</v>
      </c>
      <c r="B758" s="144" t="s">
        <v>567</v>
      </c>
      <c r="C758" s="144" t="s">
        <v>186</v>
      </c>
      <c r="D758" s="139">
        <v>2.9</v>
      </c>
      <c r="E758" s="145">
        <f t="shared" si="16"/>
        <v>2.9</v>
      </c>
      <c r="F758" s="146" t="e">
        <f>#REF!</f>
        <v>#REF!</v>
      </c>
      <c r="G758" s="146" t="e">
        <f>#REF!</f>
        <v>#REF!</v>
      </c>
    </row>
    <row r="759" spans="1:7" s="7" customFormat="1" ht="15.75" hidden="1" outlineLevel="7">
      <c r="A759" s="141" t="s">
        <v>47</v>
      </c>
      <c r="B759" s="144" t="s">
        <v>567</v>
      </c>
      <c r="C759" s="147" t="s">
        <v>186</v>
      </c>
      <c r="D759" s="148">
        <v>2.9</v>
      </c>
      <c r="E759" s="145">
        <f t="shared" si="16"/>
        <v>2.9</v>
      </c>
      <c r="F759" s="146" t="e">
        <f>#REF!</f>
        <v>#REF!</v>
      </c>
      <c r="G759" s="146" t="e">
        <f>#REF!</f>
        <v>#REF!</v>
      </c>
    </row>
    <row r="760" spans="1:7" s="7" customFormat="1" ht="15.75" hidden="1" outlineLevel="2">
      <c r="A760" s="151" t="s">
        <v>49</v>
      </c>
      <c r="B760" s="144" t="s">
        <v>567</v>
      </c>
      <c r="C760" s="144" t="s">
        <v>186</v>
      </c>
      <c r="D760" s="139">
        <v>800303.2</v>
      </c>
      <c r="E760" s="145">
        <f t="shared" si="16"/>
        <v>800303.2</v>
      </c>
      <c r="F760" s="146" t="e">
        <f>#REF!</f>
        <v>#REF!</v>
      </c>
      <c r="G760" s="146" t="e">
        <f>#REF!</f>
        <v>#REF!</v>
      </c>
    </row>
    <row r="761" spans="1:7" s="7" customFormat="1" ht="15.75" hidden="1" outlineLevel="3">
      <c r="A761" s="141" t="s">
        <v>187</v>
      </c>
      <c r="B761" s="144" t="s">
        <v>567</v>
      </c>
      <c r="C761" s="144" t="s">
        <v>186</v>
      </c>
      <c r="D761" s="139">
        <v>800303.2</v>
      </c>
      <c r="E761" s="145">
        <f t="shared" si="16"/>
        <v>800303.2</v>
      </c>
      <c r="F761" s="146" t="e">
        <f>#REF!</f>
        <v>#REF!</v>
      </c>
      <c r="G761" s="146" t="e">
        <f>#REF!</f>
        <v>#REF!</v>
      </c>
    </row>
    <row r="762" spans="1:7" s="7" customFormat="1" ht="15.75" hidden="1" outlineLevel="4">
      <c r="A762" s="141" t="s">
        <v>188</v>
      </c>
      <c r="B762" s="144" t="s">
        <v>567</v>
      </c>
      <c r="C762" s="144" t="s">
        <v>186</v>
      </c>
      <c r="D762" s="139">
        <v>759493.1</v>
      </c>
      <c r="E762" s="145">
        <f t="shared" si="16"/>
        <v>759493.1</v>
      </c>
      <c r="F762" s="146" t="e">
        <f>#REF!</f>
        <v>#REF!</v>
      </c>
      <c r="G762" s="146" t="e">
        <f>#REF!</f>
        <v>#REF!</v>
      </c>
    </row>
    <row r="763" spans="1:7" s="7" customFormat="1" ht="21" hidden="1" outlineLevel="5">
      <c r="A763" s="141" t="s">
        <v>189</v>
      </c>
      <c r="B763" s="144" t="s">
        <v>567</v>
      </c>
      <c r="C763" s="144" t="s">
        <v>186</v>
      </c>
      <c r="D763" s="139">
        <v>463005.3</v>
      </c>
      <c r="E763" s="145">
        <f t="shared" si="16"/>
        <v>463005.3</v>
      </c>
      <c r="F763" s="146" t="e">
        <f>#REF!</f>
        <v>#REF!</v>
      </c>
      <c r="G763" s="146" t="e">
        <f>#REF!</f>
        <v>#REF!</v>
      </c>
    </row>
    <row r="764" spans="1:7" s="7" customFormat="1" ht="31.5" hidden="1" outlineLevel="6">
      <c r="A764" s="141" t="s">
        <v>15</v>
      </c>
      <c r="B764" s="144" t="s">
        <v>567</v>
      </c>
      <c r="C764" s="144" t="s">
        <v>186</v>
      </c>
      <c r="D764" s="139">
        <v>463005.3</v>
      </c>
      <c r="E764" s="145">
        <f t="shared" si="16"/>
        <v>463005.3</v>
      </c>
      <c r="F764" s="146" t="e">
        <f>#REF!</f>
        <v>#REF!</v>
      </c>
      <c r="G764" s="146" t="e">
        <f>#REF!</f>
        <v>#REF!</v>
      </c>
    </row>
    <row r="765" spans="1:7" s="7" customFormat="1" ht="15.75" hidden="1" outlineLevel="7">
      <c r="A765" s="141" t="s">
        <v>17</v>
      </c>
      <c r="B765" s="144" t="s">
        <v>567</v>
      </c>
      <c r="C765" s="147" t="s">
        <v>186</v>
      </c>
      <c r="D765" s="148">
        <v>460444.3</v>
      </c>
      <c r="E765" s="145">
        <f t="shared" si="16"/>
        <v>460444.3</v>
      </c>
      <c r="F765" s="146" t="e">
        <f>#REF!</f>
        <v>#REF!</v>
      </c>
      <c r="G765" s="146" t="e">
        <f>#REF!</f>
        <v>#REF!</v>
      </c>
    </row>
    <row r="766" spans="1:7" s="7" customFormat="1" ht="15.75" hidden="1" outlineLevel="7">
      <c r="A766" s="151" t="s">
        <v>19</v>
      </c>
      <c r="B766" s="144" t="s">
        <v>567</v>
      </c>
      <c r="C766" s="147" t="s">
        <v>186</v>
      </c>
      <c r="D766" s="148">
        <v>2561</v>
      </c>
      <c r="E766" s="145">
        <f t="shared" si="16"/>
        <v>2561</v>
      </c>
      <c r="F766" s="146" t="e">
        <f>#REF!</f>
        <v>#REF!</v>
      </c>
      <c r="G766" s="146" t="e">
        <f>#REF!</f>
        <v>#REF!</v>
      </c>
    </row>
    <row r="767" spans="1:7" s="7" customFormat="1" ht="15.75" hidden="1" outlineLevel="5">
      <c r="A767" s="151" t="s">
        <v>24</v>
      </c>
      <c r="B767" s="144" t="s">
        <v>567</v>
      </c>
      <c r="C767" s="144" t="s">
        <v>186</v>
      </c>
      <c r="D767" s="139">
        <v>83949</v>
      </c>
      <c r="E767" s="145">
        <f t="shared" si="16"/>
        <v>83949</v>
      </c>
      <c r="F767" s="146" t="e">
        <f>#REF!</f>
        <v>#REF!</v>
      </c>
      <c r="G767" s="146" t="e">
        <f>#REF!</f>
        <v>#REF!</v>
      </c>
    </row>
    <row r="768" spans="1:7" s="7" customFormat="1" ht="15.75" hidden="1" outlineLevel="6">
      <c r="A768" s="141" t="s">
        <v>26</v>
      </c>
      <c r="B768" s="144" t="s">
        <v>567</v>
      </c>
      <c r="C768" s="144" t="s">
        <v>186</v>
      </c>
      <c r="D768" s="139">
        <v>83949</v>
      </c>
      <c r="E768" s="145">
        <f t="shared" si="16"/>
        <v>83949</v>
      </c>
      <c r="F768" s="146" t="e">
        <f>#REF!</f>
        <v>#REF!</v>
      </c>
      <c r="G768" s="146" t="e">
        <f>#REF!</f>
        <v>#REF!</v>
      </c>
    </row>
    <row r="769" spans="1:7" s="7" customFormat="1" ht="15.75" hidden="1" outlineLevel="7">
      <c r="A769" s="141" t="s">
        <v>28</v>
      </c>
      <c r="B769" s="144" t="s">
        <v>567</v>
      </c>
      <c r="C769" s="147" t="s">
        <v>186</v>
      </c>
      <c r="D769" s="148">
        <v>11251.3</v>
      </c>
      <c r="E769" s="145">
        <f t="shared" si="16"/>
        <v>11251.3</v>
      </c>
      <c r="F769" s="146" t="e">
        <f>#REF!</f>
        <v>#REF!</v>
      </c>
      <c r="G769" s="146" t="e">
        <f>#REF!</f>
        <v>#REF!</v>
      </c>
    </row>
    <row r="770" spans="1:7" s="7" customFormat="1" ht="15.75" hidden="1" outlineLevel="7">
      <c r="A770" s="151" t="s">
        <v>30</v>
      </c>
      <c r="B770" s="144" t="s">
        <v>567</v>
      </c>
      <c r="C770" s="147" t="s">
        <v>186</v>
      </c>
      <c r="D770" s="148">
        <v>72697.7</v>
      </c>
      <c r="E770" s="145">
        <f t="shared" si="16"/>
        <v>72697.7</v>
      </c>
      <c r="F770" s="146" t="e">
        <f>#REF!</f>
        <v>#REF!</v>
      </c>
      <c r="G770" s="146" t="e">
        <f>#REF!</f>
        <v>#REF!</v>
      </c>
    </row>
    <row r="771" spans="1:7" s="7" customFormat="1" ht="15.75" hidden="1" outlineLevel="5">
      <c r="A771" s="151" t="s">
        <v>32</v>
      </c>
      <c r="B771" s="144" t="s">
        <v>567</v>
      </c>
      <c r="C771" s="144" t="s">
        <v>186</v>
      </c>
      <c r="D771" s="139">
        <v>211861.6</v>
      </c>
      <c r="E771" s="145">
        <f t="shared" si="16"/>
        <v>211861.6</v>
      </c>
      <c r="F771" s="146" t="e">
        <f>#REF!</f>
        <v>#REF!</v>
      </c>
      <c r="G771" s="146" t="e">
        <f>#REF!</f>
        <v>#REF!</v>
      </c>
    </row>
    <row r="772" spans="1:7" s="7" customFormat="1" ht="21" hidden="1" outlineLevel="6">
      <c r="A772" s="141" t="s">
        <v>103</v>
      </c>
      <c r="B772" s="144" t="s">
        <v>567</v>
      </c>
      <c r="C772" s="144" t="s">
        <v>186</v>
      </c>
      <c r="D772" s="139">
        <v>154129.60000000001</v>
      </c>
      <c r="E772" s="145">
        <f t="shared" si="16"/>
        <v>154129.60000000001</v>
      </c>
      <c r="F772" s="146" t="e">
        <f>#REF!</f>
        <v>#REF!</v>
      </c>
      <c r="G772" s="146" t="e">
        <f>#REF!</f>
        <v>#REF!</v>
      </c>
    </row>
    <row r="773" spans="1:7" s="7" customFormat="1" ht="15.75" hidden="1" outlineLevel="7">
      <c r="A773" s="141" t="s">
        <v>133</v>
      </c>
      <c r="B773" s="144" t="s">
        <v>567</v>
      </c>
      <c r="C773" s="147" t="s">
        <v>186</v>
      </c>
      <c r="D773" s="148">
        <v>154129.60000000001</v>
      </c>
      <c r="E773" s="145">
        <f t="shared" si="16"/>
        <v>154129.60000000001</v>
      </c>
      <c r="F773" s="146" t="e">
        <f>#REF!</f>
        <v>#REF!</v>
      </c>
      <c r="G773" s="146" t="e">
        <f>#REF!</f>
        <v>#REF!</v>
      </c>
    </row>
    <row r="774" spans="1:7" s="7" customFormat="1" ht="22.5" hidden="1" outlineLevel="6">
      <c r="A774" s="151" t="s">
        <v>134</v>
      </c>
      <c r="B774" s="144" t="s">
        <v>567</v>
      </c>
      <c r="C774" s="144" t="s">
        <v>186</v>
      </c>
      <c r="D774" s="139">
        <v>57732</v>
      </c>
      <c r="E774" s="145">
        <f t="shared" si="16"/>
        <v>57732</v>
      </c>
      <c r="F774" s="146" t="e">
        <f>#REF!</f>
        <v>#REF!</v>
      </c>
      <c r="G774" s="146" t="e">
        <f>#REF!</f>
        <v>#REF!</v>
      </c>
    </row>
    <row r="775" spans="1:7" s="7" customFormat="1" ht="15.75" hidden="1" outlineLevel="7">
      <c r="A775" s="141" t="s">
        <v>104</v>
      </c>
      <c r="B775" s="144" t="s">
        <v>567</v>
      </c>
      <c r="C775" s="147" t="s">
        <v>186</v>
      </c>
      <c r="D775" s="148">
        <v>57732</v>
      </c>
      <c r="E775" s="145">
        <f t="shared" si="16"/>
        <v>57732</v>
      </c>
      <c r="F775" s="146" t="e">
        <f>#REF!</f>
        <v>#REF!</v>
      </c>
      <c r="G775" s="146" t="e">
        <f>#REF!</f>
        <v>#REF!</v>
      </c>
    </row>
    <row r="776" spans="1:7" s="7" customFormat="1" ht="22.5" hidden="1" outlineLevel="5">
      <c r="A776" s="151" t="s">
        <v>105</v>
      </c>
      <c r="B776" s="144" t="s">
        <v>567</v>
      </c>
      <c r="C776" s="144" t="s">
        <v>186</v>
      </c>
      <c r="D776" s="139">
        <v>677.2</v>
      </c>
      <c r="E776" s="145">
        <f t="shared" si="16"/>
        <v>677.2</v>
      </c>
      <c r="F776" s="146" t="e">
        <f>#REF!</f>
        <v>#REF!</v>
      </c>
      <c r="G776" s="146" t="e">
        <f>#REF!</f>
        <v>#REF!</v>
      </c>
    </row>
    <row r="777" spans="1:7" s="7" customFormat="1" ht="15.75" hidden="1" outlineLevel="6">
      <c r="A777" s="141" t="s">
        <v>45</v>
      </c>
      <c r="B777" s="144" t="s">
        <v>567</v>
      </c>
      <c r="C777" s="144" t="s">
        <v>186</v>
      </c>
      <c r="D777" s="139">
        <v>677.2</v>
      </c>
      <c r="E777" s="145">
        <f t="shared" si="16"/>
        <v>677.2</v>
      </c>
      <c r="F777" s="146" t="e">
        <f>#REF!</f>
        <v>#REF!</v>
      </c>
      <c r="G777" s="146" t="e">
        <f>#REF!</f>
        <v>#REF!</v>
      </c>
    </row>
    <row r="778" spans="1:7" s="7" customFormat="1" ht="15.75" hidden="1" outlineLevel="7">
      <c r="A778" s="141" t="s">
        <v>47</v>
      </c>
      <c r="B778" s="144" t="s">
        <v>567</v>
      </c>
      <c r="C778" s="147" t="s">
        <v>186</v>
      </c>
      <c r="D778" s="148">
        <v>677.2</v>
      </c>
      <c r="E778" s="145">
        <f t="shared" si="16"/>
        <v>677.2</v>
      </c>
      <c r="F778" s="146" t="e">
        <f>#REF!</f>
        <v>#REF!</v>
      </c>
      <c r="G778" s="146" t="e">
        <f>#REF!</f>
        <v>#REF!</v>
      </c>
    </row>
    <row r="779" spans="1:7" s="7" customFormat="1" ht="15.75" hidden="1" outlineLevel="4">
      <c r="A779" s="151" t="s">
        <v>49</v>
      </c>
      <c r="B779" s="144" t="s">
        <v>567</v>
      </c>
      <c r="C779" s="144" t="s">
        <v>186</v>
      </c>
      <c r="D779" s="139">
        <v>40810.1</v>
      </c>
      <c r="E779" s="145">
        <f t="shared" ref="E779:E842" si="17">D779</f>
        <v>40810.1</v>
      </c>
      <c r="F779" s="146" t="e">
        <f>#REF!</f>
        <v>#REF!</v>
      </c>
      <c r="G779" s="146" t="e">
        <f>#REF!</f>
        <v>#REF!</v>
      </c>
    </row>
    <row r="780" spans="1:7" s="7" customFormat="1" ht="21" hidden="1" outlineLevel="5">
      <c r="A780" s="141" t="s">
        <v>190</v>
      </c>
      <c r="B780" s="144" t="s">
        <v>567</v>
      </c>
      <c r="C780" s="144" t="s">
        <v>186</v>
      </c>
      <c r="D780" s="139">
        <v>40810.1</v>
      </c>
      <c r="E780" s="145">
        <f t="shared" si="17"/>
        <v>40810.1</v>
      </c>
      <c r="F780" s="146" t="e">
        <f>#REF!</f>
        <v>#REF!</v>
      </c>
      <c r="G780" s="146" t="e">
        <f>#REF!</f>
        <v>#REF!</v>
      </c>
    </row>
    <row r="781" spans="1:7" s="7" customFormat="1" ht="31.5" hidden="1" outlineLevel="6">
      <c r="A781" s="141" t="s">
        <v>15</v>
      </c>
      <c r="B781" s="144" t="s">
        <v>567</v>
      </c>
      <c r="C781" s="144" t="s">
        <v>186</v>
      </c>
      <c r="D781" s="139">
        <v>40810.1</v>
      </c>
      <c r="E781" s="145">
        <f t="shared" si="17"/>
        <v>40810.1</v>
      </c>
      <c r="F781" s="146" t="e">
        <f>#REF!</f>
        <v>#REF!</v>
      </c>
      <c r="G781" s="146" t="e">
        <f>#REF!</f>
        <v>#REF!</v>
      </c>
    </row>
    <row r="782" spans="1:7" s="7" customFormat="1" ht="15.75" hidden="1" outlineLevel="7">
      <c r="A782" s="141" t="s">
        <v>17</v>
      </c>
      <c r="B782" s="144" t="s">
        <v>567</v>
      </c>
      <c r="C782" s="147" t="s">
        <v>186</v>
      </c>
      <c r="D782" s="148">
        <v>40810.1</v>
      </c>
      <c r="E782" s="145">
        <f t="shared" si="17"/>
        <v>40810.1</v>
      </c>
      <c r="F782" s="146" t="e">
        <f>#REF!</f>
        <v>#REF!</v>
      </c>
      <c r="G782" s="146" t="e">
        <f>#REF!</f>
        <v>#REF!</v>
      </c>
    </row>
    <row r="783" spans="1:7" s="7" customFormat="1" ht="15.75" hidden="1" outlineLevel="2">
      <c r="A783" s="151" t="s">
        <v>19</v>
      </c>
      <c r="B783" s="144" t="s">
        <v>567</v>
      </c>
      <c r="C783" s="144" t="s">
        <v>186</v>
      </c>
      <c r="D783" s="139">
        <v>334511.8</v>
      </c>
      <c r="E783" s="145">
        <f t="shared" si="17"/>
        <v>334511.8</v>
      </c>
      <c r="F783" s="146" t="e">
        <f>#REF!</f>
        <v>#REF!</v>
      </c>
      <c r="G783" s="146" t="e">
        <f>#REF!</f>
        <v>#REF!</v>
      </c>
    </row>
    <row r="784" spans="1:7" s="7" customFormat="1" ht="15.75" hidden="1" outlineLevel="3">
      <c r="A784" s="141" t="s">
        <v>116</v>
      </c>
      <c r="B784" s="144" t="s">
        <v>567</v>
      </c>
      <c r="C784" s="144" t="s">
        <v>186</v>
      </c>
      <c r="D784" s="139">
        <v>334511.8</v>
      </c>
      <c r="E784" s="145">
        <f t="shared" si="17"/>
        <v>334511.8</v>
      </c>
      <c r="F784" s="146" t="e">
        <f>#REF!</f>
        <v>#REF!</v>
      </c>
      <c r="G784" s="146" t="e">
        <f>#REF!</f>
        <v>#REF!</v>
      </c>
    </row>
    <row r="785" spans="1:7" s="7" customFormat="1" ht="21" hidden="1" outlineLevel="5">
      <c r="A785" s="141" t="s">
        <v>191</v>
      </c>
      <c r="B785" s="144" t="s">
        <v>567</v>
      </c>
      <c r="C785" s="144" t="s">
        <v>186</v>
      </c>
      <c r="D785" s="139">
        <v>115382.8</v>
      </c>
      <c r="E785" s="145">
        <f t="shared" si="17"/>
        <v>115382.8</v>
      </c>
      <c r="F785" s="146" t="e">
        <f>#REF!</f>
        <v>#REF!</v>
      </c>
      <c r="G785" s="146" t="e">
        <f>#REF!</f>
        <v>#REF!</v>
      </c>
    </row>
    <row r="786" spans="1:7" s="7" customFormat="1" ht="15.75" hidden="1" outlineLevel="6">
      <c r="A786" s="141" t="s">
        <v>26</v>
      </c>
      <c r="B786" s="144" t="s">
        <v>567</v>
      </c>
      <c r="C786" s="144" t="s">
        <v>186</v>
      </c>
      <c r="D786" s="139">
        <v>115382.8</v>
      </c>
      <c r="E786" s="145">
        <f t="shared" si="17"/>
        <v>115382.8</v>
      </c>
      <c r="F786" s="146" t="e">
        <f>#REF!</f>
        <v>#REF!</v>
      </c>
      <c r="G786" s="146" t="e">
        <f>#REF!</f>
        <v>#REF!</v>
      </c>
    </row>
    <row r="787" spans="1:7" s="7" customFormat="1" ht="15.75" hidden="1" outlineLevel="7">
      <c r="A787" s="141" t="s">
        <v>28</v>
      </c>
      <c r="B787" s="144" t="s">
        <v>567</v>
      </c>
      <c r="C787" s="147" t="s">
        <v>186</v>
      </c>
      <c r="D787" s="148">
        <v>989</v>
      </c>
      <c r="E787" s="145">
        <f t="shared" si="17"/>
        <v>989</v>
      </c>
      <c r="F787" s="146" t="e">
        <f>#REF!</f>
        <v>#REF!</v>
      </c>
      <c r="G787" s="146" t="e">
        <f>#REF!</f>
        <v>#REF!</v>
      </c>
    </row>
    <row r="788" spans="1:7" s="7" customFormat="1" ht="15.75" hidden="1" outlineLevel="7">
      <c r="A788" s="151" t="s">
        <v>30</v>
      </c>
      <c r="B788" s="144" t="s">
        <v>567</v>
      </c>
      <c r="C788" s="147" t="s">
        <v>186</v>
      </c>
      <c r="D788" s="148">
        <v>114393.8</v>
      </c>
      <c r="E788" s="145">
        <f t="shared" si="17"/>
        <v>114393.8</v>
      </c>
      <c r="F788" s="146" t="e">
        <f>#REF!</f>
        <v>#REF!</v>
      </c>
      <c r="G788" s="146" t="e">
        <f>#REF!</f>
        <v>#REF!</v>
      </c>
    </row>
    <row r="789" spans="1:7" s="7" customFormat="1" ht="15.75" hidden="1" outlineLevel="5">
      <c r="A789" s="151" t="s">
        <v>32</v>
      </c>
      <c r="B789" s="144" t="s">
        <v>567</v>
      </c>
      <c r="C789" s="144" t="s">
        <v>186</v>
      </c>
      <c r="D789" s="139">
        <v>219129</v>
      </c>
      <c r="E789" s="145">
        <f t="shared" si="17"/>
        <v>219129</v>
      </c>
      <c r="F789" s="146" t="e">
        <f>#REF!</f>
        <v>#REF!</v>
      </c>
      <c r="G789" s="146" t="e">
        <f>#REF!</f>
        <v>#REF!</v>
      </c>
    </row>
    <row r="790" spans="1:7" s="7" customFormat="1" ht="21" hidden="1" outlineLevel="6">
      <c r="A790" s="141" t="s">
        <v>103</v>
      </c>
      <c r="B790" s="144" t="s">
        <v>567</v>
      </c>
      <c r="C790" s="144" t="s">
        <v>186</v>
      </c>
      <c r="D790" s="139">
        <v>154053</v>
      </c>
      <c r="E790" s="145">
        <f t="shared" si="17"/>
        <v>154053</v>
      </c>
      <c r="F790" s="146" t="e">
        <f>#REF!</f>
        <v>#REF!</v>
      </c>
      <c r="G790" s="146" t="e">
        <f>#REF!</f>
        <v>#REF!</v>
      </c>
    </row>
    <row r="791" spans="1:7" s="7" customFormat="1" ht="15.75" hidden="1" outlineLevel="7">
      <c r="A791" s="141" t="s">
        <v>133</v>
      </c>
      <c r="B791" s="144" t="s">
        <v>567</v>
      </c>
      <c r="C791" s="147" t="s">
        <v>186</v>
      </c>
      <c r="D791" s="148">
        <v>154053</v>
      </c>
      <c r="E791" s="145">
        <f t="shared" si="17"/>
        <v>154053</v>
      </c>
      <c r="F791" s="146" t="e">
        <f>#REF!</f>
        <v>#REF!</v>
      </c>
      <c r="G791" s="146" t="e">
        <f>#REF!</f>
        <v>#REF!</v>
      </c>
    </row>
    <row r="792" spans="1:7" s="7" customFormat="1" ht="22.5" hidden="1" outlineLevel="6">
      <c r="A792" s="151" t="s">
        <v>134</v>
      </c>
      <c r="B792" s="144" t="s">
        <v>567</v>
      </c>
      <c r="C792" s="144" t="s">
        <v>186</v>
      </c>
      <c r="D792" s="139">
        <v>65076</v>
      </c>
      <c r="E792" s="145">
        <f t="shared" si="17"/>
        <v>65076</v>
      </c>
      <c r="F792" s="146" t="e">
        <f>#REF!</f>
        <v>#REF!</v>
      </c>
      <c r="G792" s="146" t="e">
        <f>#REF!</f>
        <v>#REF!</v>
      </c>
    </row>
    <row r="793" spans="1:7" s="7" customFormat="1" ht="15.75" hidden="1" outlineLevel="7">
      <c r="A793" s="141" t="s">
        <v>104</v>
      </c>
      <c r="B793" s="144" t="s">
        <v>567</v>
      </c>
      <c r="C793" s="147" t="s">
        <v>186</v>
      </c>
      <c r="D793" s="148">
        <v>65076</v>
      </c>
      <c r="E793" s="145">
        <f t="shared" si="17"/>
        <v>65076</v>
      </c>
      <c r="F793" s="146" t="e">
        <f>#REF!</f>
        <v>#REF!</v>
      </c>
      <c r="G793" s="146" t="e">
        <f>#REF!</f>
        <v>#REF!</v>
      </c>
    </row>
    <row r="794" spans="1:7" s="7" customFormat="1" ht="15.75" hidden="1" outlineLevel="2">
      <c r="A794" s="141" t="s">
        <v>75</v>
      </c>
      <c r="B794" s="144" t="s">
        <v>567</v>
      </c>
      <c r="C794" s="144" t="s">
        <v>143</v>
      </c>
      <c r="D794" s="139">
        <v>335788</v>
      </c>
      <c r="E794" s="145">
        <f t="shared" si="17"/>
        <v>335788</v>
      </c>
      <c r="F794" s="146" t="e">
        <f>#REF!</f>
        <v>#REF!</v>
      </c>
      <c r="G794" s="146" t="e">
        <f>#REF!</f>
        <v>#REF!</v>
      </c>
    </row>
    <row r="795" spans="1:7" s="7" customFormat="1" ht="21" hidden="1" outlineLevel="3">
      <c r="A795" s="141" t="s">
        <v>12</v>
      </c>
      <c r="B795" s="144" t="s">
        <v>567</v>
      </c>
      <c r="C795" s="144" t="s">
        <v>143</v>
      </c>
      <c r="D795" s="139">
        <v>9112.9</v>
      </c>
      <c r="E795" s="145">
        <f t="shared" si="17"/>
        <v>9112.9</v>
      </c>
      <c r="F795" s="146" t="e">
        <f>#REF!</f>
        <v>#REF!</v>
      </c>
      <c r="G795" s="146" t="e">
        <f>#REF!</f>
        <v>#REF!</v>
      </c>
    </row>
    <row r="796" spans="1:7" s="7" customFormat="1" ht="15.75" hidden="1" outlineLevel="5">
      <c r="A796" s="141" t="s">
        <v>77</v>
      </c>
      <c r="B796" s="144" t="s">
        <v>567</v>
      </c>
      <c r="C796" s="144" t="s">
        <v>143</v>
      </c>
      <c r="D796" s="139">
        <v>9112.9</v>
      </c>
      <c r="E796" s="145">
        <f t="shared" si="17"/>
        <v>9112.9</v>
      </c>
      <c r="F796" s="146" t="e">
        <f>#REF!</f>
        <v>#REF!</v>
      </c>
      <c r="G796" s="146" t="e">
        <f>#REF!</f>
        <v>#REF!</v>
      </c>
    </row>
    <row r="797" spans="1:7" s="7" customFormat="1" ht="31.5" hidden="1" outlineLevel="6">
      <c r="A797" s="141" t="s">
        <v>15</v>
      </c>
      <c r="B797" s="144" t="s">
        <v>567</v>
      </c>
      <c r="C797" s="144" t="s">
        <v>143</v>
      </c>
      <c r="D797" s="139">
        <v>9112.9</v>
      </c>
      <c r="E797" s="145">
        <f t="shared" si="17"/>
        <v>9112.9</v>
      </c>
      <c r="F797" s="146" t="e">
        <f>#REF!</f>
        <v>#REF!</v>
      </c>
      <c r="G797" s="146" t="e">
        <f>#REF!</f>
        <v>#REF!</v>
      </c>
    </row>
    <row r="798" spans="1:7" s="7" customFormat="1" ht="15.75" hidden="1" outlineLevel="7">
      <c r="A798" s="141" t="s">
        <v>78</v>
      </c>
      <c r="B798" s="144" t="s">
        <v>567</v>
      </c>
      <c r="C798" s="147" t="s">
        <v>143</v>
      </c>
      <c r="D798" s="148">
        <v>9112.9</v>
      </c>
      <c r="E798" s="145">
        <f t="shared" si="17"/>
        <v>9112.9</v>
      </c>
      <c r="F798" s="146" t="e">
        <f>#REF!</f>
        <v>#REF!</v>
      </c>
      <c r="G798" s="146" t="e">
        <f>#REF!</f>
        <v>#REF!</v>
      </c>
    </row>
    <row r="799" spans="1:7" s="7" customFormat="1" ht="15.75" hidden="1" outlineLevel="3">
      <c r="A799" s="151" t="s">
        <v>19</v>
      </c>
      <c r="B799" s="144" t="s">
        <v>567</v>
      </c>
      <c r="C799" s="144" t="s">
        <v>143</v>
      </c>
      <c r="D799" s="139">
        <v>312885.40000000002</v>
      </c>
      <c r="E799" s="145">
        <f t="shared" si="17"/>
        <v>312885.40000000002</v>
      </c>
      <c r="F799" s="146" t="e">
        <f>#REF!</f>
        <v>#REF!</v>
      </c>
      <c r="G799" s="146" t="e">
        <f>#REF!</f>
        <v>#REF!</v>
      </c>
    </row>
    <row r="800" spans="1:7" s="7" customFormat="1" ht="15.75" hidden="1" outlineLevel="5">
      <c r="A800" s="151" t="s">
        <v>24</v>
      </c>
      <c r="B800" s="144" t="s">
        <v>567</v>
      </c>
      <c r="C800" s="144" t="s">
        <v>143</v>
      </c>
      <c r="D800" s="139">
        <v>287367.40000000002</v>
      </c>
      <c r="E800" s="145">
        <f t="shared" si="17"/>
        <v>287367.40000000002</v>
      </c>
      <c r="F800" s="146" t="e">
        <f>#REF!</f>
        <v>#REF!</v>
      </c>
      <c r="G800" s="146" t="e">
        <f>#REF!</f>
        <v>#REF!</v>
      </c>
    </row>
    <row r="801" spans="1:7" s="7" customFormat="1" ht="15.75" hidden="1" outlineLevel="6">
      <c r="A801" s="141" t="s">
        <v>26</v>
      </c>
      <c r="B801" s="144" t="s">
        <v>567</v>
      </c>
      <c r="C801" s="144" t="s">
        <v>143</v>
      </c>
      <c r="D801" s="139">
        <v>287367.40000000002</v>
      </c>
      <c r="E801" s="145">
        <f t="shared" si="17"/>
        <v>287367.40000000002</v>
      </c>
      <c r="F801" s="146" t="e">
        <f>#REF!</f>
        <v>#REF!</v>
      </c>
      <c r="G801" s="146" t="e">
        <f>#REF!</f>
        <v>#REF!</v>
      </c>
    </row>
    <row r="802" spans="1:7" s="7" customFormat="1" ht="15.75" hidden="1" outlineLevel="7">
      <c r="A802" s="141" t="s">
        <v>28</v>
      </c>
      <c r="B802" s="144" t="s">
        <v>567</v>
      </c>
      <c r="C802" s="147" t="s">
        <v>143</v>
      </c>
      <c r="D802" s="148">
        <v>287159.7</v>
      </c>
      <c r="E802" s="145">
        <f t="shared" si="17"/>
        <v>287159.7</v>
      </c>
      <c r="F802" s="146" t="e">
        <f>#REF!</f>
        <v>#REF!</v>
      </c>
      <c r="G802" s="146" t="e">
        <f>#REF!</f>
        <v>#REF!</v>
      </c>
    </row>
    <row r="803" spans="1:7" s="7" customFormat="1" ht="15.75" hidden="1" outlineLevel="7">
      <c r="A803" s="151" t="s">
        <v>30</v>
      </c>
      <c r="B803" s="144" t="s">
        <v>567</v>
      </c>
      <c r="C803" s="147" t="s">
        <v>143</v>
      </c>
      <c r="D803" s="148">
        <v>207.7</v>
      </c>
      <c r="E803" s="145">
        <f t="shared" si="17"/>
        <v>207.7</v>
      </c>
      <c r="F803" s="146" t="e">
        <f>#REF!</f>
        <v>#REF!</v>
      </c>
      <c r="G803" s="146" t="e">
        <f>#REF!</f>
        <v>#REF!</v>
      </c>
    </row>
    <row r="804" spans="1:7" s="7" customFormat="1" ht="15.75" hidden="1" outlineLevel="5">
      <c r="A804" s="151" t="s">
        <v>32</v>
      </c>
      <c r="B804" s="144" t="s">
        <v>567</v>
      </c>
      <c r="C804" s="144" t="s">
        <v>143</v>
      </c>
      <c r="D804" s="139">
        <v>25450.400000000001</v>
      </c>
      <c r="E804" s="145">
        <f t="shared" si="17"/>
        <v>25450.400000000001</v>
      </c>
      <c r="F804" s="146" t="e">
        <f>#REF!</f>
        <v>#REF!</v>
      </c>
      <c r="G804" s="146" t="e">
        <f>#REF!</f>
        <v>#REF!</v>
      </c>
    </row>
    <row r="805" spans="1:7" s="7" customFormat="1" ht="15.75" hidden="1" outlineLevel="6">
      <c r="A805" s="151" t="s">
        <v>620</v>
      </c>
      <c r="B805" s="144" t="s">
        <v>567</v>
      </c>
      <c r="C805" s="144" t="s">
        <v>143</v>
      </c>
      <c r="D805" s="139">
        <v>25450.400000000001</v>
      </c>
      <c r="E805" s="145">
        <f t="shared" si="17"/>
        <v>25450.400000000001</v>
      </c>
      <c r="F805" s="146" t="e">
        <f>#REF!</f>
        <v>#REF!</v>
      </c>
      <c r="G805" s="146" t="e">
        <f>#REF!</f>
        <v>#REF!</v>
      </c>
    </row>
    <row r="806" spans="1:7" s="7" customFormat="1" ht="22.5" hidden="1" outlineLevel="7">
      <c r="A806" s="151" t="s">
        <v>621</v>
      </c>
      <c r="B806" s="144" t="s">
        <v>567</v>
      </c>
      <c r="C806" s="147" t="s">
        <v>143</v>
      </c>
      <c r="D806" s="148">
        <v>6429.5</v>
      </c>
      <c r="E806" s="145">
        <f t="shared" si="17"/>
        <v>6429.5</v>
      </c>
      <c r="F806" s="146" t="e">
        <f>#REF!</f>
        <v>#REF!</v>
      </c>
      <c r="G806" s="146" t="e">
        <f>#REF!</f>
        <v>#REF!</v>
      </c>
    </row>
    <row r="807" spans="1:7" s="7" customFormat="1" ht="15.75" hidden="1" outlineLevel="7">
      <c r="A807" s="151" t="s">
        <v>30</v>
      </c>
      <c r="B807" s="144" t="s">
        <v>567</v>
      </c>
      <c r="C807" s="147" t="s">
        <v>143</v>
      </c>
      <c r="D807" s="148">
        <v>19020.900000000001</v>
      </c>
      <c r="E807" s="145">
        <f t="shared" si="17"/>
        <v>19020.900000000001</v>
      </c>
      <c r="F807" s="146" t="e">
        <f>#REF!</f>
        <v>#REF!</v>
      </c>
      <c r="G807" s="146" t="e">
        <f>#REF!</f>
        <v>#REF!</v>
      </c>
    </row>
    <row r="808" spans="1:7" s="7" customFormat="1" ht="15.75" hidden="1" outlineLevel="5">
      <c r="A808" s="151" t="s">
        <v>32</v>
      </c>
      <c r="B808" s="144" t="s">
        <v>567</v>
      </c>
      <c r="C808" s="144" t="s">
        <v>143</v>
      </c>
      <c r="D808" s="139">
        <v>67.599999999999994</v>
      </c>
      <c r="E808" s="145">
        <f t="shared" si="17"/>
        <v>67.599999999999994</v>
      </c>
      <c r="F808" s="146" t="e">
        <f>#REF!</f>
        <v>#REF!</v>
      </c>
      <c r="G808" s="146" t="e">
        <f>#REF!</f>
        <v>#REF!</v>
      </c>
    </row>
    <row r="809" spans="1:7" s="7" customFormat="1" ht="15.75" hidden="1" outlineLevel="6">
      <c r="A809" s="141" t="s">
        <v>45</v>
      </c>
      <c r="B809" s="144" t="s">
        <v>567</v>
      </c>
      <c r="C809" s="144" t="s">
        <v>143</v>
      </c>
      <c r="D809" s="139">
        <v>67.599999999999994</v>
      </c>
      <c r="E809" s="145">
        <f t="shared" si="17"/>
        <v>67.599999999999994</v>
      </c>
      <c r="F809" s="146" t="e">
        <f>#REF!</f>
        <v>#REF!</v>
      </c>
      <c r="G809" s="146" t="e">
        <f>#REF!</f>
        <v>#REF!</v>
      </c>
    </row>
    <row r="810" spans="1:7" s="7" customFormat="1" ht="15.75" hidden="1" outlineLevel="7">
      <c r="A810" s="141" t="s">
        <v>47</v>
      </c>
      <c r="B810" s="144" t="s">
        <v>567</v>
      </c>
      <c r="C810" s="147" t="s">
        <v>143</v>
      </c>
      <c r="D810" s="148">
        <v>31.4</v>
      </c>
      <c r="E810" s="145">
        <f t="shared" si="17"/>
        <v>31.4</v>
      </c>
      <c r="F810" s="146" t="e">
        <f>#REF!</f>
        <v>#REF!</v>
      </c>
      <c r="G810" s="146" t="e">
        <f>#REF!</f>
        <v>#REF!</v>
      </c>
    </row>
    <row r="811" spans="1:7" s="7" customFormat="1" ht="15.75" hidden="1" outlineLevel="7">
      <c r="A811" s="151" t="s">
        <v>54</v>
      </c>
      <c r="B811" s="144" t="s">
        <v>567</v>
      </c>
      <c r="C811" s="147" t="s">
        <v>143</v>
      </c>
      <c r="D811" s="148">
        <v>36.200000000000003</v>
      </c>
      <c r="E811" s="145">
        <f t="shared" si="17"/>
        <v>36.200000000000003</v>
      </c>
      <c r="F811" s="146" t="e">
        <f>#REF!</f>
        <v>#REF!</v>
      </c>
      <c r="G811" s="146" t="e">
        <f>#REF!</f>
        <v>#REF!</v>
      </c>
    </row>
    <row r="812" spans="1:7" s="7" customFormat="1" ht="15.75" hidden="1" outlineLevel="3" collapsed="1">
      <c r="A812" s="151" t="s">
        <v>49</v>
      </c>
      <c r="B812" s="144" t="s">
        <v>567</v>
      </c>
      <c r="C812" s="144" t="s">
        <v>143</v>
      </c>
      <c r="D812" s="139">
        <f>D813</f>
        <v>275.10000000000002</v>
      </c>
      <c r="E812" s="145">
        <f t="shared" si="17"/>
        <v>275.10000000000002</v>
      </c>
      <c r="F812" s="146" t="e">
        <f>#REF!</f>
        <v>#REF!</v>
      </c>
      <c r="G812" s="146" t="e">
        <f>#REF!</f>
        <v>#REF!</v>
      </c>
    </row>
    <row r="813" spans="1:7" s="7" customFormat="1" ht="21" hidden="1" outlineLevel="5">
      <c r="A813" s="141" t="s">
        <v>144</v>
      </c>
      <c r="B813" s="144" t="s">
        <v>567</v>
      </c>
      <c r="C813" s="144" t="s">
        <v>143</v>
      </c>
      <c r="D813" s="139">
        <f>D814</f>
        <v>275.10000000000002</v>
      </c>
      <c r="E813" s="145">
        <f t="shared" si="17"/>
        <v>275.10000000000002</v>
      </c>
      <c r="F813" s="146" t="e">
        <f>#REF!</f>
        <v>#REF!</v>
      </c>
      <c r="G813" s="146" t="e">
        <f>#REF!</f>
        <v>#REF!</v>
      </c>
    </row>
    <row r="814" spans="1:7" s="7" customFormat="1" ht="15.75" hidden="1" outlineLevel="6">
      <c r="A814" s="141" t="s">
        <v>98</v>
      </c>
      <c r="B814" s="144" t="s">
        <v>567</v>
      </c>
      <c r="C814" s="144" t="s">
        <v>143</v>
      </c>
      <c r="D814" s="139">
        <f>D815</f>
        <v>275.10000000000002</v>
      </c>
      <c r="E814" s="145">
        <f t="shared" si="17"/>
        <v>275.10000000000002</v>
      </c>
      <c r="F814" s="146" t="e">
        <f>#REF!</f>
        <v>#REF!</v>
      </c>
      <c r="G814" s="146" t="e">
        <f>#REF!</f>
        <v>#REF!</v>
      </c>
    </row>
    <row r="815" spans="1:7" s="7" customFormat="1" ht="15.75" hidden="1" outlineLevel="7">
      <c r="A815" s="141" t="s">
        <v>99</v>
      </c>
      <c r="B815" s="144" t="s">
        <v>567</v>
      </c>
      <c r="C815" s="147" t="s">
        <v>143</v>
      </c>
      <c r="D815" s="148">
        <v>275.10000000000002</v>
      </c>
      <c r="E815" s="145">
        <f t="shared" si="17"/>
        <v>275.10000000000002</v>
      </c>
      <c r="F815" s="146" t="e">
        <f>#REF!</f>
        <v>#REF!</v>
      </c>
      <c r="G815" s="146" t="e">
        <f>#REF!</f>
        <v>#REF!</v>
      </c>
    </row>
    <row r="816" spans="1:7" s="7" customFormat="1" ht="15.75" hidden="1" outlineLevel="3">
      <c r="A816" s="151" t="s">
        <v>99</v>
      </c>
      <c r="B816" s="144" t="s">
        <v>567</v>
      </c>
      <c r="C816" s="144" t="s">
        <v>143</v>
      </c>
      <c r="D816" s="139">
        <v>12932.1</v>
      </c>
      <c r="E816" s="145">
        <f t="shared" si="17"/>
        <v>12932.1</v>
      </c>
      <c r="F816" s="146" t="e">
        <f>#REF!</f>
        <v>#REF!</v>
      </c>
      <c r="G816" s="146" t="e">
        <f>#REF!</f>
        <v>#REF!</v>
      </c>
    </row>
    <row r="817" spans="1:7" s="7" customFormat="1" ht="21" hidden="1" outlineLevel="5">
      <c r="A817" s="141" t="s">
        <v>145</v>
      </c>
      <c r="B817" s="144" t="s">
        <v>567</v>
      </c>
      <c r="C817" s="144" t="s">
        <v>143</v>
      </c>
      <c r="D817" s="139">
        <v>12932.1</v>
      </c>
      <c r="E817" s="145">
        <f t="shared" si="17"/>
        <v>12932.1</v>
      </c>
      <c r="F817" s="146" t="e">
        <f>#REF!</f>
        <v>#REF!</v>
      </c>
      <c r="G817" s="146" t="e">
        <f>#REF!</f>
        <v>#REF!</v>
      </c>
    </row>
    <row r="818" spans="1:7" s="7" customFormat="1" ht="15.75" hidden="1" outlineLevel="6">
      <c r="A818" s="141" t="s">
        <v>98</v>
      </c>
      <c r="B818" s="144" t="s">
        <v>567</v>
      </c>
      <c r="C818" s="144" t="s">
        <v>143</v>
      </c>
      <c r="D818" s="139">
        <v>12932.1</v>
      </c>
      <c r="E818" s="145">
        <f t="shared" si="17"/>
        <v>12932.1</v>
      </c>
      <c r="F818" s="146" t="e">
        <f>#REF!</f>
        <v>#REF!</v>
      </c>
      <c r="G818" s="146" t="e">
        <f>#REF!</f>
        <v>#REF!</v>
      </c>
    </row>
    <row r="819" spans="1:7" s="7" customFormat="1" ht="15.75" hidden="1" outlineLevel="7">
      <c r="A819" s="141" t="s">
        <v>99</v>
      </c>
      <c r="B819" s="144" t="s">
        <v>567</v>
      </c>
      <c r="C819" s="147" t="s">
        <v>143</v>
      </c>
      <c r="D819" s="148">
        <v>12932.1</v>
      </c>
      <c r="E819" s="145">
        <f t="shared" si="17"/>
        <v>12932.1</v>
      </c>
      <c r="F819" s="146" t="e">
        <f>#REF!</f>
        <v>#REF!</v>
      </c>
      <c r="G819" s="146" t="e">
        <f>#REF!</f>
        <v>#REF!</v>
      </c>
    </row>
    <row r="820" spans="1:7" s="7" customFormat="1" ht="15.75" hidden="1" outlineLevel="2">
      <c r="A820" s="151" t="s">
        <v>99</v>
      </c>
      <c r="B820" s="144" t="s">
        <v>567</v>
      </c>
      <c r="C820" s="144" t="s">
        <v>143</v>
      </c>
      <c r="D820" s="139">
        <v>527377</v>
      </c>
      <c r="E820" s="145">
        <f t="shared" si="17"/>
        <v>527377</v>
      </c>
      <c r="F820" s="146" t="e">
        <f>#REF!</f>
        <v>#REF!</v>
      </c>
      <c r="G820" s="146" t="e">
        <f>#REF!</f>
        <v>#REF!</v>
      </c>
    </row>
    <row r="821" spans="1:7" s="7" customFormat="1" ht="15.75" hidden="1" outlineLevel="3">
      <c r="A821" s="141" t="s">
        <v>146</v>
      </c>
      <c r="B821" s="144" t="s">
        <v>567</v>
      </c>
      <c r="C821" s="144" t="s">
        <v>143</v>
      </c>
      <c r="D821" s="139">
        <v>5329</v>
      </c>
      <c r="E821" s="145">
        <f t="shared" si="17"/>
        <v>5329</v>
      </c>
      <c r="F821" s="146" t="e">
        <f>#REF!</f>
        <v>#REF!</v>
      </c>
      <c r="G821" s="146" t="e">
        <f>#REF!</f>
        <v>#REF!</v>
      </c>
    </row>
    <row r="822" spans="1:7" s="7" customFormat="1" ht="21" hidden="1" outlineLevel="4">
      <c r="A822" s="141" t="s">
        <v>147</v>
      </c>
      <c r="B822" s="144" t="s">
        <v>567</v>
      </c>
      <c r="C822" s="144" t="s">
        <v>143</v>
      </c>
      <c r="D822" s="139">
        <v>5329</v>
      </c>
      <c r="E822" s="145">
        <f t="shared" si="17"/>
        <v>5329</v>
      </c>
      <c r="F822" s="146" t="e">
        <f>#REF!</f>
        <v>#REF!</v>
      </c>
      <c r="G822" s="146" t="e">
        <f>#REF!</f>
        <v>#REF!</v>
      </c>
    </row>
    <row r="823" spans="1:7" s="7" customFormat="1" ht="21" hidden="1" outlineLevel="5">
      <c r="A823" s="141" t="s">
        <v>148</v>
      </c>
      <c r="B823" s="144" t="s">
        <v>567</v>
      </c>
      <c r="C823" s="144" t="s">
        <v>143</v>
      </c>
      <c r="D823" s="139">
        <v>29</v>
      </c>
      <c r="E823" s="145">
        <f t="shared" si="17"/>
        <v>29</v>
      </c>
      <c r="F823" s="146" t="e">
        <f>#REF!</f>
        <v>#REF!</v>
      </c>
      <c r="G823" s="146" t="e">
        <f>#REF!</f>
        <v>#REF!</v>
      </c>
    </row>
    <row r="824" spans="1:7" s="7" customFormat="1" ht="15.75" hidden="1" outlineLevel="6">
      <c r="A824" s="141" t="s">
        <v>26</v>
      </c>
      <c r="B824" s="144" t="s">
        <v>567</v>
      </c>
      <c r="C824" s="144" t="s">
        <v>143</v>
      </c>
      <c r="D824" s="139">
        <v>29</v>
      </c>
      <c r="E824" s="145">
        <f t="shared" si="17"/>
        <v>29</v>
      </c>
      <c r="F824" s="146" t="e">
        <f>#REF!</f>
        <v>#REF!</v>
      </c>
      <c r="G824" s="146" t="e">
        <f>#REF!</f>
        <v>#REF!</v>
      </c>
    </row>
    <row r="825" spans="1:7" s="7" customFormat="1" ht="15.75" hidden="1" outlineLevel="7">
      <c r="A825" s="141" t="s">
        <v>28</v>
      </c>
      <c r="B825" s="144" t="s">
        <v>567</v>
      </c>
      <c r="C825" s="147" t="s">
        <v>143</v>
      </c>
      <c r="D825" s="148">
        <v>29</v>
      </c>
      <c r="E825" s="145">
        <f t="shared" si="17"/>
        <v>29</v>
      </c>
      <c r="F825" s="146" t="e">
        <f>#REF!</f>
        <v>#REF!</v>
      </c>
      <c r="G825" s="146" t="e">
        <f>#REF!</f>
        <v>#REF!</v>
      </c>
    </row>
    <row r="826" spans="1:7" s="7" customFormat="1" ht="15.75" hidden="1" outlineLevel="5">
      <c r="A826" s="151" t="s">
        <v>32</v>
      </c>
      <c r="B826" s="144" t="s">
        <v>567</v>
      </c>
      <c r="C826" s="144" t="s">
        <v>143</v>
      </c>
      <c r="D826" s="139">
        <v>5300</v>
      </c>
      <c r="E826" s="145">
        <f t="shared" si="17"/>
        <v>5300</v>
      </c>
      <c r="F826" s="146" t="e">
        <f>#REF!</f>
        <v>#REF!</v>
      </c>
      <c r="G826" s="146" t="e">
        <f>#REF!</f>
        <v>#REF!</v>
      </c>
    </row>
    <row r="827" spans="1:7" s="7" customFormat="1" ht="15.75" hidden="1" outlineLevel="6">
      <c r="A827" s="141" t="s">
        <v>45</v>
      </c>
      <c r="B827" s="144" t="s">
        <v>567</v>
      </c>
      <c r="C827" s="144" t="s">
        <v>143</v>
      </c>
      <c r="D827" s="139">
        <v>5300</v>
      </c>
      <c r="E827" s="145">
        <f t="shared" si="17"/>
        <v>5300</v>
      </c>
      <c r="F827" s="146" t="e">
        <f>#REF!</f>
        <v>#REF!</v>
      </c>
      <c r="G827" s="146" t="e">
        <f>#REF!</f>
        <v>#REF!</v>
      </c>
    </row>
    <row r="828" spans="1:7" s="7" customFormat="1" ht="21" hidden="1" outlineLevel="7">
      <c r="A828" s="141" t="s">
        <v>149</v>
      </c>
      <c r="B828" s="144" t="s">
        <v>567</v>
      </c>
      <c r="C828" s="147" t="s">
        <v>143</v>
      </c>
      <c r="D828" s="148">
        <v>5300</v>
      </c>
      <c r="E828" s="145">
        <f t="shared" si="17"/>
        <v>5300</v>
      </c>
      <c r="F828" s="146" t="e">
        <f>#REF!</f>
        <v>#REF!</v>
      </c>
      <c r="G828" s="146" t="e">
        <f>#REF!</f>
        <v>#REF!</v>
      </c>
    </row>
    <row r="829" spans="1:7" s="7" customFormat="1" ht="22.5" hidden="1" outlineLevel="3">
      <c r="A829" s="151" t="s">
        <v>149</v>
      </c>
      <c r="B829" s="144" t="s">
        <v>567</v>
      </c>
      <c r="C829" s="144" t="s">
        <v>143</v>
      </c>
      <c r="D829" s="139">
        <v>155784.79999999999</v>
      </c>
      <c r="E829" s="145">
        <f t="shared" si="17"/>
        <v>155784.79999999999</v>
      </c>
      <c r="F829" s="146" t="e">
        <f>#REF!</f>
        <v>#REF!</v>
      </c>
      <c r="G829" s="146" t="e">
        <f>#REF!</f>
        <v>#REF!</v>
      </c>
    </row>
    <row r="830" spans="1:7" s="7" customFormat="1" ht="21" hidden="1" outlineLevel="5">
      <c r="A830" s="141" t="s">
        <v>150</v>
      </c>
      <c r="B830" s="144" t="s">
        <v>567</v>
      </c>
      <c r="C830" s="144" t="s">
        <v>143</v>
      </c>
      <c r="D830" s="139">
        <v>81427.5</v>
      </c>
      <c r="E830" s="145">
        <f t="shared" si="17"/>
        <v>81427.5</v>
      </c>
      <c r="F830" s="146" t="e">
        <f>#REF!</f>
        <v>#REF!</v>
      </c>
      <c r="G830" s="146" t="e">
        <f>#REF!</f>
        <v>#REF!</v>
      </c>
    </row>
    <row r="831" spans="1:7" s="7" customFormat="1" ht="15.75" hidden="1" outlineLevel="6">
      <c r="A831" s="141" t="s">
        <v>26</v>
      </c>
      <c r="B831" s="144" t="s">
        <v>567</v>
      </c>
      <c r="C831" s="144" t="s">
        <v>143</v>
      </c>
      <c r="D831" s="139">
        <v>81427.5</v>
      </c>
      <c r="E831" s="145">
        <f t="shared" si="17"/>
        <v>81427.5</v>
      </c>
      <c r="F831" s="146" t="e">
        <f>#REF!</f>
        <v>#REF!</v>
      </c>
      <c r="G831" s="146" t="e">
        <f>#REF!</f>
        <v>#REF!</v>
      </c>
    </row>
    <row r="832" spans="1:7" s="7" customFormat="1" ht="15.75" hidden="1" outlineLevel="7">
      <c r="A832" s="141" t="s">
        <v>28</v>
      </c>
      <c r="B832" s="144" t="s">
        <v>567</v>
      </c>
      <c r="C832" s="147" t="s">
        <v>143</v>
      </c>
      <c r="D832" s="148">
        <v>81427.5</v>
      </c>
      <c r="E832" s="145">
        <f t="shared" si="17"/>
        <v>81427.5</v>
      </c>
      <c r="F832" s="146" t="e">
        <f>#REF!</f>
        <v>#REF!</v>
      </c>
      <c r="G832" s="146" t="e">
        <f>#REF!</f>
        <v>#REF!</v>
      </c>
    </row>
    <row r="833" spans="1:7" s="7" customFormat="1" ht="15.75" hidden="1" outlineLevel="5">
      <c r="A833" s="151" t="s">
        <v>32</v>
      </c>
      <c r="B833" s="144" t="s">
        <v>567</v>
      </c>
      <c r="C833" s="144" t="s">
        <v>143</v>
      </c>
      <c r="D833" s="139">
        <v>34534.5</v>
      </c>
      <c r="E833" s="145">
        <f t="shared" si="17"/>
        <v>34534.5</v>
      </c>
      <c r="F833" s="146" t="e">
        <f>#REF!</f>
        <v>#REF!</v>
      </c>
      <c r="G833" s="146" t="e">
        <f>#REF!</f>
        <v>#REF!</v>
      </c>
    </row>
    <row r="834" spans="1:7" s="7" customFormat="1" ht="15.75" hidden="1" outlineLevel="6">
      <c r="A834" s="141" t="s">
        <v>34</v>
      </c>
      <c r="B834" s="144" t="s">
        <v>567</v>
      </c>
      <c r="C834" s="144" t="s">
        <v>143</v>
      </c>
      <c r="D834" s="139">
        <v>34534.5</v>
      </c>
      <c r="E834" s="145">
        <f t="shared" si="17"/>
        <v>34534.5</v>
      </c>
      <c r="F834" s="146" t="e">
        <f>#REF!</f>
        <v>#REF!</v>
      </c>
      <c r="G834" s="146" t="e">
        <f>#REF!</f>
        <v>#REF!</v>
      </c>
    </row>
    <row r="835" spans="1:7" s="7" customFormat="1" ht="15.75" hidden="1" outlineLevel="7">
      <c r="A835" s="141" t="s">
        <v>66</v>
      </c>
      <c r="B835" s="144" t="s">
        <v>567</v>
      </c>
      <c r="C835" s="147" t="s">
        <v>143</v>
      </c>
      <c r="D835" s="148">
        <v>34534.5</v>
      </c>
      <c r="E835" s="145">
        <f t="shared" si="17"/>
        <v>34534.5</v>
      </c>
      <c r="F835" s="146" t="e">
        <f>#REF!</f>
        <v>#REF!</v>
      </c>
      <c r="G835" s="146" t="e">
        <f>#REF!</f>
        <v>#REF!</v>
      </c>
    </row>
    <row r="836" spans="1:7" s="7" customFormat="1" ht="15.75" hidden="1" outlineLevel="5">
      <c r="A836" s="151" t="s">
        <v>66</v>
      </c>
      <c r="B836" s="144" t="s">
        <v>567</v>
      </c>
      <c r="C836" s="144" t="s">
        <v>143</v>
      </c>
      <c r="D836" s="139">
        <v>20160</v>
      </c>
      <c r="E836" s="145">
        <f t="shared" si="17"/>
        <v>20160</v>
      </c>
      <c r="F836" s="146" t="e">
        <f>#REF!</f>
        <v>#REF!</v>
      </c>
      <c r="G836" s="146" t="e">
        <f>#REF!</f>
        <v>#REF!</v>
      </c>
    </row>
    <row r="837" spans="1:7" s="7" customFormat="1" ht="21" hidden="1" outlineLevel="6">
      <c r="A837" s="141" t="s">
        <v>103</v>
      </c>
      <c r="B837" s="144" t="s">
        <v>567</v>
      </c>
      <c r="C837" s="144" t="s">
        <v>143</v>
      </c>
      <c r="D837" s="139">
        <v>20160</v>
      </c>
      <c r="E837" s="145">
        <f t="shared" si="17"/>
        <v>20160</v>
      </c>
      <c r="F837" s="146" t="e">
        <f>#REF!</f>
        <v>#REF!</v>
      </c>
      <c r="G837" s="146" t="e">
        <f>#REF!</f>
        <v>#REF!</v>
      </c>
    </row>
    <row r="838" spans="1:7" s="7" customFormat="1" ht="15.75" hidden="1" outlineLevel="7">
      <c r="A838" s="141" t="s">
        <v>104</v>
      </c>
      <c r="B838" s="144" t="s">
        <v>567</v>
      </c>
      <c r="C838" s="147" t="s">
        <v>143</v>
      </c>
      <c r="D838" s="148">
        <v>20160</v>
      </c>
      <c r="E838" s="145">
        <f t="shared" si="17"/>
        <v>20160</v>
      </c>
      <c r="F838" s="146" t="e">
        <f>#REF!</f>
        <v>#REF!</v>
      </c>
      <c r="G838" s="146" t="e">
        <f>#REF!</f>
        <v>#REF!</v>
      </c>
    </row>
    <row r="839" spans="1:7" s="7" customFormat="1" ht="22.5" hidden="1" outlineLevel="5">
      <c r="A839" s="151" t="s">
        <v>105</v>
      </c>
      <c r="B839" s="144" t="s">
        <v>567</v>
      </c>
      <c r="C839" s="144" t="s">
        <v>143</v>
      </c>
      <c r="D839" s="139">
        <v>19662.8</v>
      </c>
      <c r="E839" s="145">
        <f t="shared" si="17"/>
        <v>19662.8</v>
      </c>
      <c r="F839" s="146" t="e">
        <f>#REF!</f>
        <v>#REF!</v>
      </c>
      <c r="G839" s="146" t="e">
        <f>#REF!</f>
        <v>#REF!</v>
      </c>
    </row>
    <row r="840" spans="1:7" s="7" customFormat="1" ht="15.75" hidden="1" outlineLevel="6">
      <c r="A840" s="141" t="s">
        <v>45</v>
      </c>
      <c r="B840" s="144" t="s">
        <v>567</v>
      </c>
      <c r="C840" s="144" t="s">
        <v>143</v>
      </c>
      <c r="D840" s="139">
        <v>19662.8</v>
      </c>
      <c r="E840" s="145">
        <f t="shared" si="17"/>
        <v>19662.8</v>
      </c>
      <c r="F840" s="146" t="e">
        <f>#REF!</f>
        <v>#REF!</v>
      </c>
      <c r="G840" s="146" t="e">
        <f>#REF!</f>
        <v>#REF!</v>
      </c>
    </row>
    <row r="841" spans="1:7" s="7" customFormat="1" ht="21" hidden="1" outlineLevel="7">
      <c r="A841" s="141" t="s">
        <v>149</v>
      </c>
      <c r="B841" s="144" t="s">
        <v>567</v>
      </c>
      <c r="C841" s="147" t="s">
        <v>143</v>
      </c>
      <c r="D841" s="148">
        <v>19662.8</v>
      </c>
      <c r="E841" s="145">
        <f t="shared" si="17"/>
        <v>19662.8</v>
      </c>
      <c r="F841" s="146" t="e">
        <f>#REF!</f>
        <v>#REF!</v>
      </c>
      <c r="G841" s="146" t="e">
        <f>#REF!</f>
        <v>#REF!</v>
      </c>
    </row>
    <row r="842" spans="1:7" s="7" customFormat="1" ht="22.5" hidden="1" outlineLevel="3">
      <c r="A842" s="151" t="s">
        <v>149</v>
      </c>
      <c r="B842" s="144" t="s">
        <v>567</v>
      </c>
      <c r="C842" s="144" t="s">
        <v>143</v>
      </c>
      <c r="D842" s="139">
        <v>366263.2</v>
      </c>
      <c r="E842" s="145">
        <f t="shared" si="17"/>
        <v>366263.2</v>
      </c>
      <c r="F842" s="146" t="e">
        <f>#REF!</f>
        <v>#REF!</v>
      </c>
      <c r="G842" s="146" t="e">
        <f>#REF!</f>
        <v>#REF!</v>
      </c>
    </row>
    <row r="843" spans="1:7" s="7" customFormat="1" ht="15.75" hidden="1" outlineLevel="5">
      <c r="A843" s="141" t="s">
        <v>77</v>
      </c>
      <c r="B843" s="144" t="s">
        <v>567</v>
      </c>
      <c r="C843" s="144" t="s">
        <v>143</v>
      </c>
      <c r="D843" s="139">
        <v>307933.5</v>
      </c>
      <c r="E843" s="145">
        <f t="shared" ref="E843:E914" si="18">D843</f>
        <v>307933.5</v>
      </c>
      <c r="F843" s="146" t="e">
        <f>#REF!</f>
        <v>#REF!</v>
      </c>
      <c r="G843" s="146" t="e">
        <f>#REF!</f>
        <v>#REF!</v>
      </c>
    </row>
    <row r="844" spans="1:7" s="7" customFormat="1" ht="31.5" hidden="1" outlineLevel="6">
      <c r="A844" s="141" t="s">
        <v>15</v>
      </c>
      <c r="B844" s="144" t="s">
        <v>567</v>
      </c>
      <c r="C844" s="144" t="s">
        <v>143</v>
      </c>
      <c r="D844" s="139">
        <v>307933.5</v>
      </c>
      <c r="E844" s="145">
        <f t="shared" si="18"/>
        <v>307933.5</v>
      </c>
      <c r="F844" s="146" t="e">
        <f>#REF!</f>
        <v>#REF!</v>
      </c>
      <c r="G844" s="146" t="e">
        <f>#REF!</f>
        <v>#REF!</v>
      </c>
    </row>
    <row r="845" spans="1:7" s="7" customFormat="1" ht="15.75" hidden="1" outlineLevel="7">
      <c r="A845" s="141" t="s">
        <v>78</v>
      </c>
      <c r="B845" s="144" t="s">
        <v>567</v>
      </c>
      <c r="C845" s="147" t="s">
        <v>143</v>
      </c>
      <c r="D845" s="148">
        <v>305362.7</v>
      </c>
      <c r="E845" s="145">
        <f t="shared" si="18"/>
        <v>305362.7</v>
      </c>
      <c r="F845" s="146" t="e">
        <f>#REF!</f>
        <v>#REF!</v>
      </c>
      <c r="G845" s="146" t="e">
        <f>#REF!</f>
        <v>#REF!</v>
      </c>
    </row>
    <row r="846" spans="1:7" s="7" customFormat="1" ht="15.75" hidden="1" outlineLevel="7">
      <c r="A846" s="151" t="s">
        <v>19</v>
      </c>
      <c r="B846" s="144" t="s">
        <v>567</v>
      </c>
      <c r="C846" s="147" t="s">
        <v>143</v>
      </c>
      <c r="D846" s="148">
        <v>2570.8000000000002</v>
      </c>
      <c r="E846" s="145">
        <f t="shared" si="18"/>
        <v>2570.8000000000002</v>
      </c>
      <c r="F846" s="146" t="e">
        <f>#REF!</f>
        <v>#REF!</v>
      </c>
      <c r="G846" s="146" t="e">
        <f>#REF!</f>
        <v>#REF!</v>
      </c>
    </row>
    <row r="847" spans="1:7" s="7" customFormat="1" ht="15.75" hidden="1" outlineLevel="5">
      <c r="A847" s="151" t="s">
        <v>24</v>
      </c>
      <c r="B847" s="144" t="s">
        <v>567</v>
      </c>
      <c r="C847" s="144" t="s">
        <v>143</v>
      </c>
      <c r="D847" s="139">
        <v>57534.1</v>
      </c>
      <c r="E847" s="145">
        <f t="shared" si="18"/>
        <v>57534.1</v>
      </c>
      <c r="F847" s="146" t="e">
        <f>#REF!</f>
        <v>#REF!</v>
      </c>
      <c r="G847" s="146" t="e">
        <f>#REF!</f>
        <v>#REF!</v>
      </c>
    </row>
    <row r="848" spans="1:7" s="7" customFormat="1" ht="15.75" hidden="1" outlineLevel="6">
      <c r="A848" s="141" t="s">
        <v>26</v>
      </c>
      <c r="B848" s="144" t="s">
        <v>567</v>
      </c>
      <c r="C848" s="144" t="s">
        <v>143</v>
      </c>
      <c r="D848" s="139">
        <v>57534.1</v>
      </c>
      <c r="E848" s="145">
        <f t="shared" si="18"/>
        <v>57534.1</v>
      </c>
      <c r="F848" s="146" t="e">
        <f>#REF!</f>
        <v>#REF!</v>
      </c>
      <c r="G848" s="146" t="e">
        <f>#REF!</f>
        <v>#REF!</v>
      </c>
    </row>
    <row r="849" spans="1:7" s="7" customFormat="1" ht="15.75" hidden="1" outlineLevel="7">
      <c r="A849" s="141" t="s">
        <v>28</v>
      </c>
      <c r="B849" s="144" t="s">
        <v>567</v>
      </c>
      <c r="C849" s="147" t="s">
        <v>143</v>
      </c>
      <c r="D849" s="148">
        <v>13970.6</v>
      </c>
      <c r="E849" s="145">
        <f t="shared" si="18"/>
        <v>13970.6</v>
      </c>
      <c r="F849" s="146" t="e">
        <f>#REF!</f>
        <v>#REF!</v>
      </c>
      <c r="G849" s="146" t="e">
        <f>#REF!</f>
        <v>#REF!</v>
      </c>
    </row>
    <row r="850" spans="1:7" s="7" customFormat="1" ht="15.75" hidden="1" outlineLevel="7">
      <c r="A850" s="151" t="s">
        <v>30</v>
      </c>
      <c r="B850" s="144" t="s">
        <v>567</v>
      </c>
      <c r="C850" s="147" t="s">
        <v>143</v>
      </c>
      <c r="D850" s="148">
        <v>43563.5</v>
      </c>
      <c r="E850" s="145">
        <f t="shared" si="18"/>
        <v>43563.5</v>
      </c>
      <c r="F850" s="146" t="e">
        <f>#REF!</f>
        <v>#REF!</v>
      </c>
      <c r="G850" s="146" t="e">
        <f>#REF!</f>
        <v>#REF!</v>
      </c>
    </row>
    <row r="851" spans="1:7" s="7" customFormat="1" ht="15.75" hidden="1" outlineLevel="5">
      <c r="A851" s="151" t="s">
        <v>32</v>
      </c>
      <c r="B851" s="144" t="s">
        <v>567</v>
      </c>
      <c r="C851" s="144" t="s">
        <v>143</v>
      </c>
      <c r="D851" s="139">
        <v>795.6</v>
      </c>
      <c r="E851" s="145">
        <f t="shared" si="18"/>
        <v>795.6</v>
      </c>
      <c r="F851" s="146" t="e">
        <f>#REF!</f>
        <v>#REF!</v>
      </c>
      <c r="G851" s="146" t="e">
        <f>#REF!</f>
        <v>#REF!</v>
      </c>
    </row>
    <row r="852" spans="1:7" s="7" customFormat="1" ht="15.75" hidden="1" outlineLevel="6">
      <c r="A852" s="141" t="s">
        <v>45</v>
      </c>
      <c r="B852" s="144" t="s">
        <v>567</v>
      </c>
      <c r="C852" s="144" t="s">
        <v>143</v>
      </c>
      <c r="D852" s="139">
        <v>795.6</v>
      </c>
      <c r="E852" s="145">
        <f t="shared" si="18"/>
        <v>795.6</v>
      </c>
      <c r="F852" s="146" t="e">
        <f>#REF!</f>
        <v>#REF!</v>
      </c>
      <c r="G852" s="146" t="e">
        <f>#REF!</f>
        <v>#REF!</v>
      </c>
    </row>
    <row r="853" spans="1:7" s="7" customFormat="1" ht="15.75" hidden="1" outlineLevel="7">
      <c r="A853" s="141" t="s">
        <v>47</v>
      </c>
      <c r="B853" s="144" t="s">
        <v>567</v>
      </c>
      <c r="C853" s="147" t="s">
        <v>143</v>
      </c>
      <c r="D853" s="148">
        <v>563.6</v>
      </c>
      <c r="E853" s="145">
        <f t="shared" si="18"/>
        <v>563.6</v>
      </c>
      <c r="F853" s="146" t="e">
        <f>#REF!</f>
        <v>#REF!</v>
      </c>
      <c r="G853" s="146" t="e">
        <f>#REF!</f>
        <v>#REF!</v>
      </c>
    </row>
    <row r="854" spans="1:7" s="7" customFormat="1" ht="15.75" hidden="1" outlineLevel="7">
      <c r="A854" s="151" t="s">
        <v>54</v>
      </c>
      <c r="B854" s="144" t="s">
        <v>567</v>
      </c>
      <c r="C854" s="147" t="s">
        <v>143</v>
      </c>
      <c r="D854" s="148">
        <v>232</v>
      </c>
      <c r="E854" s="145">
        <f t="shared" si="18"/>
        <v>232</v>
      </c>
      <c r="F854" s="146" t="e">
        <f>#REF!</f>
        <v>#REF!</v>
      </c>
      <c r="G854" s="146" t="e">
        <f>#REF!</f>
        <v>#REF!</v>
      </c>
    </row>
    <row r="855" spans="1:7" s="7" customFormat="1" ht="15.75" hidden="1" outlineLevel="1">
      <c r="A855" s="151" t="s">
        <v>49</v>
      </c>
      <c r="B855" s="144" t="s">
        <v>567</v>
      </c>
      <c r="C855" s="144" t="s">
        <v>152</v>
      </c>
      <c r="D855" s="139">
        <v>7000</v>
      </c>
      <c r="E855" s="145">
        <f t="shared" si="18"/>
        <v>7000</v>
      </c>
      <c r="F855" s="146" t="e">
        <f>#REF!</f>
        <v>#REF!</v>
      </c>
      <c r="G855" s="146" t="e">
        <f>#REF!</f>
        <v>#REF!</v>
      </c>
    </row>
    <row r="856" spans="1:7" s="7" customFormat="1" ht="15.75" hidden="1" outlineLevel="2">
      <c r="A856" s="141" t="s">
        <v>151</v>
      </c>
      <c r="B856" s="144" t="s">
        <v>567</v>
      </c>
      <c r="C856" s="144" t="s">
        <v>152</v>
      </c>
      <c r="D856" s="139">
        <v>7000</v>
      </c>
      <c r="E856" s="145">
        <f t="shared" si="18"/>
        <v>7000</v>
      </c>
      <c r="F856" s="146" t="e">
        <f>#REF!</f>
        <v>#REF!</v>
      </c>
      <c r="G856" s="146" t="e">
        <f>#REF!</f>
        <v>#REF!</v>
      </c>
    </row>
    <row r="857" spans="1:7" s="7" customFormat="1" ht="15.75" hidden="1" outlineLevel="5">
      <c r="A857" s="141" t="s">
        <v>153</v>
      </c>
      <c r="B857" s="144" t="s">
        <v>567</v>
      </c>
      <c r="C857" s="144" t="s">
        <v>152</v>
      </c>
      <c r="D857" s="139">
        <v>7000</v>
      </c>
      <c r="E857" s="145">
        <f t="shared" si="18"/>
        <v>7000</v>
      </c>
      <c r="F857" s="146" t="e">
        <f>#REF!</f>
        <v>#REF!</v>
      </c>
      <c r="G857" s="146" t="e">
        <f>#REF!</f>
        <v>#REF!</v>
      </c>
    </row>
    <row r="858" spans="1:7" s="7" customFormat="1" ht="15.75" hidden="1" outlineLevel="6">
      <c r="A858" s="141" t="s">
        <v>26</v>
      </c>
      <c r="B858" s="144" t="s">
        <v>567</v>
      </c>
      <c r="C858" s="144" t="s">
        <v>152</v>
      </c>
      <c r="D858" s="139">
        <v>7000</v>
      </c>
      <c r="E858" s="145">
        <f t="shared" si="18"/>
        <v>7000</v>
      </c>
      <c r="F858" s="146" t="e">
        <f>#REF!</f>
        <v>#REF!</v>
      </c>
      <c r="G858" s="146" t="e">
        <f>#REF!</f>
        <v>#REF!</v>
      </c>
    </row>
    <row r="859" spans="1:7" s="7" customFormat="1" ht="15.75" hidden="1" outlineLevel="7">
      <c r="A859" s="141" t="s">
        <v>28</v>
      </c>
      <c r="B859" s="144" t="s">
        <v>567</v>
      </c>
      <c r="C859" s="147" t="s">
        <v>152</v>
      </c>
      <c r="D859" s="148">
        <v>7000</v>
      </c>
      <c r="E859" s="145">
        <f t="shared" si="18"/>
        <v>7000</v>
      </c>
      <c r="F859" s="146" t="e">
        <f>#REF!</f>
        <v>#REF!</v>
      </c>
      <c r="G859" s="146" t="e">
        <f>#REF!</f>
        <v>#REF!</v>
      </c>
    </row>
    <row r="860" spans="1:7" s="7" customFormat="1" ht="15.75" hidden="1" outlineLevel="1">
      <c r="A860" s="151" t="s">
        <v>32</v>
      </c>
      <c r="B860" s="144" t="s">
        <v>567</v>
      </c>
      <c r="C860" s="144" t="s">
        <v>155</v>
      </c>
      <c r="D860" s="139">
        <v>1902182.3</v>
      </c>
      <c r="E860" s="145">
        <f t="shared" si="18"/>
        <v>1902182.3</v>
      </c>
      <c r="F860" s="146" t="e">
        <f>#REF!</f>
        <v>#REF!</v>
      </c>
      <c r="G860" s="146" t="e">
        <f>#REF!</f>
        <v>#REF!</v>
      </c>
    </row>
    <row r="861" spans="1:7" s="7" customFormat="1" ht="15.75" hidden="1" outlineLevel="2">
      <c r="A861" s="141" t="s">
        <v>154</v>
      </c>
      <c r="B861" s="144" t="s">
        <v>567</v>
      </c>
      <c r="C861" s="144" t="s">
        <v>155</v>
      </c>
      <c r="D861" s="139">
        <v>170476.3</v>
      </c>
      <c r="E861" s="145">
        <f t="shared" si="18"/>
        <v>170476.3</v>
      </c>
      <c r="F861" s="146" t="e">
        <f>#REF!</f>
        <v>#REF!</v>
      </c>
      <c r="G861" s="146" t="e">
        <f>#REF!</f>
        <v>#REF!</v>
      </c>
    </row>
    <row r="862" spans="1:7" s="7" customFormat="1" ht="21" hidden="1" outlineLevel="3">
      <c r="A862" s="141" t="s">
        <v>12</v>
      </c>
      <c r="B862" s="144" t="s">
        <v>567</v>
      </c>
      <c r="C862" s="144" t="s">
        <v>155</v>
      </c>
      <c r="D862" s="139">
        <v>3487.8</v>
      </c>
      <c r="E862" s="145">
        <f t="shared" si="18"/>
        <v>3487.8</v>
      </c>
      <c r="F862" s="146" t="e">
        <f>#REF!</f>
        <v>#REF!</v>
      </c>
      <c r="G862" s="146" t="e">
        <f>#REF!</f>
        <v>#REF!</v>
      </c>
    </row>
    <row r="863" spans="1:7" s="7" customFormat="1" ht="21" hidden="1" outlineLevel="5">
      <c r="A863" s="141" t="s">
        <v>53</v>
      </c>
      <c r="B863" s="144" t="s">
        <v>567</v>
      </c>
      <c r="C863" s="144" t="s">
        <v>155</v>
      </c>
      <c r="D863" s="139">
        <v>3487.8</v>
      </c>
      <c r="E863" s="145">
        <f t="shared" si="18"/>
        <v>3487.8</v>
      </c>
      <c r="F863" s="146" t="e">
        <f>#REF!</f>
        <v>#REF!</v>
      </c>
      <c r="G863" s="146" t="e">
        <f>#REF!</f>
        <v>#REF!</v>
      </c>
    </row>
    <row r="864" spans="1:7" s="7" customFormat="1" ht="31.5" hidden="1" outlineLevel="6">
      <c r="A864" s="141" t="s">
        <v>15</v>
      </c>
      <c r="B864" s="144" t="s">
        <v>567</v>
      </c>
      <c r="C864" s="144" t="s">
        <v>155</v>
      </c>
      <c r="D864" s="139">
        <v>3487.8</v>
      </c>
      <c r="E864" s="145">
        <f t="shared" si="18"/>
        <v>3487.8</v>
      </c>
      <c r="F864" s="146" t="e">
        <f>#REF!</f>
        <v>#REF!</v>
      </c>
      <c r="G864" s="146" t="e">
        <f>#REF!</f>
        <v>#REF!</v>
      </c>
    </row>
    <row r="865" spans="1:7" s="7" customFormat="1" ht="15.75" hidden="1" outlineLevel="7">
      <c r="A865" s="141" t="s">
        <v>17</v>
      </c>
      <c r="B865" s="144" t="s">
        <v>567</v>
      </c>
      <c r="C865" s="147" t="s">
        <v>155</v>
      </c>
      <c r="D865" s="148">
        <v>3487.8</v>
      </c>
      <c r="E865" s="145">
        <f t="shared" si="18"/>
        <v>3487.8</v>
      </c>
      <c r="F865" s="146" t="e">
        <f>#REF!</f>
        <v>#REF!</v>
      </c>
      <c r="G865" s="146" t="e">
        <f>#REF!</f>
        <v>#REF!</v>
      </c>
    </row>
    <row r="866" spans="1:7" s="7" customFormat="1" ht="15.75" hidden="1" outlineLevel="3">
      <c r="A866" s="151" t="s">
        <v>19</v>
      </c>
      <c r="B866" s="144" t="s">
        <v>567</v>
      </c>
      <c r="C866" s="144" t="s">
        <v>155</v>
      </c>
      <c r="D866" s="139">
        <v>166988.5</v>
      </c>
      <c r="E866" s="145">
        <f t="shared" si="18"/>
        <v>166988.5</v>
      </c>
      <c r="F866" s="146" t="e">
        <f>#REF!</f>
        <v>#REF!</v>
      </c>
      <c r="G866" s="146" t="e">
        <f>#REF!</f>
        <v>#REF!</v>
      </c>
    </row>
    <row r="867" spans="1:7" s="7" customFormat="1" ht="15.75" hidden="1" outlineLevel="5">
      <c r="A867" s="141" t="s">
        <v>23</v>
      </c>
      <c r="B867" s="144" t="s">
        <v>567</v>
      </c>
      <c r="C867" s="144" t="s">
        <v>155</v>
      </c>
      <c r="D867" s="139">
        <v>149931.79999999999</v>
      </c>
      <c r="E867" s="145">
        <f t="shared" si="18"/>
        <v>149931.79999999999</v>
      </c>
      <c r="F867" s="146" t="e">
        <f>#REF!</f>
        <v>#REF!</v>
      </c>
      <c r="G867" s="146" t="e">
        <f>#REF!</f>
        <v>#REF!</v>
      </c>
    </row>
    <row r="868" spans="1:7" s="7" customFormat="1" ht="31.5" hidden="1" outlineLevel="6">
      <c r="A868" s="141" t="s">
        <v>15</v>
      </c>
      <c r="B868" s="144" t="s">
        <v>567</v>
      </c>
      <c r="C868" s="144" t="s">
        <v>155</v>
      </c>
      <c r="D868" s="139">
        <v>149931.79999999999</v>
      </c>
      <c r="E868" s="145">
        <f t="shared" si="18"/>
        <v>149931.79999999999</v>
      </c>
      <c r="F868" s="146" t="e">
        <f>#REF!</f>
        <v>#REF!</v>
      </c>
      <c r="G868" s="146" t="e">
        <f>#REF!</f>
        <v>#REF!</v>
      </c>
    </row>
    <row r="869" spans="1:7" s="7" customFormat="1" ht="15.75" hidden="1" outlineLevel="7">
      <c r="A869" s="141" t="s">
        <v>17</v>
      </c>
      <c r="B869" s="144" t="s">
        <v>567</v>
      </c>
      <c r="C869" s="147" t="s">
        <v>155</v>
      </c>
      <c r="D869" s="148">
        <v>149758</v>
      </c>
      <c r="E869" s="145">
        <f t="shared" si="18"/>
        <v>149758</v>
      </c>
      <c r="F869" s="146" t="e">
        <f>#REF!</f>
        <v>#REF!</v>
      </c>
      <c r="G869" s="146" t="e">
        <f>#REF!</f>
        <v>#REF!</v>
      </c>
    </row>
    <row r="870" spans="1:7" s="7" customFormat="1" ht="15.75" hidden="1" outlineLevel="7">
      <c r="A870" s="151" t="s">
        <v>19</v>
      </c>
      <c r="B870" s="144" t="s">
        <v>567</v>
      </c>
      <c r="C870" s="147" t="s">
        <v>155</v>
      </c>
      <c r="D870" s="148">
        <v>173.8</v>
      </c>
      <c r="E870" s="145">
        <f t="shared" si="18"/>
        <v>173.8</v>
      </c>
      <c r="F870" s="146" t="e">
        <f>#REF!</f>
        <v>#REF!</v>
      </c>
      <c r="G870" s="146" t="e">
        <f>#REF!</f>
        <v>#REF!</v>
      </c>
    </row>
    <row r="871" spans="1:7" s="7" customFormat="1" ht="15.75" hidden="1" outlineLevel="5">
      <c r="A871" s="151" t="s">
        <v>24</v>
      </c>
      <c r="B871" s="144" t="s">
        <v>567</v>
      </c>
      <c r="C871" s="144" t="s">
        <v>155</v>
      </c>
      <c r="D871" s="139">
        <v>17005.7</v>
      </c>
      <c r="E871" s="145">
        <f t="shared" si="18"/>
        <v>17005.7</v>
      </c>
      <c r="F871" s="146" t="e">
        <f>#REF!</f>
        <v>#REF!</v>
      </c>
      <c r="G871" s="146" t="e">
        <f>#REF!</f>
        <v>#REF!</v>
      </c>
    </row>
    <row r="872" spans="1:7" s="7" customFormat="1" ht="15.75" hidden="1" outlineLevel="6">
      <c r="A872" s="141" t="s">
        <v>26</v>
      </c>
      <c r="B872" s="144" t="s">
        <v>567</v>
      </c>
      <c r="C872" s="144" t="s">
        <v>155</v>
      </c>
      <c r="D872" s="139">
        <v>17005.7</v>
      </c>
      <c r="E872" s="145">
        <f t="shared" si="18"/>
        <v>17005.7</v>
      </c>
      <c r="F872" s="146" t="e">
        <f>#REF!</f>
        <v>#REF!</v>
      </c>
      <c r="G872" s="146" t="e">
        <f>#REF!</f>
        <v>#REF!</v>
      </c>
    </row>
    <row r="873" spans="1:7" s="7" customFormat="1" ht="15.75" hidden="1" outlineLevel="7">
      <c r="A873" s="141" t="s">
        <v>28</v>
      </c>
      <c r="B873" s="144" t="s">
        <v>567</v>
      </c>
      <c r="C873" s="147" t="s">
        <v>155</v>
      </c>
      <c r="D873" s="148">
        <v>1782.4</v>
      </c>
      <c r="E873" s="145">
        <f t="shared" si="18"/>
        <v>1782.4</v>
      </c>
      <c r="F873" s="146" t="e">
        <f>#REF!</f>
        <v>#REF!</v>
      </c>
      <c r="G873" s="146" t="e">
        <f>#REF!</f>
        <v>#REF!</v>
      </c>
    </row>
    <row r="874" spans="1:7" s="7" customFormat="1" ht="15.75" hidden="1" outlineLevel="7">
      <c r="A874" s="151" t="s">
        <v>30</v>
      </c>
      <c r="B874" s="144" t="s">
        <v>567</v>
      </c>
      <c r="C874" s="147" t="s">
        <v>155</v>
      </c>
      <c r="D874" s="148">
        <v>15223.3</v>
      </c>
      <c r="E874" s="145">
        <f t="shared" si="18"/>
        <v>15223.3</v>
      </c>
      <c r="F874" s="146" t="e">
        <f>#REF!</f>
        <v>#REF!</v>
      </c>
      <c r="G874" s="146" t="e">
        <f>#REF!</f>
        <v>#REF!</v>
      </c>
    </row>
    <row r="875" spans="1:7" s="7" customFormat="1" ht="15.75" hidden="1" outlineLevel="5">
      <c r="A875" s="151" t="s">
        <v>32</v>
      </c>
      <c r="B875" s="144" t="s">
        <v>567</v>
      </c>
      <c r="C875" s="144" t="s">
        <v>155</v>
      </c>
      <c r="D875" s="139">
        <v>51</v>
      </c>
      <c r="E875" s="145">
        <f t="shared" si="18"/>
        <v>51</v>
      </c>
      <c r="F875" s="146" t="e">
        <f>#REF!</f>
        <v>#REF!</v>
      </c>
      <c r="G875" s="146" t="e">
        <f>#REF!</f>
        <v>#REF!</v>
      </c>
    </row>
    <row r="876" spans="1:7" s="7" customFormat="1" ht="15.75" hidden="1" outlineLevel="6">
      <c r="A876" s="141" t="s">
        <v>45</v>
      </c>
      <c r="B876" s="144" t="s">
        <v>567</v>
      </c>
      <c r="C876" s="144" t="s">
        <v>155</v>
      </c>
      <c r="D876" s="139">
        <v>51</v>
      </c>
      <c r="E876" s="145">
        <f t="shared" si="18"/>
        <v>51</v>
      </c>
      <c r="F876" s="146" t="e">
        <f>#REF!</f>
        <v>#REF!</v>
      </c>
      <c r="G876" s="146" t="e">
        <f>#REF!</f>
        <v>#REF!</v>
      </c>
    </row>
    <row r="877" spans="1:7" s="7" customFormat="1" ht="15.75" hidden="1" outlineLevel="7">
      <c r="A877" s="141" t="s">
        <v>47</v>
      </c>
      <c r="B877" s="144" t="s">
        <v>567</v>
      </c>
      <c r="C877" s="147" t="s">
        <v>155</v>
      </c>
      <c r="D877" s="148">
        <v>51</v>
      </c>
      <c r="E877" s="145">
        <f t="shared" si="18"/>
        <v>51</v>
      </c>
      <c r="F877" s="146" t="e">
        <f>#REF!</f>
        <v>#REF!</v>
      </c>
      <c r="G877" s="146" t="e">
        <f>#REF!</f>
        <v>#REF!</v>
      </c>
    </row>
    <row r="878" spans="1:7" s="7" customFormat="1" ht="15.75" hidden="1" outlineLevel="2">
      <c r="A878" s="151" t="s">
        <v>49</v>
      </c>
      <c r="B878" s="144" t="s">
        <v>567</v>
      </c>
      <c r="C878" s="144" t="s">
        <v>155</v>
      </c>
      <c r="D878" s="139">
        <v>1475750</v>
      </c>
      <c r="E878" s="145">
        <f t="shared" si="18"/>
        <v>1475750</v>
      </c>
      <c r="F878" s="146" t="e">
        <f>#REF!</f>
        <v>#REF!</v>
      </c>
      <c r="G878" s="146" t="e">
        <f>#REF!</f>
        <v>#REF!</v>
      </c>
    </row>
    <row r="879" spans="1:7" s="7" customFormat="1" ht="15.75" hidden="1" outlineLevel="3">
      <c r="A879" s="141" t="s">
        <v>156</v>
      </c>
      <c r="B879" s="144" t="s">
        <v>567</v>
      </c>
      <c r="C879" s="144" t="s">
        <v>155</v>
      </c>
      <c r="D879" s="139">
        <v>240240</v>
      </c>
      <c r="E879" s="145">
        <f t="shared" si="18"/>
        <v>240240</v>
      </c>
      <c r="F879" s="146" t="e">
        <f>#REF!</f>
        <v>#REF!</v>
      </c>
      <c r="G879" s="146" t="e">
        <f>#REF!</f>
        <v>#REF!</v>
      </c>
    </row>
    <row r="880" spans="1:7" s="7" customFormat="1" ht="15.75" hidden="1" outlineLevel="5">
      <c r="A880" s="141" t="s">
        <v>157</v>
      </c>
      <c r="B880" s="144" t="s">
        <v>567</v>
      </c>
      <c r="C880" s="144" t="s">
        <v>155</v>
      </c>
      <c r="D880" s="139">
        <v>240240</v>
      </c>
      <c r="E880" s="145">
        <f t="shared" si="18"/>
        <v>240240</v>
      </c>
      <c r="F880" s="146" t="e">
        <f>#REF!</f>
        <v>#REF!</v>
      </c>
      <c r="G880" s="146" t="e">
        <f>#REF!</f>
        <v>#REF!</v>
      </c>
    </row>
    <row r="881" spans="1:7" s="7" customFormat="1" ht="15.75" hidden="1" outlineLevel="6">
      <c r="A881" s="141" t="s">
        <v>45</v>
      </c>
      <c r="B881" s="144" t="s">
        <v>567</v>
      </c>
      <c r="C881" s="144" t="s">
        <v>155</v>
      </c>
      <c r="D881" s="139">
        <v>240240</v>
      </c>
      <c r="E881" s="145">
        <f t="shared" si="18"/>
        <v>240240</v>
      </c>
      <c r="F881" s="146" t="e">
        <f>#REF!</f>
        <v>#REF!</v>
      </c>
      <c r="G881" s="146" t="e">
        <f>#REF!</f>
        <v>#REF!</v>
      </c>
    </row>
    <row r="882" spans="1:7" s="7" customFormat="1" ht="21" hidden="1" outlineLevel="7">
      <c r="A882" s="141" t="s">
        <v>149</v>
      </c>
      <c r="B882" s="144" t="s">
        <v>567</v>
      </c>
      <c r="C882" s="147" t="s">
        <v>155</v>
      </c>
      <c r="D882" s="148">
        <v>240240</v>
      </c>
      <c r="E882" s="145">
        <f t="shared" si="18"/>
        <v>240240</v>
      </c>
      <c r="F882" s="146" t="e">
        <f>#REF!</f>
        <v>#REF!</v>
      </c>
      <c r="G882" s="146" t="e">
        <f>#REF!</f>
        <v>#REF!</v>
      </c>
    </row>
    <row r="883" spans="1:7" s="7" customFormat="1" ht="22.5" hidden="1" outlineLevel="3">
      <c r="A883" s="151" t="s">
        <v>149</v>
      </c>
      <c r="B883" s="144" t="s">
        <v>567</v>
      </c>
      <c r="C883" s="144" t="s">
        <v>155</v>
      </c>
      <c r="D883" s="139">
        <v>192793</v>
      </c>
      <c r="E883" s="145">
        <f t="shared" si="18"/>
        <v>192793</v>
      </c>
      <c r="F883" s="146" t="e">
        <f>#REF!</f>
        <v>#REF!</v>
      </c>
      <c r="G883" s="146" t="e">
        <f>#REF!</f>
        <v>#REF!</v>
      </c>
    </row>
    <row r="884" spans="1:7" s="7" customFormat="1" ht="15.75" hidden="1" outlineLevel="5">
      <c r="A884" s="141" t="s">
        <v>158</v>
      </c>
      <c r="B884" s="144" t="s">
        <v>567</v>
      </c>
      <c r="C884" s="144" t="s">
        <v>155</v>
      </c>
      <c r="D884" s="139">
        <v>192793</v>
      </c>
      <c r="E884" s="145">
        <f t="shared" si="18"/>
        <v>192793</v>
      </c>
      <c r="F884" s="146" t="e">
        <f>#REF!</f>
        <v>#REF!</v>
      </c>
      <c r="G884" s="146" t="e">
        <f>#REF!</f>
        <v>#REF!</v>
      </c>
    </row>
    <row r="885" spans="1:7" s="7" customFormat="1" ht="15.75" hidden="1" outlineLevel="6">
      <c r="A885" s="141" t="s">
        <v>45</v>
      </c>
      <c r="B885" s="144" t="s">
        <v>567</v>
      </c>
      <c r="C885" s="144" t="s">
        <v>155</v>
      </c>
      <c r="D885" s="139">
        <v>192793</v>
      </c>
      <c r="E885" s="145">
        <f t="shared" si="18"/>
        <v>192793</v>
      </c>
      <c r="F885" s="146" t="e">
        <f>#REF!</f>
        <v>#REF!</v>
      </c>
      <c r="G885" s="146" t="e">
        <f>#REF!</f>
        <v>#REF!</v>
      </c>
    </row>
    <row r="886" spans="1:7" s="7" customFormat="1" ht="21" hidden="1" outlineLevel="7">
      <c r="A886" s="141" t="s">
        <v>149</v>
      </c>
      <c r="B886" s="144" t="s">
        <v>567</v>
      </c>
      <c r="C886" s="147" t="s">
        <v>155</v>
      </c>
      <c r="D886" s="148">
        <v>192793</v>
      </c>
      <c r="E886" s="145">
        <f t="shared" si="18"/>
        <v>192793</v>
      </c>
      <c r="F886" s="146" t="e">
        <f>#REF!</f>
        <v>#REF!</v>
      </c>
      <c r="G886" s="146" t="e">
        <f>#REF!</f>
        <v>#REF!</v>
      </c>
    </row>
    <row r="887" spans="1:7" s="7" customFormat="1" ht="22.5" hidden="1" outlineLevel="3">
      <c r="A887" s="151" t="s">
        <v>149</v>
      </c>
      <c r="B887" s="144" t="s">
        <v>567</v>
      </c>
      <c r="C887" s="144" t="s">
        <v>155</v>
      </c>
      <c r="D887" s="139">
        <v>102800</v>
      </c>
      <c r="E887" s="145">
        <f t="shared" si="18"/>
        <v>102800</v>
      </c>
      <c r="F887" s="146" t="e">
        <f>#REF!</f>
        <v>#REF!</v>
      </c>
      <c r="G887" s="146" t="e">
        <f>#REF!</f>
        <v>#REF!</v>
      </c>
    </row>
    <row r="888" spans="1:7" s="7" customFormat="1" ht="15.75" hidden="1" outlineLevel="5">
      <c r="A888" s="141" t="s">
        <v>159</v>
      </c>
      <c r="B888" s="144" t="s">
        <v>567</v>
      </c>
      <c r="C888" s="144" t="s">
        <v>155</v>
      </c>
      <c r="D888" s="139">
        <v>102800</v>
      </c>
      <c r="E888" s="145">
        <f t="shared" si="18"/>
        <v>102800</v>
      </c>
      <c r="F888" s="146" t="e">
        <f>#REF!</f>
        <v>#REF!</v>
      </c>
      <c r="G888" s="146" t="e">
        <f>#REF!</f>
        <v>#REF!</v>
      </c>
    </row>
    <row r="889" spans="1:7" s="7" customFormat="1" ht="15.75" hidden="1" outlineLevel="6">
      <c r="A889" s="141" t="s">
        <v>45</v>
      </c>
      <c r="B889" s="144" t="s">
        <v>567</v>
      </c>
      <c r="C889" s="144" t="s">
        <v>155</v>
      </c>
      <c r="D889" s="139">
        <v>102800</v>
      </c>
      <c r="E889" s="145">
        <f t="shared" si="18"/>
        <v>102800</v>
      </c>
      <c r="F889" s="146" t="e">
        <f>#REF!</f>
        <v>#REF!</v>
      </c>
      <c r="G889" s="146" t="e">
        <f>#REF!</f>
        <v>#REF!</v>
      </c>
    </row>
    <row r="890" spans="1:7" s="7" customFormat="1" ht="21" hidden="1" outlineLevel="7">
      <c r="A890" s="141" t="s">
        <v>149</v>
      </c>
      <c r="B890" s="144" t="s">
        <v>567</v>
      </c>
      <c r="C890" s="147" t="s">
        <v>155</v>
      </c>
      <c r="D890" s="148">
        <v>102800</v>
      </c>
      <c r="E890" s="145">
        <f t="shared" si="18"/>
        <v>102800</v>
      </c>
      <c r="F890" s="146" t="e">
        <f>#REF!</f>
        <v>#REF!</v>
      </c>
      <c r="G890" s="146" t="e">
        <f>#REF!</f>
        <v>#REF!</v>
      </c>
    </row>
    <row r="891" spans="1:7" s="7" customFormat="1" ht="22.5" hidden="1" outlineLevel="3">
      <c r="A891" s="151" t="s">
        <v>149</v>
      </c>
      <c r="B891" s="144" t="s">
        <v>567</v>
      </c>
      <c r="C891" s="144" t="s">
        <v>155</v>
      </c>
      <c r="D891" s="139">
        <v>90500</v>
      </c>
      <c r="E891" s="145">
        <f t="shared" si="18"/>
        <v>90500</v>
      </c>
      <c r="F891" s="146" t="e">
        <f>#REF!</f>
        <v>#REF!</v>
      </c>
      <c r="G891" s="146" t="e">
        <f>#REF!</f>
        <v>#REF!</v>
      </c>
    </row>
    <row r="892" spans="1:7" s="7" customFormat="1" ht="15.75" hidden="1" outlineLevel="5">
      <c r="A892" s="141" t="s">
        <v>160</v>
      </c>
      <c r="B892" s="144" t="s">
        <v>567</v>
      </c>
      <c r="C892" s="144" t="s">
        <v>155</v>
      </c>
      <c r="D892" s="139">
        <v>90500</v>
      </c>
      <c r="E892" s="145">
        <f t="shared" si="18"/>
        <v>90500</v>
      </c>
      <c r="F892" s="146" t="e">
        <f>#REF!</f>
        <v>#REF!</v>
      </c>
      <c r="G892" s="146" t="e">
        <f>#REF!</f>
        <v>#REF!</v>
      </c>
    </row>
    <row r="893" spans="1:7" s="7" customFormat="1" ht="15.75" hidden="1" outlineLevel="6">
      <c r="A893" s="141" t="s">
        <v>45</v>
      </c>
      <c r="B893" s="144" t="s">
        <v>567</v>
      </c>
      <c r="C893" s="144" t="s">
        <v>155</v>
      </c>
      <c r="D893" s="139">
        <v>90500</v>
      </c>
      <c r="E893" s="145">
        <f t="shared" si="18"/>
        <v>90500</v>
      </c>
      <c r="F893" s="146" t="e">
        <f>#REF!</f>
        <v>#REF!</v>
      </c>
      <c r="G893" s="146" t="e">
        <f>#REF!</f>
        <v>#REF!</v>
      </c>
    </row>
    <row r="894" spans="1:7" s="7" customFormat="1" ht="21" hidden="1" outlineLevel="7">
      <c r="A894" s="141" t="s">
        <v>149</v>
      </c>
      <c r="B894" s="144" t="s">
        <v>567</v>
      </c>
      <c r="C894" s="147" t="s">
        <v>155</v>
      </c>
      <c r="D894" s="148">
        <v>90500</v>
      </c>
      <c r="E894" s="145">
        <f t="shared" si="18"/>
        <v>90500</v>
      </c>
      <c r="F894" s="146" t="e">
        <f>#REF!</f>
        <v>#REF!</v>
      </c>
      <c r="G894" s="146" t="e">
        <f>#REF!</f>
        <v>#REF!</v>
      </c>
    </row>
    <row r="895" spans="1:7" s="7" customFormat="1" ht="22.5" hidden="1" outlineLevel="3">
      <c r="A895" s="151" t="s">
        <v>149</v>
      </c>
      <c r="B895" s="144" t="s">
        <v>567</v>
      </c>
      <c r="C895" s="144" t="s">
        <v>155</v>
      </c>
      <c r="D895" s="139">
        <v>614851</v>
      </c>
      <c r="E895" s="145">
        <f t="shared" si="18"/>
        <v>614851</v>
      </c>
      <c r="F895" s="146" t="e">
        <f>#REF!</f>
        <v>#REF!</v>
      </c>
      <c r="G895" s="146" t="e">
        <f>#REF!</f>
        <v>#REF!</v>
      </c>
    </row>
    <row r="896" spans="1:7" s="7" customFormat="1" ht="15.75" hidden="1" outlineLevel="5">
      <c r="A896" s="141" t="s">
        <v>161</v>
      </c>
      <c r="B896" s="144" t="s">
        <v>567</v>
      </c>
      <c r="C896" s="144" t="s">
        <v>155</v>
      </c>
      <c r="D896" s="139">
        <v>614851</v>
      </c>
      <c r="E896" s="145">
        <f t="shared" si="18"/>
        <v>614851</v>
      </c>
      <c r="F896" s="146" t="e">
        <f>#REF!</f>
        <v>#REF!</v>
      </c>
      <c r="G896" s="146" t="e">
        <f>#REF!</f>
        <v>#REF!</v>
      </c>
    </row>
    <row r="897" spans="1:7" s="7" customFormat="1" ht="15.75" hidden="1" outlineLevel="6">
      <c r="A897" s="141" t="s">
        <v>45</v>
      </c>
      <c r="B897" s="144" t="s">
        <v>567</v>
      </c>
      <c r="C897" s="144" t="s">
        <v>155</v>
      </c>
      <c r="D897" s="139">
        <v>614851</v>
      </c>
      <c r="E897" s="145">
        <f t="shared" si="18"/>
        <v>614851</v>
      </c>
      <c r="F897" s="146" t="e">
        <f>#REF!</f>
        <v>#REF!</v>
      </c>
      <c r="G897" s="146" t="e">
        <f>#REF!</f>
        <v>#REF!</v>
      </c>
    </row>
    <row r="898" spans="1:7" s="7" customFormat="1" ht="21" hidden="1" outlineLevel="7">
      <c r="A898" s="141" t="s">
        <v>149</v>
      </c>
      <c r="B898" s="144" t="s">
        <v>567</v>
      </c>
      <c r="C898" s="147" t="s">
        <v>155</v>
      </c>
      <c r="D898" s="148">
        <v>614851</v>
      </c>
      <c r="E898" s="145">
        <f t="shared" si="18"/>
        <v>614851</v>
      </c>
      <c r="F898" s="146" t="e">
        <f>#REF!</f>
        <v>#REF!</v>
      </c>
      <c r="G898" s="146" t="e">
        <f>#REF!</f>
        <v>#REF!</v>
      </c>
    </row>
    <row r="899" spans="1:7" s="7" customFormat="1" ht="22.5" hidden="1" outlineLevel="3">
      <c r="A899" s="151" t="s">
        <v>149</v>
      </c>
      <c r="B899" s="144" t="s">
        <v>567</v>
      </c>
      <c r="C899" s="144" t="s">
        <v>155</v>
      </c>
      <c r="D899" s="139">
        <v>60759</v>
      </c>
      <c r="E899" s="145">
        <f t="shared" si="18"/>
        <v>60759</v>
      </c>
      <c r="F899" s="146" t="e">
        <f>#REF!</f>
        <v>#REF!</v>
      </c>
      <c r="G899" s="146" t="e">
        <f>#REF!</f>
        <v>#REF!</v>
      </c>
    </row>
    <row r="900" spans="1:7" s="7" customFormat="1" ht="63" hidden="1" outlineLevel="5">
      <c r="A900" s="159" t="s">
        <v>162</v>
      </c>
      <c r="B900" s="144" t="s">
        <v>567</v>
      </c>
      <c r="C900" s="144" t="s">
        <v>155</v>
      </c>
      <c r="D900" s="139">
        <v>60759</v>
      </c>
      <c r="E900" s="145">
        <f t="shared" si="18"/>
        <v>60759</v>
      </c>
      <c r="F900" s="146" t="e">
        <f>#REF!</f>
        <v>#REF!</v>
      </c>
      <c r="G900" s="146" t="e">
        <f>#REF!</f>
        <v>#REF!</v>
      </c>
    </row>
    <row r="901" spans="1:7" s="7" customFormat="1" ht="15.75" hidden="1" outlineLevel="6">
      <c r="A901" s="141" t="s">
        <v>45</v>
      </c>
      <c r="B901" s="144" t="s">
        <v>567</v>
      </c>
      <c r="C901" s="144" t="s">
        <v>155</v>
      </c>
      <c r="D901" s="139">
        <v>60759</v>
      </c>
      <c r="E901" s="145">
        <f t="shared" si="18"/>
        <v>60759</v>
      </c>
      <c r="F901" s="146" t="e">
        <f>#REF!</f>
        <v>#REF!</v>
      </c>
      <c r="G901" s="146" t="e">
        <f>#REF!</f>
        <v>#REF!</v>
      </c>
    </row>
    <row r="902" spans="1:7" s="7" customFormat="1" ht="21" hidden="1" outlineLevel="7">
      <c r="A902" s="141" t="s">
        <v>149</v>
      </c>
      <c r="B902" s="144" t="s">
        <v>567</v>
      </c>
      <c r="C902" s="147" t="s">
        <v>155</v>
      </c>
      <c r="D902" s="148">
        <v>60759</v>
      </c>
      <c r="E902" s="145">
        <f t="shared" si="18"/>
        <v>60759</v>
      </c>
      <c r="F902" s="146" t="e">
        <f>#REF!</f>
        <v>#REF!</v>
      </c>
      <c r="G902" s="146" t="e">
        <f>#REF!</f>
        <v>#REF!</v>
      </c>
    </row>
    <row r="903" spans="1:7" s="7" customFormat="1" ht="22.5" hidden="1" outlineLevel="3">
      <c r="A903" s="151" t="s">
        <v>149</v>
      </c>
      <c r="B903" s="144" t="s">
        <v>567</v>
      </c>
      <c r="C903" s="144" t="s">
        <v>155</v>
      </c>
      <c r="D903" s="139">
        <v>35001</v>
      </c>
      <c r="E903" s="145">
        <f t="shared" si="18"/>
        <v>35001</v>
      </c>
      <c r="F903" s="146" t="e">
        <f>#REF!</f>
        <v>#REF!</v>
      </c>
      <c r="G903" s="146" t="e">
        <f>#REF!</f>
        <v>#REF!</v>
      </c>
    </row>
    <row r="904" spans="1:7" s="7" customFormat="1" ht="73.5" hidden="1" outlineLevel="5">
      <c r="A904" s="159" t="s">
        <v>163</v>
      </c>
      <c r="B904" s="144" t="s">
        <v>567</v>
      </c>
      <c r="C904" s="144" t="s">
        <v>155</v>
      </c>
      <c r="D904" s="139">
        <v>35001</v>
      </c>
      <c r="E904" s="145">
        <f t="shared" si="18"/>
        <v>35001</v>
      </c>
      <c r="F904" s="146" t="e">
        <f>#REF!</f>
        <v>#REF!</v>
      </c>
      <c r="G904" s="146" t="e">
        <f>#REF!</f>
        <v>#REF!</v>
      </c>
    </row>
    <row r="905" spans="1:7" s="7" customFormat="1" ht="15.75" hidden="1" outlineLevel="6">
      <c r="A905" s="141" t="s">
        <v>45</v>
      </c>
      <c r="B905" s="144" t="s">
        <v>567</v>
      </c>
      <c r="C905" s="144" t="s">
        <v>155</v>
      </c>
      <c r="D905" s="139">
        <v>35001</v>
      </c>
      <c r="E905" s="145">
        <f t="shared" si="18"/>
        <v>35001</v>
      </c>
      <c r="F905" s="146" t="e">
        <f>#REF!</f>
        <v>#REF!</v>
      </c>
      <c r="G905" s="146" t="e">
        <f>#REF!</f>
        <v>#REF!</v>
      </c>
    </row>
    <row r="906" spans="1:7" s="7" customFormat="1" ht="21" hidden="1" outlineLevel="7">
      <c r="A906" s="141" t="s">
        <v>149</v>
      </c>
      <c r="B906" s="144" t="s">
        <v>567</v>
      </c>
      <c r="C906" s="147" t="s">
        <v>155</v>
      </c>
      <c r="D906" s="148">
        <v>35001</v>
      </c>
      <c r="E906" s="145">
        <f t="shared" si="18"/>
        <v>35001</v>
      </c>
      <c r="F906" s="146" t="e">
        <f>#REF!</f>
        <v>#REF!</v>
      </c>
      <c r="G906" s="146" t="e">
        <f>#REF!</f>
        <v>#REF!</v>
      </c>
    </row>
    <row r="907" spans="1:7" s="7" customFormat="1" ht="22.5" hidden="1" outlineLevel="3">
      <c r="A907" s="151" t="s">
        <v>149</v>
      </c>
      <c r="B907" s="144" t="s">
        <v>567</v>
      </c>
      <c r="C907" s="144" t="s">
        <v>155</v>
      </c>
      <c r="D907" s="139">
        <v>5618</v>
      </c>
      <c r="E907" s="145">
        <f t="shared" si="18"/>
        <v>5618</v>
      </c>
      <c r="F907" s="146" t="e">
        <f>#REF!</f>
        <v>#REF!</v>
      </c>
      <c r="G907" s="146" t="e">
        <f>#REF!</f>
        <v>#REF!</v>
      </c>
    </row>
    <row r="908" spans="1:7" s="7" customFormat="1" ht="52.5" hidden="1" outlineLevel="5">
      <c r="A908" s="159" t="s">
        <v>164</v>
      </c>
      <c r="B908" s="144" t="s">
        <v>567</v>
      </c>
      <c r="C908" s="144" t="s">
        <v>155</v>
      </c>
      <c r="D908" s="139">
        <v>5618</v>
      </c>
      <c r="E908" s="145">
        <f t="shared" si="18"/>
        <v>5618</v>
      </c>
      <c r="F908" s="146" t="e">
        <f>#REF!</f>
        <v>#REF!</v>
      </c>
      <c r="G908" s="146" t="e">
        <f>#REF!</f>
        <v>#REF!</v>
      </c>
    </row>
    <row r="909" spans="1:7" s="7" customFormat="1" ht="15.75" hidden="1" outlineLevel="6">
      <c r="A909" s="141" t="s">
        <v>45</v>
      </c>
      <c r="B909" s="144" t="s">
        <v>567</v>
      </c>
      <c r="C909" s="144" t="s">
        <v>155</v>
      </c>
      <c r="D909" s="139">
        <v>5618</v>
      </c>
      <c r="E909" s="145">
        <f t="shared" si="18"/>
        <v>5618</v>
      </c>
      <c r="F909" s="146" t="e">
        <f>#REF!</f>
        <v>#REF!</v>
      </c>
      <c r="G909" s="146" t="e">
        <f>#REF!</f>
        <v>#REF!</v>
      </c>
    </row>
    <row r="910" spans="1:7" s="7" customFormat="1" ht="21" hidden="1" outlineLevel="7">
      <c r="A910" s="141" t="s">
        <v>149</v>
      </c>
      <c r="B910" s="144" t="s">
        <v>567</v>
      </c>
      <c r="C910" s="147" t="s">
        <v>155</v>
      </c>
      <c r="D910" s="148">
        <v>5618</v>
      </c>
      <c r="E910" s="145">
        <f t="shared" si="18"/>
        <v>5618</v>
      </c>
      <c r="F910" s="146" t="e">
        <f>#REF!</f>
        <v>#REF!</v>
      </c>
      <c r="G910" s="146" t="e">
        <f>#REF!</f>
        <v>#REF!</v>
      </c>
    </row>
    <row r="911" spans="1:7" s="7" customFormat="1" ht="22.5" hidden="1" outlineLevel="3">
      <c r="A911" s="151" t="s">
        <v>149</v>
      </c>
      <c r="B911" s="144" t="s">
        <v>567</v>
      </c>
      <c r="C911" s="144" t="s">
        <v>155</v>
      </c>
      <c r="D911" s="139">
        <v>68788</v>
      </c>
      <c r="E911" s="145">
        <f t="shared" si="18"/>
        <v>68788</v>
      </c>
      <c r="F911" s="146" t="e">
        <f>#REF!</f>
        <v>#REF!</v>
      </c>
      <c r="G911" s="146" t="e">
        <f>#REF!</f>
        <v>#REF!</v>
      </c>
    </row>
    <row r="912" spans="1:7" s="7" customFormat="1" ht="15.75" hidden="1" outlineLevel="5">
      <c r="A912" s="141" t="s">
        <v>165</v>
      </c>
      <c r="B912" s="144" t="s">
        <v>567</v>
      </c>
      <c r="C912" s="144" t="s">
        <v>155</v>
      </c>
      <c r="D912" s="139">
        <v>68788</v>
      </c>
      <c r="E912" s="145">
        <f t="shared" si="18"/>
        <v>68788</v>
      </c>
      <c r="F912" s="146" t="e">
        <f>#REF!</f>
        <v>#REF!</v>
      </c>
      <c r="G912" s="146" t="e">
        <f>#REF!</f>
        <v>#REF!</v>
      </c>
    </row>
    <row r="913" spans="1:7" s="7" customFormat="1" ht="15.75" hidden="1" outlineLevel="6">
      <c r="A913" s="141" t="s">
        <v>45</v>
      </c>
      <c r="B913" s="144" t="s">
        <v>567</v>
      </c>
      <c r="C913" s="144" t="s">
        <v>155</v>
      </c>
      <c r="D913" s="139">
        <v>68788</v>
      </c>
      <c r="E913" s="145">
        <f t="shared" si="18"/>
        <v>68788</v>
      </c>
      <c r="F913" s="146" t="e">
        <f>#REF!</f>
        <v>#REF!</v>
      </c>
      <c r="G913" s="146" t="e">
        <f>#REF!</f>
        <v>#REF!</v>
      </c>
    </row>
    <row r="914" spans="1:7" s="7" customFormat="1" ht="21" hidden="1" outlineLevel="7">
      <c r="A914" s="141" t="s">
        <v>149</v>
      </c>
      <c r="B914" s="144" t="s">
        <v>567</v>
      </c>
      <c r="C914" s="147" t="s">
        <v>155</v>
      </c>
      <c r="D914" s="148">
        <v>68788</v>
      </c>
      <c r="E914" s="145">
        <f t="shared" si="18"/>
        <v>68788</v>
      </c>
      <c r="F914" s="146" t="e">
        <f>#REF!</f>
        <v>#REF!</v>
      </c>
      <c r="G914" s="146" t="e">
        <f>#REF!</f>
        <v>#REF!</v>
      </c>
    </row>
    <row r="915" spans="1:7" s="7" customFormat="1" ht="22.5" hidden="1" outlineLevel="3">
      <c r="A915" s="151" t="s">
        <v>149</v>
      </c>
      <c r="B915" s="144" t="s">
        <v>567</v>
      </c>
      <c r="C915" s="144" t="s">
        <v>155</v>
      </c>
      <c r="D915" s="139">
        <v>64400</v>
      </c>
      <c r="E915" s="145">
        <f t="shared" ref="E915:E978" si="19">D915</f>
        <v>64400</v>
      </c>
      <c r="F915" s="146" t="e">
        <f>#REF!</f>
        <v>#REF!</v>
      </c>
      <c r="G915" s="146" t="e">
        <f>#REF!</f>
        <v>#REF!</v>
      </c>
    </row>
    <row r="916" spans="1:7" s="7" customFormat="1" ht="15.75" hidden="1" outlineLevel="5">
      <c r="A916" s="141" t="s">
        <v>166</v>
      </c>
      <c r="B916" s="144" t="s">
        <v>567</v>
      </c>
      <c r="C916" s="144" t="s">
        <v>155</v>
      </c>
      <c r="D916" s="139">
        <v>64400</v>
      </c>
      <c r="E916" s="145">
        <f t="shared" si="19"/>
        <v>64400</v>
      </c>
      <c r="F916" s="146" t="e">
        <f>#REF!</f>
        <v>#REF!</v>
      </c>
      <c r="G916" s="146" t="e">
        <f>#REF!</f>
        <v>#REF!</v>
      </c>
    </row>
    <row r="917" spans="1:7" s="7" customFormat="1" ht="15.75" hidden="1" outlineLevel="6">
      <c r="A917" s="141" t="s">
        <v>45</v>
      </c>
      <c r="B917" s="144" t="s">
        <v>567</v>
      </c>
      <c r="C917" s="144" t="s">
        <v>155</v>
      </c>
      <c r="D917" s="139">
        <v>64400</v>
      </c>
      <c r="E917" s="145">
        <f t="shared" si="19"/>
        <v>64400</v>
      </c>
      <c r="F917" s="146" t="e">
        <f>#REF!</f>
        <v>#REF!</v>
      </c>
      <c r="G917" s="146" t="e">
        <f>#REF!</f>
        <v>#REF!</v>
      </c>
    </row>
    <row r="918" spans="1:7" s="7" customFormat="1" ht="21" hidden="1" outlineLevel="7">
      <c r="A918" s="141" t="s">
        <v>149</v>
      </c>
      <c r="B918" s="144" t="s">
        <v>567</v>
      </c>
      <c r="C918" s="147" t="s">
        <v>155</v>
      </c>
      <c r="D918" s="148">
        <v>64400</v>
      </c>
      <c r="E918" s="145">
        <f t="shared" si="19"/>
        <v>64400</v>
      </c>
      <c r="F918" s="146" t="e">
        <f>#REF!</f>
        <v>#REF!</v>
      </c>
      <c r="G918" s="146" t="e">
        <f>#REF!</f>
        <v>#REF!</v>
      </c>
    </row>
    <row r="919" spans="1:7" s="7" customFormat="1" ht="22.5" hidden="1" outlineLevel="2">
      <c r="A919" s="151" t="s">
        <v>149</v>
      </c>
      <c r="B919" s="144" t="s">
        <v>567</v>
      </c>
      <c r="C919" s="144" t="s">
        <v>155</v>
      </c>
      <c r="D919" s="139">
        <v>245915.9</v>
      </c>
      <c r="E919" s="145">
        <f t="shared" si="19"/>
        <v>245915.9</v>
      </c>
      <c r="F919" s="146" t="e">
        <f>#REF!</f>
        <v>#REF!</v>
      </c>
      <c r="G919" s="146" t="e">
        <f>#REF!</f>
        <v>#REF!</v>
      </c>
    </row>
    <row r="920" spans="1:7" s="7" customFormat="1" ht="21" hidden="1" outlineLevel="3">
      <c r="A920" s="141" t="s">
        <v>167</v>
      </c>
      <c r="B920" s="144" t="s">
        <v>567</v>
      </c>
      <c r="C920" s="144" t="s">
        <v>155</v>
      </c>
      <c r="D920" s="139">
        <v>245915.9</v>
      </c>
      <c r="E920" s="145">
        <f t="shared" si="19"/>
        <v>245915.9</v>
      </c>
      <c r="F920" s="146" t="e">
        <f>#REF!</f>
        <v>#REF!</v>
      </c>
      <c r="G920" s="146" t="e">
        <f>#REF!</f>
        <v>#REF!</v>
      </c>
    </row>
    <row r="921" spans="1:7" s="7" customFormat="1" ht="15.75" hidden="1" outlineLevel="5">
      <c r="A921" s="141" t="s">
        <v>77</v>
      </c>
      <c r="B921" s="144" t="s">
        <v>567</v>
      </c>
      <c r="C921" s="144" t="s">
        <v>155</v>
      </c>
      <c r="D921" s="139">
        <v>245915.9</v>
      </c>
      <c r="E921" s="145">
        <f t="shared" si="19"/>
        <v>245915.9</v>
      </c>
      <c r="F921" s="146" t="e">
        <f>#REF!</f>
        <v>#REF!</v>
      </c>
      <c r="G921" s="146" t="e">
        <f>#REF!</f>
        <v>#REF!</v>
      </c>
    </row>
    <row r="922" spans="1:7" s="7" customFormat="1" ht="21" hidden="1" outlineLevel="6">
      <c r="A922" s="141" t="s">
        <v>103</v>
      </c>
      <c r="B922" s="144" t="s">
        <v>567</v>
      </c>
      <c r="C922" s="144" t="s">
        <v>155</v>
      </c>
      <c r="D922" s="139">
        <v>245915.9</v>
      </c>
      <c r="E922" s="145">
        <f t="shared" si="19"/>
        <v>245915.9</v>
      </c>
      <c r="F922" s="146" t="e">
        <f>#REF!</f>
        <v>#REF!</v>
      </c>
      <c r="G922" s="146" t="e">
        <f>#REF!</f>
        <v>#REF!</v>
      </c>
    </row>
    <row r="923" spans="1:7" s="7" customFormat="1" ht="15.75" hidden="1" outlineLevel="7">
      <c r="A923" s="141" t="s">
        <v>133</v>
      </c>
      <c r="B923" s="144" t="s">
        <v>567</v>
      </c>
      <c r="C923" s="147" t="s">
        <v>155</v>
      </c>
      <c r="D923" s="148">
        <v>238915.9</v>
      </c>
      <c r="E923" s="145">
        <f t="shared" si="19"/>
        <v>238915.9</v>
      </c>
      <c r="F923" s="146" t="e">
        <f>#REF!</f>
        <v>#REF!</v>
      </c>
      <c r="G923" s="146" t="e">
        <f>#REF!</f>
        <v>#REF!</v>
      </c>
    </row>
    <row r="924" spans="1:7" s="7" customFormat="1" ht="22.5" hidden="1" outlineLevel="7">
      <c r="A924" s="151" t="s">
        <v>134</v>
      </c>
      <c r="B924" s="144" t="s">
        <v>567</v>
      </c>
      <c r="C924" s="147" t="s">
        <v>155</v>
      </c>
      <c r="D924" s="148">
        <v>7000</v>
      </c>
      <c r="E924" s="145">
        <f t="shared" si="19"/>
        <v>7000</v>
      </c>
      <c r="F924" s="146" t="e">
        <f>#REF!</f>
        <v>#REF!</v>
      </c>
      <c r="G924" s="146" t="e">
        <f>#REF!</f>
        <v>#REF!</v>
      </c>
    </row>
    <row r="925" spans="1:7" s="7" customFormat="1" ht="15.75" hidden="1" outlineLevel="2">
      <c r="A925" s="151" t="s">
        <v>135</v>
      </c>
      <c r="B925" s="144" t="s">
        <v>567</v>
      </c>
      <c r="C925" s="144" t="s">
        <v>155</v>
      </c>
      <c r="D925" s="139">
        <v>7941.4</v>
      </c>
      <c r="E925" s="145">
        <f t="shared" si="19"/>
        <v>7941.4</v>
      </c>
      <c r="F925" s="146" t="e">
        <f>#REF!</f>
        <v>#REF!</v>
      </c>
      <c r="G925" s="146" t="e">
        <f>#REF!</f>
        <v>#REF!</v>
      </c>
    </row>
    <row r="926" spans="1:7" s="7" customFormat="1" ht="15.75" hidden="1" outlineLevel="3">
      <c r="A926" s="141" t="s">
        <v>168</v>
      </c>
      <c r="B926" s="144" t="s">
        <v>567</v>
      </c>
      <c r="C926" s="144" t="s">
        <v>155</v>
      </c>
      <c r="D926" s="139">
        <v>7941.4</v>
      </c>
      <c r="E926" s="145">
        <f t="shared" si="19"/>
        <v>7941.4</v>
      </c>
      <c r="F926" s="146" t="e">
        <f>#REF!</f>
        <v>#REF!</v>
      </c>
      <c r="G926" s="146" t="e">
        <f>#REF!</f>
        <v>#REF!</v>
      </c>
    </row>
    <row r="927" spans="1:7" s="7" customFormat="1" ht="15.75" hidden="1" outlineLevel="5">
      <c r="A927" s="141" t="s">
        <v>169</v>
      </c>
      <c r="B927" s="144" t="s">
        <v>567</v>
      </c>
      <c r="C927" s="144" t="s">
        <v>155</v>
      </c>
      <c r="D927" s="139">
        <v>7941.4</v>
      </c>
      <c r="E927" s="145">
        <f t="shared" si="19"/>
        <v>7941.4</v>
      </c>
      <c r="F927" s="146" t="e">
        <f>#REF!</f>
        <v>#REF!</v>
      </c>
      <c r="G927" s="146" t="e">
        <f>#REF!</f>
        <v>#REF!</v>
      </c>
    </row>
    <row r="928" spans="1:7" s="7" customFormat="1" ht="15.75" hidden="1" outlineLevel="6">
      <c r="A928" s="141" t="s">
        <v>26</v>
      </c>
      <c r="B928" s="144" t="s">
        <v>567</v>
      </c>
      <c r="C928" s="144" t="s">
        <v>155</v>
      </c>
      <c r="D928" s="139">
        <v>7941.4</v>
      </c>
      <c r="E928" s="145">
        <f t="shared" si="19"/>
        <v>7941.4</v>
      </c>
      <c r="F928" s="146" t="e">
        <f>#REF!</f>
        <v>#REF!</v>
      </c>
      <c r="G928" s="146" t="e">
        <f>#REF!</f>
        <v>#REF!</v>
      </c>
    </row>
    <row r="929" spans="1:7" s="7" customFormat="1" ht="15.75" hidden="1" outlineLevel="7">
      <c r="A929" s="141" t="s">
        <v>28</v>
      </c>
      <c r="B929" s="144" t="s">
        <v>567</v>
      </c>
      <c r="C929" s="147" t="s">
        <v>155</v>
      </c>
      <c r="D929" s="148">
        <v>7941.4</v>
      </c>
      <c r="E929" s="145">
        <f t="shared" si="19"/>
        <v>7941.4</v>
      </c>
      <c r="F929" s="146" t="e">
        <f>#REF!</f>
        <v>#REF!</v>
      </c>
      <c r="G929" s="146" t="e">
        <f>#REF!</f>
        <v>#REF!</v>
      </c>
    </row>
    <row r="930" spans="1:7" s="7" customFormat="1" ht="15.75" hidden="1" outlineLevel="2">
      <c r="A930" s="151" t="s">
        <v>32</v>
      </c>
      <c r="B930" s="144" t="s">
        <v>567</v>
      </c>
      <c r="C930" s="144" t="s">
        <v>155</v>
      </c>
      <c r="D930" s="139">
        <v>2098.6999999999998</v>
      </c>
      <c r="E930" s="145">
        <f t="shared" si="19"/>
        <v>2098.6999999999998</v>
      </c>
      <c r="F930" s="146" t="e">
        <f>#REF!</f>
        <v>#REF!</v>
      </c>
      <c r="G930" s="146" t="e">
        <f>#REF!</f>
        <v>#REF!</v>
      </c>
    </row>
    <row r="931" spans="1:7" s="7" customFormat="1" ht="15.75" hidden="1" outlineLevel="3">
      <c r="A931" s="141" t="s">
        <v>170</v>
      </c>
      <c r="B931" s="144" t="s">
        <v>567</v>
      </c>
      <c r="C931" s="144" t="s">
        <v>155</v>
      </c>
      <c r="D931" s="139">
        <v>2098.6999999999998</v>
      </c>
      <c r="E931" s="145">
        <f t="shared" si="19"/>
        <v>2098.6999999999998</v>
      </c>
      <c r="F931" s="146" t="e">
        <f>#REF!</f>
        <v>#REF!</v>
      </c>
      <c r="G931" s="146" t="e">
        <f>#REF!</f>
        <v>#REF!</v>
      </c>
    </row>
    <row r="932" spans="1:7" s="7" customFormat="1" ht="15.75" hidden="1" outlineLevel="5">
      <c r="A932" s="141" t="s">
        <v>171</v>
      </c>
      <c r="B932" s="144" t="s">
        <v>567</v>
      </c>
      <c r="C932" s="144" t="s">
        <v>155</v>
      </c>
      <c r="D932" s="139">
        <v>2098.6999999999998</v>
      </c>
      <c r="E932" s="145">
        <f t="shared" si="19"/>
        <v>2098.6999999999998</v>
      </c>
      <c r="F932" s="146" t="e">
        <f>#REF!</f>
        <v>#REF!</v>
      </c>
      <c r="G932" s="146" t="e">
        <f>#REF!</f>
        <v>#REF!</v>
      </c>
    </row>
    <row r="933" spans="1:7" s="7" customFormat="1" ht="15.75" hidden="1" outlineLevel="6">
      <c r="A933" s="141" t="s">
        <v>26</v>
      </c>
      <c r="B933" s="144" t="s">
        <v>567</v>
      </c>
      <c r="C933" s="144" t="s">
        <v>155</v>
      </c>
      <c r="D933" s="139">
        <v>2098.6999999999998</v>
      </c>
      <c r="E933" s="145">
        <f t="shared" si="19"/>
        <v>2098.6999999999998</v>
      </c>
      <c r="F933" s="146" t="e">
        <f>#REF!</f>
        <v>#REF!</v>
      </c>
      <c r="G933" s="146" t="e">
        <f>#REF!</f>
        <v>#REF!</v>
      </c>
    </row>
    <row r="934" spans="1:7" s="7" customFormat="1" ht="15.75" hidden="1" outlineLevel="7">
      <c r="A934" s="141" t="s">
        <v>28</v>
      </c>
      <c r="B934" s="144" t="s">
        <v>567</v>
      </c>
      <c r="C934" s="147" t="s">
        <v>155</v>
      </c>
      <c r="D934" s="148">
        <v>2098.6999999999998</v>
      </c>
      <c r="E934" s="145">
        <f t="shared" si="19"/>
        <v>2098.6999999999998</v>
      </c>
      <c r="F934" s="146" t="e">
        <f>#REF!</f>
        <v>#REF!</v>
      </c>
      <c r="G934" s="146" t="e">
        <f>#REF!</f>
        <v>#REF!</v>
      </c>
    </row>
    <row r="935" spans="1:7" s="7" customFormat="1" ht="15.75" hidden="1" outlineLevel="1">
      <c r="A935" s="151" t="s">
        <v>32</v>
      </c>
      <c r="B935" s="144" t="s">
        <v>567</v>
      </c>
      <c r="C935" s="144" t="s">
        <v>173</v>
      </c>
      <c r="D935" s="139">
        <v>114453</v>
      </c>
      <c r="E935" s="145">
        <f t="shared" si="19"/>
        <v>114453</v>
      </c>
      <c r="F935" s="146" t="e">
        <f>#REF!</f>
        <v>#REF!</v>
      </c>
      <c r="G935" s="146" t="e">
        <f>#REF!</f>
        <v>#REF!</v>
      </c>
    </row>
    <row r="936" spans="1:7" s="7" customFormat="1" ht="15.75" hidden="1" outlineLevel="2">
      <c r="A936" s="141" t="s">
        <v>172</v>
      </c>
      <c r="B936" s="144" t="s">
        <v>567</v>
      </c>
      <c r="C936" s="144" t="s">
        <v>173</v>
      </c>
      <c r="D936" s="139">
        <v>41507.199999999997</v>
      </c>
      <c r="E936" s="145">
        <f t="shared" si="19"/>
        <v>41507.199999999997</v>
      </c>
      <c r="F936" s="146" t="e">
        <f>#REF!</f>
        <v>#REF!</v>
      </c>
      <c r="G936" s="146" t="e">
        <f>#REF!</f>
        <v>#REF!</v>
      </c>
    </row>
    <row r="937" spans="1:7" s="7" customFormat="1" ht="15.75" hidden="1" outlineLevel="3">
      <c r="A937" s="141" t="s">
        <v>174</v>
      </c>
      <c r="B937" s="144" t="s">
        <v>567</v>
      </c>
      <c r="C937" s="144" t="s">
        <v>173</v>
      </c>
      <c r="D937" s="139">
        <v>41507.199999999997</v>
      </c>
      <c r="E937" s="145">
        <f t="shared" si="19"/>
        <v>41507.199999999997</v>
      </c>
      <c r="F937" s="146" t="e">
        <f>#REF!</f>
        <v>#REF!</v>
      </c>
      <c r="G937" s="146" t="e">
        <f>#REF!</f>
        <v>#REF!</v>
      </c>
    </row>
    <row r="938" spans="1:7" s="7" customFormat="1" ht="15.75" hidden="1" outlineLevel="5">
      <c r="A938" s="141" t="s">
        <v>175</v>
      </c>
      <c r="B938" s="144" t="s">
        <v>567</v>
      </c>
      <c r="C938" s="144" t="s">
        <v>173</v>
      </c>
      <c r="D938" s="139">
        <v>41507.199999999997</v>
      </c>
      <c r="E938" s="145">
        <f t="shared" si="19"/>
        <v>41507.199999999997</v>
      </c>
      <c r="F938" s="146" t="e">
        <f>#REF!</f>
        <v>#REF!</v>
      </c>
      <c r="G938" s="146" t="e">
        <f>#REF!</f>
        <v>#REF!</v>
      </c>
    </row>
    <row r="939" spans="1:7" s="7" customFormat="1" ht="15.75" hidden="1" outlineLevel="6">
      <c r="A939" s="141" t="s">
        <v>26</v>
      </c>
      <c r="B939" s="144" t="s">
        <v>567</v>
      </c>
      <c r="C939" s="144" t="s">
        <v>173</v>
      </c>
      <c r="D939" s="139">
        <v>41507.199999999997</v>
      </c>
      <c r="E939" s="145">
        <f t="shared" si="19"/>
        <v>41507.199999999997</v>
      </c>
      <c r="F939" s="146" t="e">
        <f>#REF!</f>
        <v>#REF!</v>
      </c>
      <c r="G939" s="146" t="e">
        <f>#REF!</f>
        <v>#REF!</v>
      </c>
    </row>
    <row r="940" spans="1:7" s="7" customFormat="1" ht="15.75" hidden="1" outlineLevel="7">
      <c r="A940" s="141" t="s">
        <v>28</v>
      </c>
      <c r="B940" s="144" t="s">
        <v>567</v>
      </c>
      <c r="C940" s="147" t="s">
        <v>173</v>
      </c>
      <c r="D940" s="148">
        <v>41507.199999999997</v>
      </c>
      <c r="E940" s="145">
        <f t="shared" si="19"/>
        <v>41507.199999999997</v>
      </c>
      <c r="F940" s="146" t="e">
        <f>#REF!</f>
        <v>#REF!</v>
      </c>
      <c r="G940" s="146" t="e">
        <f>#REF!</f>
        <v>#REF!</v>
      </c>
    </row>
    <row r="941" spans="1:7" s="7" customFormat="1" ht="15.75" hidden="1" outlineLevel="2">
      <c r="A941" s="151" t="s">
        <v>32</v>
      </c>
      <c r="B941" s="144" t="s">
        <v>567</v>
      </c>
      <c r="C941" s="144" t="s">
        <v>173</v>
      </c>
      <c r="D941" s="139">
        <v>72945.8</v>
      </c>
      <c r="E941" s="145">
        <f t="shared" si="19"/>
        <v>72945.8</v>
      </c>
      <c r="F941" s="146" t="e">
        <f>#REF!</f>
        <v>#REF!</v>
      </c>
      <c r="G941" s="146" t="e">
        <f>#REF!</f>
        <v>#REF!</v>
      </c>
    </row>
    <row r="942" spans="1:7" s="7" customFormat="1" ht="15.75" hidden="1" outlineLevel="3">
      <c r="A942" s="141" t="s">
        <v>116</v>
      </c>
      <c r="B942" s="144" t="s">
        <v>567</v>
      </c>
      <c r="C942" s="144" t="s">
        <v>173</v>
      </c>
      <c r="D942" s="139">
        <v>47319.8</v>
      </c>
      <c r="E942" s="145">
        <f t="shared" si="19"/>
        <v>47319.8</v>
      </c>
      <c r="F942" s="146" t="e">
        <f>#REF!</f>
        <v>#REF!</v>
      </c>
      <c r="G942" s="146" t="e">
        <f>#REF!</f>
        <v>#REF!</v>
      </c>
    </row>
    <row r="943" spans="1:7" s="7" customFormat="1" ht="21" hidden="1" outlineLevel="4">
      <c r="A943" s="141" t="s">
        <v>176</v>
      </c>
      <c r="B943" s="144" t="s">
        <v>567</v>
      </c>
      <c r="C943" s="144" t="s">
        <v>173</v>
      </c>
      <c r="D943" s="139">
        <v>2000</v>
      </c>
      <c r="E943" s="145">
        <f t="shared" si="19"/>
        <v>2000</v>
      </c>
      <c r="F943" s="146" t="e">
        <f>#REF!</f>
        <v>#REF!</v>
      </c>
      <c r="G943" s="146" t="e">
        <f>#REF!</f>
        <v>#REF!</v>
      </c>
    </row>
    <row r="944" spans="1:7" s="7" customFormat="1" ht="21" hidden="1" outlineLevel="5">
      <c r="A944" s="141" t="s">
        <v>177</v>
      </c>
      <c r="B944" s="144" t="s">
        <v>567</v>
      </c>
      <c r="C944" s="144" t="s">
        <v>173</v>
      </c>
      <c r="D944" s="139">
        <v>2000</v>
      </c>
      <c r="E944" s="145">
        <f t="shared" si="19"/>
        <v>2000</v>
      </c>
      <c r="F944" s="146" t="e">
        <f>#REF!</f>
        <v>#REF!</v>
      </c>
      <c r="G944" s="146" t="e">
        <f>#REF!</f>
        <v>#REF!</v>
      </c>
    </row>
    <row r="945" spans="1:7" s="7" customFormat="1" ht="15.75" hidden="1" outlineLevel="6">
      <c r="A945" s="141" t="s">
        <v>98</v>
      </c>
      <c r="B945" s="144" t="s">
        <v>567</v>
      </c>
      <c r="C945" s="144" t="s">
        <v>173</v>
      </c>
      <c r="D945" s="139">
        <v>2000</v>
      </c>
      <c r="E945" s="145">
        <f t="shared" si="19"/>
        <v>2000</v>
      </c>
      <c r="F945" s="146" t="e">
        <f>#REF!</f>
        <v>#REF!</v>
      </c>
      <c r="G945" s="146" t="e">
        <f>#REF!</f>
        <v>#REF!</v>
      </c>
    </row>
    <row r="946" spans="1:7" s="7" customFormat="1" ht="15.75" hidden="1" outlineLevel="7">
      <c r="A946" s="141" t="s">
        <v>178</v>
      </c>
      <c r="B946" s="144" t="s">
        <v>567</v>
      </c>
      <c r="C946" s="147" t="s">
        <v>173</v>
      </c>
      <c r="D946" s="148">
        <v>2000</v>
      </c>
      <c r="E946" s="145">
        <f t="shared" si="19"/>
        <v>2000</v>
      </c>
      <c r="F946" s="146" t="e">
        <f>#REF!</f>
        <v>#REF!</v>
      </c>
      <c r="G946" s="146" t="e">
        <f>#REF!</f>
        <v>#REF!</v>
      </c>
    </row>
    <row r="947" spans="1:7" s="7" customFormat="1" ht="22.5" hidden="1" outlineLevel="4">
      <c r="A947" s="151" t="s">
        <v>179</v>
      </c>
      <c r="B947" s="144" t="s">
        <v>567</v>
      </c>
      <c r="C947" s="144" t="s">
        <v>173</v>
      </c>
      <c r="D947" s="139">
        <v>45319.8</v>
      </c>
      <c r="E947" s="145">
        <f t="shared" si="19"/>
        <v>45319.8</v>
      </c>
      <c r="F947" s="146" t="e">
        <f>#REF!</f>
        <v>#REF!</v>
      </c>
      <c r="G947" s="146" t="e">
        <f>#REF!</f>
        <v>#REF!</v>
      </c>
    </row>
    <row r="948" spans="1:7" s="7" customFormat="1" ht="21" hidden="1" outlineLevel="5">
      <c r="A948" s="141" t="s">
        <v>180</v>
      </c>
      <c r="B948" s="144" t="s">
        <v>567</v>
      </c>
      <c r="C948" s="144" t="s">
        <v>173</v>
      </c>
      <c r="D948" s="139">
        <v>45319.8</v>
      </c>
      <c r="E948" s="145">
        <f t="shared" si="19"/>
        <v>45319.8</v>
      </c>
      <c r="F948" s="146" t="e">
        <f>#REF!</f>
        <v>#REF!</v>
      </c>
      <c r="G948" s="146" t="e">
        <f>#REF!</f>
        <v>#REF!</v>
      </c>
    </row>
    <row r="949" spans="1:7" s="7" customFormat="1" ht="15.75" hidden="1" outlineLevel="6">
      <c r="A949" s="141" t="s">
        <v>98</v>
      </c>
      <c r="B949" s="144" t="s">
        <v>567</v>
      </c>
      <c r="C949" s="144" t="s">
        <v>173</v>
      </c>
      <c r="D949" s="139">
        <v>45319.8</v>
      </c>
      <c r="E949" s="145">
        <f t="shared" si="19"/>
        <v>45319.8</v>
      </c>
      <c r="F949" s="146" t="e">
        <f>#REF!</f>
        <v>#REF!</v>
      </c>
      <c r="G949" s="146" t="e">
        <f>#REF!</f>
        <v>#REF!</v>
      </c>
    </row>
    <row r="950" spans="1:7" s="7" customFormat="1" ht="15.75" hidden="1" outlineLevel="7">
      <c r="A950" s="141" t="s">
        <v>178</v>
      </c>
      <c r="B950" s="144" t="s">
        <v>567</v>
      </c>
      <c r="C950" s="147" t="s">
        <v>173</v>
      </c>
      <c r="D950" s="148">
        <v>45319.8</v>
      </c>
      <c r="E950" s="145">
        <f t="shared" si="19"/>
        <v>45319.8</v>
      </c>
      <c r="F950" s="146" t="e">
        <f>#REF!</f>
        <v>#REF!</v>
      </c>
      <c r="G950" s="146" t="e">
        <f>#REF!</f>
        <v>#REF!</v>
      </c>
    </row>
    <row r="951" spans="1:7" s="7" customFormat="1" ht="22.5" hidden="1" outlineLevel="3">
      <c r="A951" s="151" t="s">
        <v>179</v>
      </c>
      <c r="B951" s="144" t="s">
        <v>567</v>
      </c>
      <c r="C951" s="144" t="s">
        <v>173</v>
      </c>
      <c r="D951" s="139">
        <v>25626</v>
      </c>
      <c r="E951" s="145">
        <f t="shared" si="19"/>
        <v>25626</v>
      </c>
      <c r="F951" s="146" t="e">
        <f>#REF!</f>
        <v>#REF!</v>
      </c>
      <c r="G951" s="146" t="e">
        <f>#REF!</f>
        <v>#REF!</v>
      </c>
    </row>
    <row r="952" spans="1:7" s="7" customFormat="1" ht="21" hidden="1" outlineLevel="5">
      <c r="A952" s="141" t="s">
        <v>181</v>
      </c>
      <c r="B952" s="144" t="s">
        <v>567</v>
      </c>
      <c r="C952" s="144" t="s">
        <v>173</v>
      </c>
      <c r="D952" s="139">
        <v>20000</v>
      </c>
      <c r="E952" s="145">
        <f t="shared" si="19"/>
        <v>20000</v>
      </c>
      <c r="F952" s="146" t="e">
        <f>#REF!</f>
        <v>#REF!</v>
      </c>
      <c r="G952" s="146" t="e">
        <f>#REF!</f>
        <v>#REF!</v>
      </c>
    </row>
    <row r="953" spans="1:7" s="7" customFormat="1" ht="15.75" hidden="1" outlineLevel="6">
      <c r="A953" s="141" t="s">
        <v>182</v>
      </c>
      <c r="B953" s="144" t="s">
        <v>567</v>
      </c>
      <c r="C953" s="144" t="s">
        <v>173</v>
      </c>
      <c r="D953" s="139">
        <v>20000</v>
      </c>
      <c r="E953" s="145">
        <f t="shared" si="19"/>
        <v>20000</v>
      </c>
      <c r="F953" s="146" t="e">
        <f>#REF!</f>
        <v>#REF!</v>
      </c>
      <c r="G953" s="146" t="e">
        <f>#REF!</f>
        <v>#REF!</v>
      </c>
    </row>
    <row r="954" spans="1:7" s="7" customFormat="1" ht="21" hidden="1" outlineLevel="7">
      <c r="A954" s="141" t="s">
        <v>183</v>
      </c>
      <c r="B954" s="144" t="s">
        <v>567</v>
      </c>
      <c r="C954" s="147" t="s">
        <v>173</v>
      </c>
      <c r="D954" s="148">
        <v>20000</v>
      </c>
      <c r="E954" s="145">
        <f t="shared" si="19"/>
        <v>20000</v>
      </c>
      <c r="F954" s="146" t="e">
        <f>#REF!</f>
        <v>#REF!</v>
      </c>
      <c r="G954" s="146" t="e">
        <f>#REF!</f>
        <v>#REF!</v>
      </c>
    </row>
    <row r="955" spans="1:7" s="7" customFormat="1" ht="22.5" hidden="1" outlineLevel="5">
      <c r="A955" s="151" t="s">
        <v>184</v>
      </c>
      <c r="B955" s="144" t="s">
        <v>567</v>
      </c>
      <c r="C955" s="144" t="s">
        <v>173</v>
      </c>
      <c r="D955" s="139">
        <v>5626</v>
      </c>
      <c r="E955" s="145">
        <f t="shared" si="19"/>
        <v>5626</v>
      </c>
      <c r="F955" s="146" t="e">
        <f>#REF!</f>
        <v>#REF!</v>
      </c>
      <c r="G955" s="146" t="e">
        <f>#REF!</f>
        <v>#REF!</v>
      </c>
    </row>
    <row r="956" spans="1:7" s="7" customFormat="1" ht="15.75" hidden="1" outlineLevel="6">
      <c r="A956" s="141" t="s">
        <v>98</v>
      </c>
      <c r="B956" s="144" t="s">
        <v>567</v>
      </c>
      <c r="C956" s="144" t="s">
        <v>173</v>
      </c>
      <c r="D956" s="139">
        <v>5626</v>
      </c>
      <c r="E956" s="145">
        <f t="shared" si="19"/>
        <v>5626</v>
      </c>
      <c r="F956" s="146" t="e">
        <f>#REF!</f>
        <v>#REF!</v>
      </c>
      <c r="G956" s="146" t="e">
        <f>#REF!</f>
        <v>#REF!</v>
      </c>
    </row>
    <row r="957" spans="1:7" s="7" customFormat="1" ht="15.75" hidden="1" outlineLevel="7">
      <c r="A957" s="141" t="s">
        <v>178</v>
      </c>
      <c r="B957" s="144" t="s">
        <v>567</v>
      </c>
      <c r="C957" s="147" t="s">
        <v>173</v>
      </c>
      <c r="D957" s="148">
        <v>5626</v>
      </c>
      <c r="E957" s="145">
        <f t="shared" si="19"/>
        <v>5626</v>
      </c>
      <c r="F957" s="146" t="e">
        <f>#REF!</f>
        <v>#REF!</v>
      </c>
      <c r="G957" s="146" t="e">
        <f>#REF!</f>
        <v>#REF!</v>
      </c>
    </row>
    <row r="958" spans="1:7" s="7" customFormat="1" ht="22.5" hidden="1" outlineLevel="1">
      <c r="A958" s="151" t="s">
        <v>179</v>
      </c>
      <c r="B958" s="144" t="s">
        <v>567</v>
      </c>
      <c r="C958" s="144" t="s">
        <v>186</v>
      </c>
      <c r="D958" s="139">
        <v>1164864.2</v>
      </c>
      <c r="E958" s="145">
        <f t="shared" si="19"/>
        <v>1164864.2</v>
      </c>
      <c r="F958" s="146" t="e">
        <f>#REF!</f>
        <v>#REF!</v>
      </c>
      <c r="G958" s="146" t="e">
        <f>#REF!</f>
        <v>#REF!</v>
      </c>
    </row>
    <row r="959" spans="1:7" s="7" customFormat="1" ht="15.75" hidden="1" outlineLevel="2">
      <c r="A959" s="141" t="s">
        <v>185</v>
      </c>
      <c r="B959" s="144" t="s">
        <v>567</v>
      </c>
      <c r="C959" s="144" t="s">
        <v>186</v>
      </c>
      <c r="D959" s="139">
        <v>30049.200000000001</v>
      </c>
      <c r="E959" s="145">
        <f t="shared" si="19"/>
        <v>30049.200000000001</v>
      </c>
      <c r="F959" s="146" t="e">
        <f>#REF!</f>
        <v>#REF!</v>
      </c>
      <c r="G959" s="146" t="e">
        <f>#REF!</f>
        <v>#REF!</v>
      </c>
    </row>
    <row r="960" spans="1:7" s="7" customFormat="1" ht="21" hidden="1" outlineLevel="3">
      <c r="A960" s="141" t="s">
        <v>12</v>
      </c>
      <c r="B960" s="144" t="s">
        <v>567</v>
      </c>
      <c r="C960" s="144" t="s">
        <v>186</v>
      </c>
      <c r="D960" s="139">
        <v>3698.1</v>
      </c>
      <c r="E960" s="145">
        <f t="shared" si="19"/>
        <v>3698.1</v>
      </c>
      <c r="F960" s="146" t="e">
        <f>#REF!</f>
        <v>#REF!</v>
      </c>
      <c r="G960" s="146" t="e">
        <f>#REF!</f>
        <v>#REF!</v>
      </c>
    </row>
    <row r="961" spans="1:7" s="7" customFormat="1" ht="21" hidden="1" outlineLevel="5">
      <c r="A961" s="141" t="s">
        <v>53</v>
      </c>
      <c r="B961" s="144" t="s">
        <v>567</v>
      </c>
      <c r="C961" s="144" t="s">
        <v>186</v>
      </c>
      <c r="D961" s="139">
        <v>3698.1</v>
      </c>
      <c r="E961" s="145">
        <f t="shared" si="19"/>
        <v>3698.1</v>
      </c>
      <c r="F961" s="146" t="e">
        <f>#REF!</f>
        <v>#REF!</v>
      </c>
      <c r="G961" s="146" t="e">
        <f>#REF!</f>
        <v>#REF!</v>
      </c>
    </row>
    <row r="962" spans="1:7" s="7" customFormat="1" ht="31.5" hidden="1" outlineLevel="6">
      <c r="A962" s="141" t="s">
        <v>15</v>
      </c>
      <c r="B962" s="144" t="s">
        <v>567</v>
      </c>
      <c r="C962" s="144" t="s">
        <v>186</v>
      </c>
      <c r="D962" s="139">
        <v>3698.1</v>
      </c>
      <c r="E962" s="145">
        <f t="shared" si="19"/>
        <v>3698.1</v>
      </c>
      <c r="F962" s="146" t="e">
        <f>#REF!</f>
        <v>#REF!</v>
      </c>
      <c r="G962" s="146" t="e">
        <f>#REF!</f>
        <v>#REF!</v>
      </c>
    </row>
    <row r="963" spans="1:7" s="7" customFormat="1" ht="15.75" hidden="1" outlineLevel="7">
      <c r="A963" s="141" t="s">
        <v>17</v>
      </c>
      <c r="B963" s="144" t="s">
        <v>567</v>
      </c>
      <c r="C963" s="147" t="s">
        <v>186</v>
      </c>
      <c r="D963" s="148">
        <v>3698.1</v>
      </c>
      <c r="E963" s="145">
        <f t="shared" si="19"/>
        <v>3698.1</v>
      </c>
      <c r="F963" s="146" t="e">
        <f>#REF!</f>
        <v>#REF!</v>
      </c>
      <c r="G963" s="146" t="e">
        <f>#REF!</f>
        <v>#REF!</v>
      </c>
    </row>
    <row r="964" spans="1:7" s="7" customFormat="1" ht="15.75" hidden="1" outlineLevel="3">
      <c r="A964" s="151" t="s">
        <v>19</v>
      </c>
      <c r="B964" s="144" t="s">
        <v>567</v>
      </c>
      <c r="C964" s="144" t="s">
        <v>186</v>
      </c>
      <c r="D964" s="139">
        <v>26351.1</v>
      </c>
      <c r="E964" s="145">
        <f t="shared" si="19"/>
        <v>26351.1</v>
      </c>
      <c r="F964" s="146" t="e">
        <f>#REF!</f>
        <v>#REF!</v>
      </c>
      <c r="G964" s="146" t="e">
        <f>#REF!</f>
        <v>#REF!</v>
      </c>
    </row>
    <row r="965" spans="1:7" s="7" customFormat="1" ht="15.75" hidden="1" outlineLevel="5">
      <c r="A965" s="141" t="s">
        <v>23</v>
      </c>
      <c r="B965" s="144" t="s">
        <v>567</v>
      </c>
      <c r="C965" s="144" t="s">
        <v>186</v>
      </c>
      <c r="D965" s="139">
        <v>24748.799999999999</v>
      </c>
      <c r="E965" s="145">
        <f t="shared" si="19"/>
        <v>24748.799999999999</v>
      </c>
      <c r="F965" s="146" t="e">
        <f>#REF!</f>
        <v>#REF!</v>
      </c>
      <c r="G965" s="146" t="e">
        <f>#REF!</f>
        <v>#REF!</v>
      </c>
    </row>
    <row r="966" spans="1:7" s="7" customFormat="1" ht="31.5" hidden="1" outlineLevel="6">
      <c r="A966" s="141" t="s">
        <v>15</v>
      </c>
      <c r="B966" s="144" t="s">
        <v>567</v>
      </c>
      <c r="C966" s="144" t="s">
        <v>186</v>
      </c>
      <c r="D966" s="139">
        <v>24748.799999999999</v>
      </c>
      <c r="E966" s="145">
        <f t="shared" si="19"/>
        <v>24748.799999999999</v>
      </c>
      <c r="F966" s="146" t="e">
        <f>#REF!</f>
        <v>#REF!</v>
      </c>
      <c r="G966" s="146" t="e">
        <f>#REF!</f>
        <v>#REF!</v>
      </c>
    </row>
    <row r="967" spans="1:7" s="7" customFormat="1" ht="15.75" hidden="1" outlineLevel="7">
      <c r="A967" s="141" t="s">
        <v>17</v>
      </c>
      <c r="B967" s="144" t="s">
        <v>567</v>
      </c>
      <c r="C967" s="147" t="s">
        <v>186</v>
      </c>
      <c r="D967" s="148">
        <v>24739.200000000001</v>
      </c>
      <c r="E967" s="145">
        <f t="shared" si="19"/>
        <v>24739.200000000001</v>
      </c>
      <c r="F967" s="146" t="e">
        <f>#REF!</f>
        <v>#REF!</v>
      </c>
      <c r="G967" s="146" t="e">
        <f>#REF!</f>
        <v>#REF!</v>
      </c>
    </row>
    <row r="968" spans="1:7" s="7" customFormat="1" ht="15.75" hidden="1" outlineLevel="7">
      <c r="A968" s="151" t="s">
        <v>19</v>
      </c>
      <c r="B968" s="144" t="s">
        <v>567</v>
      </c>
      <c r="C968" s="147" t="s">
        <v>186</v>
      </c>
      <c r="D968" s="148">
        <v>9.6</v>
      </c>
      <c r="E968" s="145">
        <f t="shared" si="19"/>
        <v>9.6</v>
      </c>
      <c r="F968" s="146" t="e">
        <f>#REF!</f>
        <v>#REF!</v>
      </c>
      <c r="G968" s="146" t="e">
        <f>#REF!</f>
        <v>#REF!</v>
      </c>
    </row>
    <row r="969" spans="1:7" s="7" customFormat="1" ht="15.75" hidden="1" outlineLevel="5">
      <c r="A969" s="151" t="s">
        <v>24</v>
      </c>
      <c r="B969" s="144" t="s">
        <v>567</v>
      </c>
      <c r="C969" s="144" t="s">
        <v>186</v>
      </c>
      <c r="D969" s="139">
        <v>1599.4</v>
      </c>
      <c r="E969" s="145">
        <f t="shared" si="19"/>
        <v>1599.4</v>
      </c>
      <c r="F969" s="146" t="e">
        <f>#REF!</f>
        <v>#REF!</v>
      </c>
      <c r="G969" s="146" t="e">
        <f>#REF!</f>
        <v>#REF!</v>
      </c>
    </row>
    <row r="970" spans="1:7" s="7" customFormat="1" ht="15.75" hidden="1" outlineLevel="6">
      <c r="A970" s="141" t="s">
        <v>26</v>
      </c>
      <c r="B970" s="144" t="s">
        <v>567</v>
      </c>
      <c r="C970" s="144" t="s">
        <v>186</v>
      </c>
      <c r="D970" s="139">
        <v>1599.4</v>
      </c>
      <c r="E970" s="145">
        <f t="shared" si="19"/>
        <v>1599.4</v>
      </c>
      <c r="F970" s="146" t="e">
        <f>#REF!</f>
        <v>#REF!</v>
      </c>
      <c r="G970" s="146" t="e">
        <f>#REF!</f>
        <v>#REF!</v>
      </c>
    </row>
    <row r="971" spans="1:7" s="7" customFormat="1" ht="15.75" hidden="1" outlineLevel="7">
      <c r="A971" s="141" t="s">
        <v>28</v>
      </c>
      <c r="B971" s="144" t="s">
        <v>567</v>
      </c>
      <c r="C971" s="147" t="s">
        <v>186</v>
      </c>
      <c r="D971" s="148">
        <v>844.8</v>
      </c>
      <c r="E971" s="145">
        <f t="shared" si="19"/>
        <v>844.8</v>
      </c>
      <c r="F971" s="146" t="e">
        <f>#REF!</f>
        <v>#REF!</v>
      </c>
      <c r="G971" s="146" t="e">
        <f>#REF!</f>
        <v>#REF!</v>
      </c>
    </row>
    <row r="972" spans="1:7" s="7" customFormat="1" ht="15.75" hidden="1" outlineLevel="7">
      <c r="A972" s="151" t="s">
        <v>30</v>
      </c>
      <c r="B972" s="144" t="s">
        <v>567</v>
      </c>
      <c r="C972" s="147" t="s">
        <v>186</v>
      </c>
      <c r="D972" s="148">
        <v>754.6</v>
      </c>
      <c r="E972" s="145">
        <f t="shared" si="19"/>
        <v>754.6</v>
      </c>
      <c r="F972" s="146" t="e">
        <f>#REF!</f>
        <v>#REF!</v>
      </c>
      <c r="G972" s="146" t="e">
        <f>#REF!</f>
        <v>#REF!</v>
      </c>
    </row>
    <row r="973" spans="1:7" s="7" customFormat="1" ht="15.75" hidden="1" outlineLevel="5">
      <c r="A973" s="151" t="s">
        <v>32</v>
      </c>
      <c r="B973" s="144" t="s">
        <v>567</v>
      </c>
      <c r="C973" s="144" t="s">
        <v>186</v>
      </c>
      <c r="D973" s="139">
        <v>2.9</v>
      </c>
      <c r="E973" s="145">
        <f t="shared" si="19"/>
        <v>2.9</v>
      </c>
      <c r="F973" s="146" t="e">
        <f>#REF!</f>
        <v>#REF!</v>
      </c>
      <c r="G973" s="146" t="e">
        <f>#REF!</f>
        <v>#REF!</v>
      </c>
    </row>
    <row r="974" spans="1:7" s="7" customFormat="1" ht="15.75" hidden="1" outlineLevel="6">
      <c r="A974" s="141" t="s">
        <v>45</v>
      </c>
      <c r="B974" s="144" t="s">
        <v>567</v>
      </c>
      <c r="C974" s="144" t="s">
        <v>186</v>
      </c>
      <c r="D974" s="139">
        <v>2.9</v>
      </c>
      <c r="E974" s="145">
        <f t="shared" si="19"/>
        <v>2.9</v>
      </c>
      <c r="F974" s="146" t="e">
        <f>#REF!</f>
        <v>#REF!</v>
      </c>
      <c r="G974" s="146" t="e">
        <f>#REF!</f>
        <v>#REF!</v>
      </c>
    </row>
    <row r="975" spans="1:7" s="7" customFormat="1" ht="15.75" hidden="1" outlineLevel="7">
      <c r="A975" s="141" t="s">
        <v>47</v>
      </c>
      <c r="B975" s="144" t="s">
        <v>567</v>
      </c>
      <c r="C975" s="147" t="s">
        <v>186</v>
      </c>
      <c r="D975" s="148">
        <v>2.9</v>
      </c>
      <c r="E975" s="145">
        <f t="shared" si="19"/>
        <v>2.9</v>
      </c>
      <c r="F975" s="146" t="e">
        <f>#REF!</f>
        <v>#REF!</v>
      </c>
      <c r="G975" s="146" t="e">
        <f>#REF!</f>
        <v>#REF!</v>
      </c>
    </row>
    <row r="976" spans="1:7" s="7" customFormat="1" ht="15.75" hidden="1" outlineLevel="2">
      <c r="A976" s="151" t="s">
        <v>49</v>
      </c>
      <c r="B976" s="144" t="s">
        <v>567</v>
      </c>
      <c r="C976" s="144" t="s">
        <v>186</v>
      </c>
      <c r="D976" s="139">
        <v>800303.2</v>
      </c>
      <c r="E976" s="145">
        <f t="shared" si="19"/>
        <v>800303.2</v>
      </c>
      <c r="F976" s="146" t="e">
        <f>#REF!</f>
        <v>#REF!</v>
      </c>
      <c r="G976" s="146" t="e">
        <f>#REF!</f>
        <v>#REF!</v>
      </c>
    </row>
    <row r="977" spans="1:7" s="7" customFormat="1" ht="15.75" hidden="1" outlineLevel="3">
      <c r="A977" s="141" t="s">
        <v>187</v>
      </c>
      <c r="B977" s="144" t="s">
        <v>567</v>
      </c>
      <c r="C977" s="144" t="s">
        <v>186</v>
      </c>
      <c r="D977" s="139">
        <v>800303.2</v>
      </c>
      <c r="E977" s="145">
        <f t="shared" si="19"/>
        <v>800303.2</v>
      </c>
      <c r="F977" s="146" t="e">
        <f>#REF!</f>
        <v>#REF!</v>
      </c>
      <c r="G977" s="146" t="e">
        <f>#REF!</f>
        <v>#REF!</v>
      </c>
    </row>
    <row r="978" spans="1:7" s="7" customFormat="1" ht="15.75" hidden="1" outlineLevel="4">
      <c r="A978" s="141" t="s">
        <v>188</v>
      </c>
      <c r="B978" s="144" t="s">
        <v>567</v>
      </c>
      <c r="C978" s="144" t="s">
        <v>186</v>
      </c>
      <c r="D978" s="139">
        <v>759493.1</v>
      </c>
      <c r="E978" s="145">
        <f t="shared" si="19"/>
        <v>759493.1</v>
      </c>
      <c r="F978" s="146" t="e">
        <f>#REF!</f>
        <v>#REF!</v>
      </c>
      <c r="G978" s="146" t="e">
        <f>#REF!</f>
        <v>#REF!</v>
      </c>
    </row>
    <row r="979" spans="1:7" s="7" customFormat="1" ht="21" hidden="1" outlineLevel="5">
      <c r="A979" s="141" t="s">
        <v>189</v>
      </c>
      <c r="B979" s="144" t="s">
        <v>567</v>
      </c>
      <c r="C979" s="144" t="s">
        <v>186</v>
      </c>
      <c r="D979" s="139">
        <v>463005.3</v>
      </c>
      <c r="E979" s="145">
        <f t="shared" ref="E979:E1009" si="20">D979</f>
        <v>463005.3</v>
      </c>
      <c r="F979" s="146" t="e">
        <f>#REF!</f>
        <v>#REF!</v>
      </c>
      <c r="G979" s="146" t="e">
        <f>#REF!</f>
        <v>#REF!</v>
      </c>
    </row>
    <row r="980" spans="1:7" s="7" customFormat="1" ht="31.5" hidden="1" outlineLevel="6">
      <c r="A980" s="141" t="s">
        <v>15</v>
      </c>
      <c r="B980" s="144" t="s">
        <v>567</v>
      </c>
      <c r="C980" s="144" t="s">
        <v>186</v>
      </c>
      <c r="D980" s="139">
        <v>463005.3</v>
      </c>
      <c r="E980" s="145">
        <f t="shared" si="20"/>
        <v>463005.3</v>
      </c>
      <c r="F980" s="146" t="e">
        <f>#REF!</f>
        <v>#REF!</v>
      </c>
      <c r="G980" s="146" t="e">
        <f>#REF!</f>
        <v>#REF!</v>
      </c>
    </row>
    <row r="981" spans="1:7" s="7" customFormat="1" ht="15.75" hidden="1" outlineLevel="7">
      <c r="A981" s="141" t="s">
        <v>17</v>
      </c>
      <c r="B981" s="144" t="s">
        <v>567</v>
      </c>
      <c r="C981" s="147" t="s">
        <v>186</v>
      </c>
      <c r="D981" s="148">
        <v>460444.3</v>
      </c>
      <c r="E981" s="145">
        <f t="shared" si="20"/>
        <v>460444.3</v>
      </c>
      <c r="F981" s="146" t="e">
        <f>#REF!</f>
        <v>#REF!</v>
      </c>
      <c r="G981" s="146" t="e">
        <f>#REF!</f>
        <v>#REF!</v>
      </c>
    </row>
    <row r="982" spans="1:7" s="7" customFormat="1" ht="15.75" hidden="1" outlineLevel="7">
      <c r="A982" s="151" t="s">
        <v>19</v>
      </c>
      <c r="B982" s="144" t="s">
        <v>567</v>
      </c>
      <c r="C982" s="147" t="s">
        <v>186</v>
      </c>
      <c r="D982" s="148">
        <v>2561</v>
      </c>
      <c r="E982" s="145">
        <f t="shared" si="20"/>
        <v>2561</v>
      </c>
      <c r="F982" s="146" t="e">
        <f>#REF!</f>
        <v>#REF!</v>
      </c>
      <c r="G982" s="146" t="e">
        <f>#REF!</f>
        <v>#REF!</v>
      </c>
    </row>
    <row r="983" spans="1:7" s="7" customFormat="1" ht="15.75" hidden="1" outlineLevel="5">
      <c r="A983" s="151" t="s">
        <v>24</v>
      </c>
      <c r="B983" s="144" t="s">
        <v>567</v>
      </c>
      <c r="C983" s="144" t="s">
        <v>186</v>
      </c>
      <c r="D983" s="139">
        <v>83949</v>
      </c>
      <c r="E983" s="145">
        <f t="shared" si="20"/>
        <v>83949</v>
      </c>
      <c r="F983" s="146" t="e">
        <f>#REF!</f>
        <v>#REF!</v>
      </c>
      <c r="G983" s="146" t="e">
        <f>#REF!</f>
        <v>#REF!</v>
      </c>
    </row>
    <row r="984" spans="1:7" s="7" customFormat="1" ht="15.75" hidden="1" outlineLevel="6">
      <c r="A984" s="141" t="s">
        <v>26</v>
      </c>
      <c r="B984" s="144" t="s">
        <v>567</v>
      </c>
      <c r="C984" s="144" t="s">
        <v>186</v>
      </c>
      <c r="D984" s="139">
        <v>83949</v>
      </c>
      <c r="E984" s="145">
        <f t="shared" si="20"/>
        <v>83949</v>
      </c>
      <c r="F984" s="146" t="e">
        <f>#REF!</f>
        <v>#REF!</v>
      </c>
      <c r="G984" s="146" t="e">
        <f>#REF!</f>
        <v>#REF!</v>
      </c>
    </row>
    <row r="985" spans="1:7" s="7" customFormat="1" ht="15.75" hidden="1" outlineLevel="7">
      <c r="A985" s="141" t="s">
        <v>28</v>
      </c>
      <c r="B985" s="144" t="s">
        <v>567</v>
      </c>
      <c r="C985" s="147" t="s">
        <v>186</v>
      </c>
      <c r="D985" s="148">
        <v>11251.3</v>
      </c>
      <c r="E985" s="145">
        <f t="shared" si="20"/>
        <v>11251.3</v>
      </c>
      <c r="F985" s="146" t="e">
        <f>#REF!</f>
        <v>#REF!</v>
      </c>
      <c r="G985" s="146" t="e">
        <f>#REF!</f>
        <v>#REF!</v>
      </c>
    </row>
    <row r="986" spans="1:7" s="7" customFormat="1" ht="15.75" hidden="1" outlineLevel="7">
      <c r="A986" s="151" t="s">
        <v>30</v>
      </c>
      <c r="B986" s="144" t="s">
        <v>567</v>
      </c>
      <c r="C986" s="147" t="s">
        <v>186</v>
      </c>
      <c r="D986" s="148">
        <v>72697.7</v>
      </c>
      <c r="E986" s="145">
        <f t="shared" si="20"/>
        <v>72697.7</v>
      </c>
      <c r="F986" s="146" t="e">
        <f>#REF!</f>
        <v>#REF!</v>
      </c>
      <c r="G986" s="146" t="e">
        <f>#REF!</f>
        <v>#REF!</v>
      </c>
    </row>
    <row r="987" spans="1:7" s="7" customFormat="1" ht="15.75" hidden="1" outlineLevel="5">
      <c r="A987" s="151" t="s">
        <v>32</v>
      </c>
      <c r="B987" s="144" t="s">
        <v>567</v>
      </c>
      <c r="C987" s="144" t="s">
        <v>186</v>
      </c>
      <c r="D987" s="139">
        <v>211861.6</v>
      </c>
      <c r="E987" s="145">
        <f t="shared" si="20"/>
        <v>211861.6</v>
      </c>
      <c r="F987" s="146" t="e">
        <f>#REF!</f>
        <v>#REF!</v>
      </c>
      <c r="G987" s="146" t="e">
        <f>#REF!</f>
        <v>#REF!</v>
      </c>
    </row>
    <row r="988" spans="1:7" s="7" customFormat="1" ht="21" hidden="1" outlineLevel="6">
      <c r="A988" s="141" t="s">
        <v>103</v>
      </c>
      <c r="B988" s="144" t="s">
        <v>567</v>
      </c>
      <c r="C988" s="144" t="s">
        <v>186</v>
      </c>
      <c r="D988" s="139">
        <v>154129.60000000001</v>
      </c>
      <c r="E988" s="145">
        <f t="shared" si="20"/>
        <v>154129.60000000001</v>
      </c>
      <c r="F988" s="146" t="e">
        <f>#REF!</f>
        <v>#REF!</v>
      </c>
      <c r="G988" s="146" t="e">
        <f>#REF!</f>
        <v>#REF!</v>
      </c>
    </row>
    <row r="989" spans="1:7" s="7" customFormat="1" ht="15.75" hidden="1" outlineLevel="7">
      <c r="A989" s="141" t="s">
        <v>133</v>
      </c>
      <c r="B989" s="144" t="s">
        <v>567</v>
      </c>
      <c r="C989" s="147" t="s">
        <v>186</v>
      </c>
      <c r="D989" s="148">
        <v>154129.60000000001</v>
      </c>
      <c r="E989" s="145">
        <f t="shared" si="20"/>
        <v>154129.60000000001</v>
      </c>
      <c r="F989" s="146" t="e">
        <f>#REF!</f>
        <v>#REF!</v>
      </c>
      <c r="G989" s="146" t="e">
        <f>#REF!</f>
        <v>#REF!</v>
      </c>
    </row>
    <row r="990" spans="1:7" s="7" customFormat="1" ht="22.5" hidden="1" outlineLevel="6">
      <c r="A990" s="151" t="s">
        <v>134</v>
      </c>
      <c r="B990" s="144" t="s">
        <v>567</v>
      </c>
      <c r="C990" s="144" t="s">
        <v>186</v>
      </c>
      <c r="D990" s="139">
        <v>57732</v>
      </c>
      <c r="E990" s="145">
        <f t="shared" si="20"/>
        <v>57732</v>
      </c>
      <c r="F990" s="146" t="e">
        <f>#REF!</f>
        <v>#REF!</v>
      </c>
      <c r="G990" s="146" t="e">
        <f>#REF!</f>
        <v>#REF!</v>
      </c>
    </row>
    <row r="991" spans="1:7" s="7" customFormat="1" ht="15.75" hidden="1" outlineLevel="7">
      <c r="A991" s="141" t="s">
        <v>104</v>
      </c>
      <c r="B991" s="144" t="s">
        <v>567</v>
      </c>
      <c r="C991" s="147" t="s">
        <v>186</v>
      </c>
      <c r="D991" s="148">
        <v>57732</v>
      </c>
      <c r="E991" s="145">
        <f t="shared" si="20"/>
        <v>57732</v>
      </c>
      <c r="F991" s="146" t="e">
        <f>#REF!</f>
        <v>#REF!</v>
      </c>
      <c r="G991" s="146" t="e">
        <f>#REF!</f>
        <v>#REF!</v>
      </c>
    </row>
    <row r="992" spans="1:7" s="7" customFormat="1" ht="22.5" hidden="1" outlineLevel="5">
      <c r="A992" s="151" t="s">
        <v>105</v>
      </c>
      <c r="B992" s="144" t="s">
        <v>567</v>
      </c>
      <c r="C992" s="144" t="s">
        <v>186</v>
      </c>
      <c r="D992" s="139">
        <v>677.2</v>
      </c>
      <c r="E992" s="145">
        <f t="shared" si="20"/>
        <v>677.2</v>
      </c>
      <c r="F992" s="146" t="e">
        <f>#REF!</f>
        <v>#REF!</v>
      </c>
      <c r="G992" s="146" t="e">
        <f>#REF!</f>
        <v>#REF!</v>
      </c>
    </row>
    <row r="993" spans="1:7" s="7" customFormat="1" ht="15.75" hidden="1" outlineLevel="6">
      <c r="A993" s="141" t="s">
        <v>45</v>
      </c>
      <c r="B993" s="144" t="s">
        <v>567</v>
      </c>
      <c r="C993" s="144" t="s">
        <v>186</v>
      </c>
      <c r="D993" s="139">
        <v>677.2</v>
      </c>
      <c r="E993" s="145">
        <f t="shared" si="20"/>
        <v>677.2</v>
      </c>
      <c r="F993" s="146" t="e">
        <f>#REF!</f>
        <v>#REF!</v>
      </c>
      <c r="G993" s="146" t="e">
        <f>#REF!</f>
        <v>#REF!</v>
      </c>
    </row>
    <row r="994" spans="1:7" s="7" customFormat="1" ht="15.75" hidden="1" outlineLevel="7">
      <c r="A994" s="141" t="s">
        <v>47</v>
      </c>
      <c r="B994" s="144" t="s">
        <v>567</v>
      </c>
      <c r="C994" s="147" t="s">
        <v>186</v>
      </c>
      <c r="D994" s="148">
        <v>677.2</v>
      </c>
      <c r="E994" s="145">
        <f t="shared" si="20"/>
        <v>677.2</v>
      </c>
      <c r="F994" s="146" t="e">
        <f>#REF!</f>
        <v>#REF!</v>
      </c>
      <c r="G994" s="146" t="e">
        <f>#REF!</f>
        <v>#REF!</v>
      </c>
    </row>
    <row r="995" spans="1:7" s="7" customFormat="1" ht="15.75" hidden="1" outlineLevel="4">
      <c r="A995" s="151" t="s">
        <v>49</v>
      </c>
      <c r="B995" s="144" t="s">
        <v>567</v>
      </c>
      <c r="C995" s="144" t="s">
        <v>186</v>
      </c>
      <c r="D995" s="139">
        <v>40810.1</v>
      </c>
      <c r="E995" s="145">
        <f t="shared" si="20"/>
        <v>40810.1</v>
      </c>
      <c r="F995" s="146" t="e">
        <f>#REF!</f>
        <v>#REF!</v>
      </c>
      <c r="G995" s="146" t="e">
        <f>#REF!</f>
        <v>#REF!</v>
      </c>
    </row>
    <row r="996" spans="1:7" s="7" customFormat="1" ht="21" hidden="1" outlineLevel="5">
      <c r="A996" s="141" t="s">
        <v>190</v>
      </c>
      <c r="B996" s="144" t="s">
        <v>567</v>
      </c>
      <c r="C996" s="144" t="s">
        <v>186</v>
      </c>
      <c r="D996" s="139">
        <v>40810.1</v>
      </c>
      <c r="E996" s="145">
        <f t="shared" si="20"/>
        <v>40810.1</v>
      </c>
      <c r="F996" s="146" t="e">
        <f>#REF!</f>
        <v>#REF!</v>
      </c>
      <c r="G996" s="146" t="e">
        <f>#REF!</f>
        <v>#REF!</v>
      </c>
    </row>
    <row r="997" spans="1:7" s="7" customFormat="1" ht="31.5" hidden="1" outlineLevel="6">
      <c r="A997" s="141" t="s">
        <v>15</v>
      </c>
      <c r="B997" s="144" t="s">
        <v>567</v>
      </c>
      <c r="C997" s="144" t="s">
        <v>186</v>
      </c>
      <c r="D997" s="139">
        <v>40810.1</v>
      </c>
      <c r="E997" s="145">
        <f t="shared" si="20"/>
        <v>40810.1</v>
      </c>
      <c r="F997" s="146" t="e">
        <f>#REF!</f>
        <v>#REF!</v>
      </c>
      <c r="G997" s="146" t="e">
        <f>#REF!</f>
        <v>#REF!</v>
      </c>
    </row>
    <row r="998" spans="1:7" s="7" customFormat="1" ht="15.75" hidden="1" outlineLevel="7">
      <c r="A998" s="141" t="s">
        <v>17</v>
      </c>
      <c r="B998" s="144" t="s">
        <v>567</v>
      </c>
      <c r="C998" s="147" t="s">
        <v>186</v>
      </c>
      <c r="D998" s="148">
        <v>40810.1</v>
      </c>
      <c r="E998" s="145">
        <f t="shared" si="20"/>
        <v>40810.1</v>
      </c>
      <c r="F998" s="146" t="e">
        <f>#REF!</f>
        <v>#REF!</v>
      </c>
      <c r="G998" s="146" t="e">
        <f>#REF!</f>
        <v>#REF!</v>
      </c>
    </row>
    <row r="999" spans="1:7" s="7" customFormat="1" ht="15.75" hidden="1" outlineLevel="2">
      <c r="A999" s="151" t="s">
        <v>19</v>
      </c>
      <c r="B999" s="144" t="s">
        <v>567</v>
      </c>
      <c r="C999" s="144" t="s">
        <v>186</v>
      </c>
      <c r="D999" s="139">
        <v>334511.8</v>
      </c>
      <c r="E999" s="145">
        <f t="shared" si="20"/>
        <v>334511.8</v>
      </c>
      <c r="F999" s="146" t="e">
        <f>#REF!</f>
        <v>#REF!</v>
      </c>
      <c r="G999" s="146" t="e">
        <f>#REF!</f>
        <v>#REF!</v>
      </c>
    </row>
    <row r="1000" spans="1:7" s="7" customFormat="1" ht="15.75" hidden="1" outlineLevel="3">
      <c r="A1000" s="141" t="s">
        <v>116</v>
      </c>
      <c r="B1000" s="144" t="s">
        <v>567</v>
      </c>
      <c r="C1000" s="144" t="s">
        <v>186</v>
      </c>
      <c r="D1000" s="139">
        <v>334511.8</v>
      </c>
      <c r="E1000" s="145">
        <f t="shared" si="20"/>
        <v>334511.8</v>
      </c>
      <c r="F1000" s="146" t="e">
        <f>#REF!</f>
        <v>#REF!</v>
      </c>
      <c r="G1000" s="146" t="e">
        <f>#REF!</f>
        <v>#REF!</v>
      </c>
    </row>
    <row r="1001" spans="1:7" s="7" customFormat="1" ht="21" hidden="1" outlineLevel="5">
      <c r="A1001" s="141" t="s">
        <v>191</v>
      </c>
      <c r="B1001" s="144" t="s">
        <v>567</v>
      </c>
      <c r="C1001" s="144" t="s">
        <v>186</v>
      </c>
      <c r="D1001" s="139">
        <v>115382.8</v>
      </c>
      <c r="E1001" s="145">
        <f t="shared" si="20"/>
        <v>115382.8</v>
      </c>
      <c r="F1001" s="146" t="e">
        <f>#REF!</f>
        <v>#REF!</v>
      </c>
      <c r="G1001" s="146" t="e">
        <f>#REF!</f>
        <v>#REF!</v>
      </c>
    </row>
    <row r="1002" spans="1:7" s="7" customFormat="1" ht="15.75" hidden="1" outlineLevel="6">
      <c r="A1002" s="141" t="s">
        <v>26</v>
      </c>
      <c r="B1002" s="144" t="s">
        <v>567</v>
      </c>
      <c r="C1002" s="144" t="s">
        <v>186</v>
      </c>
      <c r="D1002" s="139">
        <v>115382.8</v>
      </c>
      <c r="E1002" s="145">
        <f t="shared" si="20"/>
        <v>115382.8</v>
      </c>
      <c r="F1002" s="146" t="e">
        <f>#REF!</f>
        <v>#REF!</v>
      </c>
      <c r="G1002" s="146" t="e">
        <f>#REF!</f>
        <v>#REF!</v>
      </c>
    </row>
    <row r="1003" spans="1:7" s="7" customFormat="1" ht="15.75" hidden="1" outlineLevel="7">
      <c r="A1003" s="141" t="s">
        <v>28</v>
      </c>
      <c r="B1003" s="144" t="s">
        <v>567</v>
      </c>
      <c r="C1003" s="147" t="s">
        <v>186</v>
      </c>
      <c r="D1003" s="148">
        <v>989</v>
      </c>
      <c r="E1003" s="145">
        <f t="shared" si="20"/>
        <v>989</v>
      </c>
      <c r="F1003" s="146" t="e">
        <f>#REF!</f>
        <v>#REF!</v>
      </c>
      <c r="G1003" s="146" t="e">
        <f>#REF!</f>
        <v>#REF!</v>
      </c>
    </row>
    <row r="1004" spans="1:7" s="7" customFormat="1" ht="15.75" hidden="1" outlineLevel="7">
      <c r="A1004" s="151" t="s">
        <v>30</v>
      </c>
      <c r="B1004" s="144" t="s">
        <v>567</v>
      </c>
      <c r="C1004" s="147" t="s">
        <v>186</v>
      </c>
      <c r="D1004" s="148">
        <v>114393.8</v>
      </c>
      <c r="E1004" s="145">
        <f t="shared" si="20"/>
        <v>114393.8</v>
      </c>
      <c r="F1004" s="146" t="e">
        <f>#REF!</f>
        <v>#REF!</v>
      </c>
      <c r="G1004" s="146" t="e">
        <f>#REF!</f>
        <v>#REF!</v>
      </c>
    </row>
    <row r="1005" spans="1:7" s="7" customFormat="1" ht="15.75" hidden="1" outlineLevel="5">
      <c r="A1005" s="151" t="s">
        <v>32</v>
      </c>
      <c r="B1005" s="144" t="s">
        <v>567</v>
      </c>
      <c r="C1005" s="144" t="s">
        <v>186</v>
      </c>
      <c r="D1005" s="139">
        <v>219129</v>
      </c>
      <c r="E1005" s="145">
        <f t="shared" si="20"/>
        <v>219129</v>
      </c>
      <c r="F1005" s="146" t="e">
        <f>#REF!</f>
        <v>#REF!</v>
      </c>
      <c r="G1005" s="146" t="e">
        <f>#REF!</f>
        <v>#REF!</v>
      </c>
    </row>
    <row r="1006" spans="1:7" s="7" customFormat="1" ht="21" hidden="1" outlineLevel="6">
      <c r="A1006" s="141" t="s">
        <v>103</v>
      </c>
      <c r="B1006" s="144" t="s">
        <v>567</v>
      </c>
      <c r="C1006" s="144" t="s">
        <v>186</v>
      </c>
      <c r="D1006" s="139">
        <v>154053</v>
      </c>
      <c r="E1006" s="145">
        <f t="shared" si="20"/>
        <v>154053</v>
      </c>
      <c r="F1006" s="146" t="e">
        <f>#REF!</f>
        <v>#REF!</v>
      </c>
      <c r="G1006" s="146" t="e">
        <f>#REF!</f>
        <v>#REF!</v>
      </c>
    </row>
    <row r="1007" spans="1:7" s="7" customFormat="1" ht="15.75" hidden="1" outlineLevel="7">
      <c r="A1007" s="141" t="s">
        <v>133</v>
      </c>
      <c r="B1007" s="144" t="s">
        <v>567</v>
      </c>
      <c r="C1007" s="147" t="s">
        <v>186</v>
      </c>
      <c r="D1007" s="148">
        <v>154053</v>
      </c>
      <c r="E1007" s="145">
        <f t="shared" si="20"/>
        <v>154053</v>
      </c>
      <c r="F1007" s="146" t="e">
        <f>#REF!</f>
        <v>#REF!</v>
      </c>
      <c r="G1007" s="146" t="e">
        <f>#REF!</f>
        <v>#REF!</v>
      </c>
    </row>
    <row r="1008" spans="1:7" s="7" customFormat="1" ht="22.5" hidden="1" outlineLevel="6">
      <c r="A1008" s="151" t="s">
        <v>134</v>
      </c>
      <c r="B1008" s="144" t="s">
        <v>567</v>
      </c>
      <c r="C1008" s="144" t="s">
        <v>186</v>
      </c>
      <c r="D1008" s="139">
        <v>65076</v>
      </c>
      <c r="E1008" s="145">
        <f t="shared" si="20"/>
        <v>65076</v>
      </c>
      <c r="F1008" s="146" t="e">
        <f>#REF!</f>
        <v>#REF!</v>
      </c>
      <c r="G1008" s="146" t="e">
        <f>#REF!</f>
        <v>#REF!</v>
      </c>
    </row>
    <row r="1009" spans="1:7" s="7" customFormat="1" ht="15.75" hidden="1" customHeight="1" outlineLevel="7">
      <c r="A1009" s="141" t="s">
        <v>104</v>
      </c>
      <c r="B1009" s="144" t="s">
        <v>567</v>
      </c>
      <c r="C1009" s="147" t="s">
        <v>186</v>
      </c>
      <c r="D1009" s="148">
        <v>65076</v>
      </c>
      <c r="E1009" s="145">
        <f t="shared" si="20"/>
        <v>65076</v>
      </c>
      <c r="F1009" s="146" t="e">
        <f>#REF!</f>
        <v>#REF!</v>
      </c>
      <c r="G1009" s="146" t="e">
        <f>#REF!</f>
        <v>#REF!</v>
      </c>
    </row>
    <row r="1010" spans="1:7" s="7" customFormat="1" ht="23.25" outlineLevel="7">
      <c r="A1010" s="153" t="s">
        <v>1087</v>
      </c>
      <c r="B1010" s="147" t="s">
        <v>567</v>
      </c>
      <c r="C1010" s="147" t="s">
        <v>143</v>
      </c>
      <c r="D1010" s="152" t="s">
        <v>619</v>
      </c>
      <c r="E1010" s="149"/>
      <c r="F1010" s="150">
        <f>F1012+F1016</f>
        <v>304.10000000000002</v>
      </c>
      <c r="G1010" s="150">
        <f>G1012+G1016</f>
        <v>304.10000000000002</v>
      </c>
    </row>
    <row r="1011" spans="1:7" s="7" customFormat="1" ht="23.25" outlineLevel="7">
      <c r="A1011" s="165" t="s">
        <v>864</v>
      </c>
      <c r="B1011" s="147" t="s">
        <v>567</v>
      </c>
      <c r="C1011" s="147" t="s">
        <v>143</v>
      </c>
      <c r="D1011" s="152" t="s">
        <v>865</v>
      </c>
      <c r="E1011" s="149"/>
      <c r="F1011" s="150">
        <f>F1012+F1016</f>
        <v>304.10000000000002</v>
      </c>
      <c r="G1011" s="150">
        <f>G1012+G1016</f>
        <v>304.10000000000002</v>
      </c>
    </row>
    <row r="1012" spans="1:7" s="7" customFormat="1" ht="33.75" outlineLevel="7">
      <c r="A1012" s="151" t="s">
        <v>847</v>
      </c>
      <c r="B1012" s="147" t="s">
        <v>567</v>
      </c>
      <c r="C1012" s="147" t="s">
        <v>143</v>
      </c>
      <c r="D1012" s="152" t="s">
        <v>865</v>
      </c>
      <c r="E1012" s="158">
        <v>100</v>
      </c>
      <c r="F1012" s="150">
        <f>F1013</f>
        <v>289.60000000000002</v>
      </c>
      <c r="G1012" s="150">
        <f>G1013</f>
        <v>289.60000000000002</v>
      </c>
    </row>
    <row r="1013" spans="1:7" s="7" customFormat="1" ht="15.75" outlineLevel="7">
      <c r="A1013" s="151" t="s">
        <v>848</v>
      </c>
      <c r="B1013" s="147" t="s">
        <v>567</v>
      </c>
      <c r="C1013" s="147" t="s">
        <v>143</v>
      </c>
      <c r="D1013" s="152" t="s">
        <v>865</v>
      </c>
      <c r="E1013" s="158" t="s">
        <v>18</v>
      </c>
      <c r="F1013" s="150">
        <f>F1014+F1015</f>
        <v>289.60000000000002</v>
      </c>
      <c r="G1013" s="150">
        <f>G1014+G1015</f>
        <v>289.60000000000002</v>
      </c>
    </row>
    <row r="1014" spans="1:7" s="7" customFormat="1" ht="15.75" outlineLevel="7">
      <c r="A1014" s="151" t="s">
        <v>620</v>
      </c>
      <c r="B1014" s="147" t="s">
        <v>567</v>
      </c>
      <c r="C1014" s="147" t="s">
        <v>143</v>
      </c>
      <c r="D1014" s="152" t="s">
        <v>865</v>
      </c>
      <c r="E1014" s="158" t="s">
        <v>20</v>
      </c>
      <c r="F1014" s="150">
        <v>222.4</v>
      </c>
      <c r="G1014" s="150">
        <v>222.4</v>
      </c>
    </row>
    <row r="1015" spans="1:7" s="7" customFormat="1" ht="22.5" outlineLevel="7">
      <c r="A1015" s="151" t="s">
        <v>621</v>
      </c>
      <c r="B1015" s="147" t="s">
        <v>567</v>
      </c>
      <c r="C1015" s="147" t="s">
        <v>143</v>
      </c>
      <c r="D1015" s="152" t="s">
        <v>865</v>
      </c>
      <c r="E1015" s="158" t="s">
        <v>624</v>
      </c>
      <c r="F1015" s="150">
        <v>67.2</v>
      </c>
      <c r="G1015" s="150">
        <v>67.2</v>
      </c>
    </row>
    <row r="1016" spans="1:7" s="7" customFormat="1" ht="24.75" customHeight="1" outlineLevel="7">
      <c r="A1016" s="151" t="s">
        <v>643</v>
      </c>
      <c r="B1016" s="147" t="s">
        <v>567</v>
      </c>
      <c r="C1016" s="147" t="s">
        <v>143</v>
      </c>
      <c r="D1016" s="152" t="s">
        <v>865</v>
      </c>
      <c r="E1016" s="158" t="s">
        <v>27</v>
      </c>
      <c r="F1016" s="150">
        <f>F1017</f>
        <v>14.5</v>
      </c>
      <c r="G1016" s="150">
        <f>G1017</f>
        <v>14.5</v>
      </c>
    </row>
    <row r="1017" spans="1:7" s="7" customFormat="1" ht="15.75" outlineLevel="7">
      <c r="A1017" s="151" t="s">
        <v>644</v>
      </c>
      <c r="B1017" s="147" t="s">
        <v>567</v>
      </c>
      <c r="C1017" s="147" t="s">
        <v>143</v>
      </c>
      <c r="D1017" s="152" t="s">
        <v>865</v>
      </c>
      <c r="E1017" s="158" t="s">
        <v>29</v>
      </c>
      <c r="F1017" s="150">
        <f>F1018</f>
        <v>14.5</v>
      </c>
      <c r="G1017" s="150">
        <f>G1018</f>
        <v>14.5</v>
      </c>
    </row>
    <row r="1018" spans="1:7" s="7" customFormat="1" ht="15.75" outlineLevel="7">
      <c r="A1018" s="151" t="s">
        <v>851</v>
      </c>
      <c r="B1018" s="147" t="s">
        <v>567</v>
      </c>
      <c r="C1018" s="147" t="s">
        <v>143</v>
      </c>
      <c r="D1018" s="152" t="s">
        <v>865</v>
      </c>
      <c r="E1018" s="158" t="s">
        <v>33</v>
      </c>
      <c r="F1018" s="150">
        <v>14.5</v>
      </c>
      <c r="G1018" s="150">
        <v>14.5</v>
      </c>
    </row>
    <row r="1019" spans="1:7" s="7" customFormat="1" ht="15.75" outlineLevel="7">
      <c r="A1019" s="141" t="s">
        <v>172</v>
      </c>
      <c r="B1019" s="144" t="s">
        <v>567</v>
      </c>
      <c r="C1019" s="144" t="s">
        <v>173</v>
      </c>
      <c r="D1019" s="161"/>
      <c r="E1019" s="162"/>
      <c r="F1019" s="146">
        <f>F1020</f>
        <v>0</v>
      </c>
      <c r="G1019" s="146">
        <f>G1020</f>
        <v>0</v>
      </c>
    </row>
    <row r="1020" spans="1:7" s="7" customFormat="1" ht="23.25" outlineLevel="7">
      <c r="A1020" s="165" t="s">
        <v>1089</v>
      </c>
      <c r="B1020" s="147" t="s">
        <v>567</v>
      </c>
      <c r="C1020" s="147" t="s">
        <v>173</v>
      </c>
      <c r="D1020" s="152" t="s">
        <v>971</v>
      </c>
      <c r="E1020" s="158"/>
      <c r="F1020" s="150">
        <f>F1021</f>
        <v>0</v>
      </c>
      <c r="G1020" s="150">
        <f>G1021</f>
        <v>0</v>
      </c>
    </row>
    <row r="1021" spans="1:7" s="7" customFormat="1" ht="15.75" outlineLevel="7">
      <c r="A1021" s="151" t="s">
        <v>851</v>
      </c>
      <c r="B1021" s="147" t="s">
        <v>567</v>
      </c>
      <c r="C1021" s="147" t="s">
        <v>173</v>
      </c>
      <c r="D1021" s="152" t="s">
        <v>971</v>
      </c>
      <c r="E1021" s="158" t="s">
        <v>33</v>
      </c>
      <c r="F1021" s="150">
        <v>0</v>
      </c>
      <c r="G1021" s="150">
        <v>0</v>
      </c>
    </row>
    <row r="1022" spans="1:7" s="7" customFormat="1" ht="15.75" outlineLevel="7">
      <c r="A1022" s="141" t="s">
        <v>192</v>
      </c>
      <c r="B1022" s="144" t="s">
        <v>567</v>
      </c>
      <c r="C1022" s="144" t="s">
        <v>193</v>
      </c>
      <c r="D1022" s="161"/>
      <c r="E1022" s="162"/>
      <c r="F1022" s="146">
        <f>F1023</f>
        <v>22349.3</v>
      </c>
      <c r="G1022" s="146">
        <f>G1023</f>
        <v>17750.7</v>
      </c>
    </row>
    <row r="1023" spans="1:7" s="7" customFormat="1" ht="23.25" outlineLevel="7">
      <c r="A1023" s="153" t="s">
        <v>1090</v>
      </c>
      <c r="B1023" s="147" t="s">
        <v>567</v>
      </c>
      <c r="C1023" s="147" t="s">
        <v>193</v>
      </c>
      <c r="D1023" s="152" t="s">
        <v>790</v>
      </c>
      <c r="E1023" s="158"/>
      <c r="F1023" s="150">
        <f>F1024+F1234+F1241+F1243</f>
        <v>22349.3</v>
      </c>
      <c r="G1023" s="150">
        <f>G1024+G1234+G1241+G1243</f>
        <v>17750.7</v>
      </c>
    </row>
    <row r="1024" spans="1:7" s="7" customFormat="1" ht="15.75" outlineLevel="7">
      <c r="A1024" s="157" t="s">
        <v>866</v>
      </c>
      <c r="B1024" s="147" t="s">
        <v>567</v>
      </c>
      <c r="C1024" s="147" t="s">
        <v>193</v>
      </c>
      <c r="D1024" s="152" t="s">
        <v>792</v>
      </c>
      <c r="E1024" s="158"/>
      <c r="F1024" s="150">
        <f>F1227+F1232+F1231+F1233</f>
        <v>19544.3</v>
      </c>
      <c r="G1024" s="150">
        <f>G1227+G1232+G1231+G1233</f>
        <v>14945.7</v>
      </c>
    </row>
    <row r="1025" spans="1:7" s="7" customFormat="1" ht="15.75" hidden="1" outlineLevel="2">
      <c r="A1025" s="141" t="s">
        <v>192</v>
      </c>
      <c r="B1025" s="147" t="s">
        <v>567</v>
      </c>
      <c r="C1025" s="144" t="s">
        <v>193</v>
      </c>
      <c r="D1025" s="152" t="s">
        <v>781</v>
      </c>
      <c r="E1025" s="145" t="str">
        <f t="shared" ref="E1025:E1088" si="21">D1025</f>
        <v>04001 29999</v>
      </c>
      <c r="F1025" s="146" t="e">
        <f>#REF!</f>
        <v>#REF!</v>
      </c>
      <c r="G1025" s="146" t="e">
        <f>#REF!</f>
        <v>#REF!</v>
      </c>
    </row>
    <row r="1026" spans="1:7" s="7" customFormat="1" ht="21" hidden="1" outlineLevel="3">
      <c r="A1026" s="141" t="s">
        <v>12</v>
      </c>
      <c r="B1026" s="147" t="s">
        <v>567</v>
      </c>
      <c r="C1026" s="144" t="s">
        <v>193</v>
      </c>
      <c r="D1026" s="152" t="s">
        <v>781</v>
      </c>
      <c r="E1026" s="145" t="str">
        <f t="shared" si="21"/>
        <v>04001 29999</v>
      </c>
      <c r="F1026" s="146" t="e">
        <f>#REF!</f>
        <v>#REF!</v>
      </c>
      <c r="G1026" s="146" t="e">
        <f>#REF!</f>
        <v>#REF!</v>
      </c>
    </row>
    <row r="1027" spans="1:7" s="7" customFormat="1" ht="15.75" hidden="1" outlineLevel="5">
      <c r="A1027" s="141" t="s">
        <v>77</v>
      </c>
      <c r="B1027" s="147" t="s">
        <v>567</v>
      </c>
      <c r="C1027" s="144" t="s">
        <v>193</v>
      </c>
      <c r="D1027" s="152" t="s">
        <v>781</v>
      </c>
      <c r="E1027" s="145" t="str">
        <f t="shared" si="21"/>
        <v>04001 29999</v>
      </c>
      <c r="F1027" s="146" t="e">
        <f>#REF!</f>
        <v>#REF!</v>
      </c>
      <c r="G1027" s="146" t="e">
        <f>#REF!</f>
        <v>#REF!</v>
      </c>
    </row>
    <row r="1028" spans="1:7" s="7" customFormat="1" ht="31.5" hidden="1" outlineLevel="6">
      <c r="A1028" s="141" t="s">
        <v>15</v>
      </c>
      <c r="B1028" s="147" t="s">
        <v>567</v>
      </c>
      <c r="C1028" s="144" t="s">
        <v>193</v>
      </c>
      <c r="D1028" s="152" t="s">
        <v>781</v>
      </c>
      <c r="E1028" s="145" t="str">
        <f t="shared" si="21"/>
        <v>04001 29999</v>
      </c>
      <c r="F1028" s="146" t="e">
        <f>#REF!</f>
        <v>#REF!</v>
      </c>
      <c r="G1028" s="146" t="e">
        <f>#REF!</f>
        <v>#REF!</v>
      </c>
    </row>
    <row r="1029" spans="1:7" s="7" customFormat="1" ht="15.75" hidden="1" outlineLevel="7">
      <c r="A1029" s="141" t="s">
        <v>78</v>
      </c>
      <c r="B1029" s="147" t="s">
        <v>567</v>
      </c>
      <c r="C1029" s="147" t="s">
        <v>193</v>
      </c>
      <c r="D1029" s="152" t="s">
        <v>781</v>
      </c>
      <c r="E1029" s="145" t="str">
        <f t="shared" si="21"/>
        <v>04001 29999</v>
      </c>
      <c r="F1029" s="146" t="e">
        <f>#REF!</f>
        <v>#REF!</v>
      </c>
      <c r="G1029" s="146" t="e">
        <f>#REF!</f>
        <v>#REF!</v>
      </c>
    </row>
    <row r="1030" spans="1:7" s="7" customFormat="1" ht="15.75" hidden="1" outlineLevel="7">
      <c r="A1030" s="151" t="s">
        <v>19</v>
      </c>
      <c r="B1030" s="147" t="s">
        <v>567</v>
      </c>
      <c r="C1030" s="147" t="s">
        <v>193</v>
      </c>
      <c r="D1030" s="152" t="s">
        <v>781</v>
      </c>
      <c r="E1030" s="145" t="str">
        <f t="shared" si="21"/>
        <v>04001 29999</v>
      </c>
      <c r="F1030" s="146" t="e">
        <f>#REF!</f>
        <v>#REF!</v>
      </c>
      <c r="G1030" s="146" t="e">
        <f>#REF!</f>
        <v>#REF!</v>
      </c>
    </row>
    <row r="1031" spans="1:7" s="7" customFormat="1" ht="15.75" hidden="1" outlineLevel="5">
      <c r="A1031" s="151" t="s">
        <v>24</v>
      </c>
      <c r="B1031" s="147" t="s">
        <v>567</v>
      </c>
      <c r="C1031" s="144" t="s">
        <v>193</v>
      </c>
      <c r="D1031" s="152" t="s">
        <v>781</v>
      </c>
      <c r="E1031" s="145" t="str">
        <f t="shared" si="21"/>
        <v>04001 29999</v>
      </c>
      <c r="F1031" s="146" t="e">
        <f>#REF!</f>
        <v>#REF!</v>
      </c>
      <c r="G1031" s="146" t="e">
        <f>#REF!</f>
        <v>#REF!</v>
      </c>
    </row>
    <row r="1032" spans="1:7" s="7" customFormat="1" ht="15.75" hidden="1" outlineLevel="6">
      <c r="A1032" s="141" t="s">
        <v>26</v>
      </c>
      <c r="B1032" s="147" t="s">
        <v>567</v>
      </c>
      <c r="C1032" s="144" t="s">
        <v>193</v>
      </c>
      <c r="D1032" s="152" t="s">
        <v>781</v>
      </c>
      <c r="E1032" s="145" t="str">
        <f t="shared" si="21"/>
        <v>04001 29999</v>
      </c>
      <c r="F1032" s="146" t="e">
        <f>#REF!</f>
        <v>#REF!</v>
      </c>
      <c r="G1032" s="146" t="e">
        <f>#REF!</f>
        <v>#REF!</v>
      </c>
    </row>
    <row r="1033" spans="1:7" s="7" customFormat="1" ht="15.75" hidden="1" outlineLevel="7">
      <c r="A1033" s="141" t="s">
        <v>28</v>
      </c>
      <c r="B1033" s="147" t="s">
        <v>567</v>
      </c>
      <c r="C1033" s="147" t="s">
        <v>193</v>
      </c>
      <c r="D1033" s="152" t="s">
        <v>781</v>
      </c>
      <c r="E1033" s="145" t="str">
        <f t="shared" si="21"/>
        <v>04001 29999</v>
      </c>
      <c r="F1033" s="146" t="e">
        <f>#REF!</f>
        <v>#REF!</v>
      </c>
      <c r="G1033" s="146" t="e">
        <f>#REF!</f>
        <v>#REF!</v>
      </c>
    </row>
    <row r="1034" spans="1:7" s="7" customFormat="1" ht="15.75" hidden="1" outlineLevel="2" collapsed="1">
      <c r="A1034" s="151" t="s">
        <v>32</v>
      </c>
      <c r="B1034" s="147" t="s">
        <v>567</v>
      </c>
      <c r="C1034" s="144" t="s">
        <v>193</v>
      </c>
      <c r="D1034" s="152" t="s">
        <v>781</v>
      </c>
      <c r="E1034" s="145" t="str">
        <f t="shared" si="21"/>
        <v>04001 29999</v>
      </c>
      <c r="F1034" s="146" t="e">
        <f>#REF!</f>
        <v>#REF!</v>
      </c>
      <c r="G1034" s="146" t="e">
        <f>#REF!</f>
        <v>#REF!</v>
      </c>
    </row>
    <row r="1035" spans="1:7" s="7" customFormat="1" ht="15.75" hidden="1" outlineLevel="3">
      <c r="A1035" s="141" t="s">
        <v>194</v>
      </c>
      <c r="B1035" s="147" t="s">
        <v>567</v>
      </c>
      <c r="C1035" s="144" t="s">
        <v>193</v>
      </c>
      <c r="D1035" s="152" t="s">
        <v>781</v>
      </c>
      <c r="E1035" s="145" t="str">
        <f t="shared" si="21"/>
        <v>04001 29999</v>
      </c>
      <c r="F1035" s="146" t="e">
        <f>#REF!</f>
        <v>#REF!</v>
      </c>
      <c r="G1035" s="146" t="e">
        <f>#REF!</f>
        <v>#REF!</v>
      </c>
    </row>
    <row r="1036" spans="1:7" s="7" customFormat="1" ht="15.75" hidden="1" outlineLevel="4">
      <c r="A1036" s="141" t="s">
        <v>195</v>
      </c>
      <c r="B1036" s="147" t="s">
        <v>567</v>
      </c>
      <c r="C1036" s="144" t="s">
        <v>193</v>
      </c>
      <c r="D1036" s="152" t="s">
        <v>781</v>
      </c>
      <c r="E1036" s="145" t="str">
        <f t="shared" si="21"/>
        <v>04001 29999</v>
      </c>
      <c r="F1036" s="146" t="e">
        <f>#REF!</f>
        <v>#REF!</v>
      </c>
      <c r="G1036" s="146" t="e">
        <f>#REF!</f>
        <v>#REF!</v>
      </c>
    </row>
    <row r="1037" spans="1:7" s="7" customFormat="1" ht="21" hidden="1" outlineLevel="5">
      <c r="A1037" s="141" t="s">
        <v>196</v>
      </c>
      <c r="B1037" s="147" t="s">
        <v>567</v>
      </c>
      <c r="C1037" s="144" t="s">
        <v>193</v>
      </c>
      <c r="D1037" s="152" t="s">
        <v>781</v>
      </c>
      <c r="E1037" s="145" t="str">
        <f t="shared" si="21"/>
        <v>04001 29999</v>
      </c>
      <c r="F1037" s="146" t="e">
        <f>#REF!</f>
        <v>#REF!</v>
      </c>
      <c r="G1037" s="146" t="e">
        <f>#REF!</f>
        <v>#REF!</v>
      </c>
    </row>
    <row r="1038" spans="1:7" s="7" customFormat="1" ht="15.75" hidden="1" outlineLevel="6">
      <c r="A1038" s="141" t="s">
        <v>45</v>
      </c>
      <c r="B1038" s="147" t="s">
        <v>567</v>
      </c>
      <c r="C1038" s="144" t="s">
        <v>193</v>
      </c>
      <c r="D1038" s="152" t="s">
        <v>781</v>
      </c>
      <c r="E1038" s="145" t="str">
        <f t="shared" si="21"/>
        <v>04001 29999</v>
      </c>
      <c r="F1038" s="146" t="e">
        <f>#REF!</f>
        <v>#REF!</v>
      </c>
      <c r="G1038" s="146" t="e">
        <f>#REF!</f>
        <v>#REF!</v>
      </c>
    </row>
    <row r="1039" spans="1:7" s="7" customFormat="1" ht="21" hidden="1" outlineLevel="7">
      <c r="A1039" s="141" t="s">
        <v>149</v>
      </c>
      <c r="B1039" s="147" t="s">
        <v>567</v>
      </c>
      <c r="C1039" s="147" t="s">
        <v>193</v>
      </c>
      <c r="D1039" s="152" t="s">
        <v>781</v>
      </c>
      <c r="E1039" s="145" t="str">
        <f t="shared" si="21"/>
        <v>04001 29999</v>
      </c>
      <c r="F1039" s="146" t="e">
        <f>#REF!</f>
        <v>#REF!</v>
      </c>
      <c r="G1039" s="146" t="e">
        <f>#REF!</f>
        <v>#REF!</v>
      </c>
    </row>
    <row r="1040" spans="1:7" s="7" customFormat="1" ht="22.5" hidden="1" outlineLevel="2" collapsed="1">
      <c r="A1040" s="151" t="s">
        <v>149</v>
      </c>
      <c r="B1040" s="147" t="s">
        <v>567</v>
      </c>
      <c r="C1040" s="144" t="s">
        <v>193</v>
      </c>
      <c r="D1040" s="152" t="s">
        <v>781</v>
      </c>
      <c r="E1040" s="145" t="str">
        <f t="shared" si="21"/>
        <v>04001 29999</v>
      </c>
      <c r="F1040" s="146" t="e">
        <f>#REF!</f>
        <v>#REF!</v>
      </c>
      <c r="G1040" s="146" t="e">
        <f>#REF!</f>
        <v>#REF!</v>
      </c>
    </row>
    <row r="1041" spans="1:7" s="7" customFormat="1" ht="15.75" hidden="1" outlineLevel="3">
      <c r="A1041" s="141" t="s">
        <v>197</v>
      </c>
      <c r="B1041" s="147" t="s">
        <v>567</v>
      </c>
      <c r="C1041" s="144" t="s">
        <v>193</v>
      </c>
      <c r="D1041" s="152" t="s">
        <v>781</v>
      </c>
      <c r="E1041" s="145" t="str">
        <f t="shared" si="21"/>
        <v>04001 29999</v>
      </c>
      <c r="F1041" s="146" t="e">
        <f>#REF!</f>
        <v>#REF!</v>
      </c>
      <c r="G1041" s="146" t="e">
        <f>#REF!</f>
        <v>#REF!</v>
      </c>
    </row>
    <row r="1042" spans="1:7" s="7" customFormat="1" ht="15.75" hidden="1" outlineLevel="4">
      <c r="A1042" s="141" t="s">
        <v>198</v>
      </c>
      <c r="B1042" s="147" t="s">
        <v>567</v>
      </c>
      <c r="C1042" s="144" t="s">
        <v>193</v>
      </c>
      <c r="D1042" s="152" t="s">
        <v>781</v>
      </c>
      <c r="E1042" s="145" t="str">
        <f t="shared" si="21"/>
        <v>04001 29999</v>
      </c>
      <c r="F1042" s="146" t="e">
        <f>#REF!</f>
        <v>#REF!</v>
      </c>
      <c r="G1042" s="146" t="e">
        <f>#REF!</f>
        <v>#REF!</v>
      </c>
    </row>
    <row r="1043" spans="1:7" s="7" customFormat="1" ht="21" hidden="1" outlineLevel="5">
      <c r="A1043" s="141" t="s">
        <v>199</v>
      </c>
      <c r="B1043" s="147" t="s">
        <v>567</v>
      </c>
      <c r="C1043" s="144" t="s">
        <v>193</v>
      </c>
      <c r="D1043" s="152" t="s">
        <v>781</v>
      </c>
      <c r="E1043" s="145" t="str">
        <f t="shared" si="21"/>
        <v>04001 29999</v>
      </c>
      <c r="F1043" s="146" t="e">
        <f>#REF!</f>
        <v>#REF!</v>
      </c>
      <c r="G1043" s="146" t="e">
        <f>#REF!</f>
        <v>#REF!</v>
      </c>
    </row>
    <row r="1044" spans="1:7" s="7" customFormat="1" ht="15.75" hidden="1" outlineLevel="6">
      <c r="A1044" s="141" t="s">
        <v>45</v>
      </c>
      <c r="B1044" s="147" t="s">
        <v>567</v>
      </c>
      <c r="C1044" s="144" t="s">
        <v>193</v>
      </c>
      <c r="D1044" s="152" t="s">
        <v>781</v>
      </c>
      <c r="E1044" s="145" t="str">
        <f t="shared" si="21"/>
        <v>04001 29999</v>
      </c>
      <c r="F1044" s="146" t="e">
        <f>#REF!</f>
        <v>#REF!</v>
      </c>
      <c r="G1044" s="146" t="e">
        <f>#REF!</f>
        <v>#REF!</v>
      </c>
    </row>
    <row r="1045" spans="1:7" s="7" customFormat="1" ht="21" hidden="1" outlineLevel="7">
      <c r="A1045" s="141" t="s">
        <v>149</v>
      </c>
      <c r="B1045" s="147" t="s">
        <v>567</v>
      </c>
      <c r="C1045" s="147" t="s">
        <v>193</v>
      </c>
      <c r="D1045" s="152" t="s">
        <v>781</v>
      </c>
      <c r="E1045" s="145" t="str">
        <f t="shared" si="21"/>
        <v>04001 29999</v>
      </c>
      <c r="F1045" s="146" t="e">
        <f>#REF!</f>
        <v>#REF!</v>
      </c>
      <c r="G1045" s="146" t="e">
        <f>#REF!</f>
        <v>#REF!</v>
      </c>
    </row>
    <row r="1046" spans="1:7" s="7" customFormat="1" ht="22.5" hidden="1" outlineLevel="2">
      <c r="A1046" s="151" t="s">
        <v>149</v>
      </c>
      <c r="B1046" s="147" t="s">
        <v>567</v>
      </c>
      <c r="C1046" s="144" t="s">
        <v>193</v>
      </c>
      <c r="D1046" s="152" t="s">
        <v>781</v>
      </c>
      <c r="E1046" s="145" t="str">
        <f t="shared" si="21"/>
        <v>04001 29999</v>
      </c>
      <c r="F1046" s="146" t="e">
        <f>#REF!</f>
        <v>#REF!</v>
      </c>
      <c r="G1046" s="146" t="e">
        <f>#REF!</f>
        <v>#REF!</v>
      </c>
    </row>
    <row r="1047" spans="1:7" s="7" customFormat="1" ht="15.75" hidden="1" outlineLevel="3">
      <c r="A1047" s="141" t="s">
        <v>200</v>
      </c>
      <c r="B1047" s="147" t="s">
        <v>567</v>
      </c>
      <c r="C1047" s="144" t="s">
        <v>193</v>
      </c>
      <c r="D1047" s="152" t="s">
        <v>781</v>
      </c>
      <c r="E1047" s="145" t="str">
        <f t="shared" si="21"/>
        <v>04001 29999</v>
      </c>
      <c r="F1047" s="146" t="e">
        <f>#REF!</f>
        <v>#REF!</v>
      </c>
      <c r="G1047" s="146" t="e">
        <f>#REF!</f>
        <v>#REF!</v>
      </c>
    </row>
    <row r="1048" spans="1:7" s="7" customFormat="1" ht="15.75" hidden="1" outlineLevel="4">
      <c r="A1048" s="141" t="s">
        <v>201</v>
      </c>
      <c r="B1048" s="147" t="s">
        <v>567</v>
      </c>
      <c r="C1048" s="144" t="s">
        <v>193</v>
      </c>
      <c r="D1048" s="152" t="s">
        <v>781</v>
      </c>
      <c r="E1048" s="145" t="str">
        <f t="shared" si="21"/>
        <v>04001 29999</v>
      </c>
      <c r="F1048" s="146" t="e">
        <f>#REF!</f>
        <v>#REF!</v>
      </c>
      <c r="G1048" s="146" t="e">
        <f>#REF!</f>
        <v>#REF!</v>
      </c>
    </row>
    <row r="1049" spans="1:7" s="7" customFormat="1" ht="21" hidden="1" outlineLevel="5">
      <c r="A1049" s="141" t="s">
        <v>199</v>
      </c>
      <c r="B1049" s="147" t="s">
        <v>567</v>
      </c>
      <c r="C1049" s="144" t="s">
        <v>193</v>
      </c>
      <c r="D1049" s="152" t="s">
        <v>781</v>
      </c>
      <c r="E1049" s="145" t="str">
        <f t="shared" si="21"/>
        <v>04001 29999</v>
      </c>
      <c r="F1049" s="146" t="e">
        <f>#REF!</f>
        <v>#REF!</v>
      </c>
      <c r="G1049" s="146" t="e">
        <f>#REF!</f>
        <v>#REF!</v>
      </c>
    </row>
    <row r="1050" spans="1:7" s="7" customFormat="1" ht="15.75" hidden="1" outlineLevel="6">
      <c r="A1050" s="141" t="s">
        <v>45</v>
      </c>
      <c r="B1050" s="147" t="s">
        <v>567</v>
      </c>
      <c r="C1050" s="144" t="s">
        <v>193</v>
      </c>
      <c r="D1050" s="152" t="s">
        <v>781</v>
      </c>
      <c r="E1050" s="145" t="str">
        <f t="shared" si="21"/>
        <v>04001 29999</v>
      </c>
      <c r="F1050" s="146" t="e">
        <f>#REF!</f>
        <v>#REF!</v>
      </c>
      <c r="G1050" s="146" t="e">
        <f>#REF!</f>
        <v>#REF!</v>
      </c>
    </row>
    <row r="1051" spans="1:7" s="7" customFormat="1" ht="21" hidden="1" outlineLevel="7">
      <c r="A1051" s="141" t="s">
        <v>149</v>
      </c>
      <c r="B1051" s="147" t="s">
        <v>567</v>
      </c>
      <c r="C1051" s="147" t="s">
        <v>193</v>
      </c>
      <c r="D1051" s="152" t="s">
        <v>781</v>
      </c>
      <c r="E1051" s="145" t="str">
        <f t="shared" si="21"/>
        <v>04001 29999</v>
      </c>
      <c r="F1051" s="146" t="e">
        <f>#REF!</f>
        <v>#REF!</v>
      </c>
      <c r="G1051" s="146" t="e">
        <f>#REF!</f>
        <v>#REF!</v>
      </c>
    </row>
    <row r="1052" spans="1:7" s="7" customFormat="1" ht="22.5" hidden="1" outlineLevel="3">
      <c r="A1052" s="151" t="s">
        <v>149</v>
      </c>
      <c r="B1052" s="147" t="s">
        <v>567</v>
      </c>
      <c r="C1052" s="144" t="s">
        <v>193</v>
      </c>
      <c r="D1052" s="152" t="s">
        <v>781</v>
      </c>
      <c r="E1052" s="145" t="str">
        <f t="shared" si="21"/>
        <v>04001 29999</v>
      </c>
      <c r="F1052" s="146" t="e">
        <f>#REF!</f>
        <v>#REF!</v>
      </c>
      <c r="G1052" s="146" t="e">
        <f>#REF!</f>
        <v>#REF!</v>
      </c>
    </row>
    <row r="1053" spans="1:7" s="7" customFormat="1" ht="15.75" hidden="1" outlineLevel="4">
      <c r="A1053" s="141"/>
      <c r="B1053" s="147" t="s">
        <v>567</v>
      </c>
      <c r="C1053" s="144" t="s">
        <v>193</v>
      </c>
      <c r="D1053" s="152" t="s">
        <v>781</v>
      </c>
      <c r="E1053" s="145" t="str">
        <f t="shared" si="21"/>
        <v>04001 29999</v>
      </c>
      <c r="F1053" s="146" t="e">
        <f>#REF!</f>
        <v>#REF!</v>
      </c>
      <c r="G1053" s="146" t="e">
        <f>#REF!</f>
        <v>#REF!</v>
      </c>
    </row>
    <row r="1054" spans="1:7" s="7" customFormat="1" ht="21" hidden="1" outlineLevel="5">
      <c r="A1054" s="141" t="s">
        <v>202</v>
      </c>
      <c r="B1054" s="147" t="s">
        <v>567</v>
      </c>
      <c r="C1054" s="144" t="s">
        <v>193</v>
      </c>
      <c r="D1054" s="152" t="s">
        <v>781</v>
      </c>
      <c r="E1054" s="145" t="str">
        <f t="shared" si="21"/>
        <v>04001 29999</v>
      </c>
      <c r="F1054" s="146" t="e">
        <f>#REF!</f>
        <v>#REF!</v>
      </c>
      <c r="G1054" s="146" t="e">
        <f>#REF!</f>
        <v>#REF!</v>
      </c>
    </row>
    <row r="1055" spans="1:7" s="7" customFormat="1" ht="15.75" hidden="1" outlineLevel="6">
      <c r="A1055" s="141" t="s">
        <v>45</v>
      </c>
      <c r="B1055" s="147" t="s">
        <v>567</v>
      </c>
      <c r="C1055" s="144" t="s">
        <v>193</v>
      </c>
      <c r="D1055" s="152" t="s">
        <v>781</v>
      </c>
      <c r="E1055" s="145" t="str">
        <f t="shared" si="21"/>
        <v>04001 29999</v>
      </c>
      <c r="F1055" s="146" t="e">
        <f>#REF!</f>
        <v>#REF!</v>
      </c>
      <c r="G1055" s="146" t="e">
        <f>#REF!</f>
        <v>#REF!</v>
      </c>
    </row>
    <row r="1056" spans="1:7" s="7" customFormat="1" ht="21" hidden="1" outlineLevel="7">
      <c r="A1056" s="141" t="s">
        <v>149</v>
      </c>
      <c r="B1056" s="147" t="s">
        <v>567</v>
      </c>
      <c r="C1056" s="147" t="s">
        <v>193</v>
      </c>
      <c r="D1056" s="152" t="s">
        <v>781</v>
      </c>
      <c r="E1056" s="145" t="str">
        <f t="shared" si="21"/>
        <v>04001 29999</v>
      </c>
      <c r="F1056" s="146" t="e">
        <f>#REF!</f>
        <v>#REF!</v>
      </c>
      <c r="G1056" s="146" t="e">
        <f>#REF!</f>
        <v>#REF!</v>
      </c>
    </row>
    <row r="1057" spans="1:7" s="7" customFormat="1" ht="22.5" hidden="1" outlineLevel="4">
      <c r="A1057" s="151" t="s">
        <v>149</v>
      </c>
      <c r="B1057" s="147" t="s">
        <v>567</v>
      </c>
      <c r="C1057" s="144" t="s">
        <v>193</v>
      </c>
      <c r="D1057" s="152" t="s">
        <v>781</v>
      </c>
      <c r="E1057" s="145" t="str">
        <f t="shared" si="21"/>
        <v>04001 29999</v>
      </c>
      <c r="F1057" s="146" t="e">
        <f>#REF!</f>
        <v>#REF!</v>
      </c>
      <c r="G1057" s="146" t="e">
        <f>#REF!</f>
        <v>#REF!</v>
      </c>
    </row>
    <row r="1058" spans="1:7" s="7" customFormat="1" ht="21" hidden="1" outlineLevel="5">
      <c r="A1058" s="141" t="s">
        <v>203</v>
      </c>
      <c r="B1058" s="147" t="s">
        <v>567</v>
      </c>
      <c r="C1058" s="144" t="s">
        <v>193</v>
      </c>
      <c r="D1058" s="152" t="s">
        <v>781</v>
      </c>
      <c r="E1058" s="145" t="str">
        <f t="shared" si="21"/>
        <v>04001 29999</v>
      </c>
      <c r="F1058" s="146" t="e">
        <f>#REF!</f>
        <v>#REF!</v>
      </c>
      <c r="G1058" s="146" t="e">
        <f>#REF!</f>
        <v>#REF!</v>
      </c>
    </row>
    <row r="1059" spans="1:7" s="7" customFormat="1" ht="15.75" hidden="1" outlineLevel="6">
      <c r="A1059" s="141" t="s">
        <v>45</v>
      </c>
      <c r="B1059" s="147" t="s">
        <v>567</v>
      </c>
      <c r="C1059" s="144" t="s">
        <v>193</v>
      </c>
      <c r="D1059" s="152" t="s">
        <v>781</v>
      </c>
      <c r="E1059" s="145" t="str">
        <f t="shared" si="21"/>
        <v>04001 29999</v>
      </c>
      <c r="F1059" s="146" t="e">
        <f>#REF!</f>
        <v>#REF!</v>
      </c>
      <c r="G1059" s="146" t="e">
        <f>#REF!</f>
        <v>#REF!</v>
      </c>
    </row>
    <row r="1060" spans="1:7" s="7" customFormat="1" ht="21" hidden="1" outlineLevel="7">
      <c r="A1060" s="141" t="s">
        <v>149</v>
      </c>
      <c r="B1060" s="147" t="s">
        <v>567</v>
      </c>
      <c r="C1060" s="147" t="s">
        <v>193</v>
      </c>
      <c r="D1060" s="152" t="s">
        <v>781</v>
      </c>
      <c r="E1060" s="145" t="str">
        <f t="shared" si="21"/>
        <v>04001 29999</v>
      </c>
      <c r="F1060" s="146" t="e">
        <f>#REF!</f>
        <v>#REF!</v>
      </c>
      <c r="G1060" s="146" t="e">
        <f>#REF!</f>
        <v>#REF!</v>
      </c>
    </row>
    <row r="1061" spans="1:7" s="7" customFormat="1" ht="22.5" hidden="1" outlineLevel="2">
      <c r="A1061" s="151" t="s">
        <v>149</v>
      </c>
      <c r="B1061" s="147" t="s">
        <v>567</v>
      </c>
      <c r="C1061" s="144" t="s">
        <v>193</v>
      </c>
      <c r="D1061" s="152" t="s">
        <v>781</v>
      </c>
      <c r="E1061" s="145" t="str">
        <f t="shared" si="21"/>
        <v>04001 29999</v>
      </c>
      <c r="F1061" s="146" t="e">
        <f>#REF!</f>
        <v>#REF!</v>
      </c>
      <c r="G1061" s="146" t="e">
        <f>#REF!</f>
        <v>#REF!</v>
      </c>
    </row>
    <row r="1062" spans="1:7" s="7" customFormat="1" ht="15.75" hidden="1" outlineLevel="3">
      <c r="A1062" s="141" t="s">
        <v>204</v>
      </c>
      <c r="B1062" s="147" t="s">
        <v>567</v>
      </c>
      <c r="C1062" s="144" t="s">
        <v>193</v>
      </c>
      <c r="D1062" s="152" t="s">
        <v>781</v>
      </c>
      <c r="E1062" s="145" t="str">
        <f t="shared" si="21"/>
        <v>04001 29999</v>
      </c>
      <c r="F1062" s="146" t="e">
        <f>#REF!</f>
        <v>#REF!</v>
      </c>
      <c r="G1062" s="146" t="e">
        <f>#REF!</f>
        <v>#REF!</v>
      </c>
    </row>
    <row r="1063" spans="1:7" s="7" customFormat="1" ht="15.75" hidden="1" outlineLevel="4">
      <c r="A1063" s="141" t="s">
        <v>205</v>
      </c>
      <c r="B1063" s="147" t="s">
        <v>567</v>
      </c>
      <c r="C1063" s="144" t="s">
        <v>193</v>
      </c>
      <c r="D1063" s="152" t="s">
        <v>781</v>
      </c>
      <c r="E1063" s="145" t="str">
        <f t="shared" si="21"/>
        <v>04001 29999</v>
      </c>
      <c r="F1063" s="146" t="e">
        <f>#REF!</f>
        <v>#REF!</v>
      </c>
      <c r="G1063" s="146" t="e">
        <f>#REF!</f>
        <v>#REF!</v>
      </c>
    </row>
    <row r="1064" spans="1:7" s="7" customFormat="1" ht="31.5" hidden="1" outlineLevel="5">
      <c r="A1064" s="141" t="s">
        <v>206</v>
      </c>
      <c r="B1064" s="147" t="s">
        <v>567</v>
      </c>
      <c r="C1064" s="144" t="s">
        <v>193</v>
      </c>
      <c r="D1064" s="152" t="s">
        <v>781</v>
      </c>
      <c r="E1064" s="145" t="str">
        <f t="shared" si="21"/>
        <v>04001 29999</v>
      </c>
      <c r="F1064" s="146" t="e">
        <f>#REF!</f>
        <v>#REF!</v>
      </c>
      <c r="G1064" s="146" t="e">
        <f>#REF!</f>
        <v>#REF!</v>
      </c>
    </row>
    <row r="1065" spans="1:7" s="7" customFormat="1" ht="21" hidden="1" outlineLevel="6">
      <c r="A1065" s="141" t="s">
        <v>103</v>
      </c>
      <c r="B1065" s="147" t="s">
        <v>567</v>
      </c>
      <c r="C1065" s="144" t="s">
        <v>193</v>
      </c>
      <c r="D1065" s="152" t="s">
        <v>781</v>
      </c>
      <c r="E1065" s="145" t="str">
        <f t="shared" si="21"/>
        <v>04001 29999</v>
      </c>
      <c r="F1065" s="146" t="e">
        <f>#REF!</f>
        <v>#REF!</v>
      </c>
      <c r="G1065" s="146" t="e">
        <f>#REF!</f>
        <v>#REF!</v>
      </c>
    </row>
    <row r="1066" spans="1:7" s="7" customFormat="1" ht="15.75" hidden="1" outlineLevel="7">
      <c r="A1066" s="141" t="s">
        <v>111</v>
      </c>
      <c r="B1066" s="147" t="s">
        <v>567</v>
      </c>
      <c r="C1066" s="147" t="s">
        <v>193</v>
      </c>
      <c r="D1066" s="152" t="s">
        <v>781</v>
      </c>
      <c r="E1066" s="145" t="str">
        <f t="shared" si="21"/>
        <v>04001 29999</v>
      </c>
      <c r="F1066" s="146" t="e">
        <f>#REF!</f>
        <v>#REF!</v>
      </c>
      <c r="G1066" s="146" t="e">
        <f>#REF!</f>
        <v>#REF!</v>
      </c>
    </row>
    <row r="1067" spans="1:7" s="7" customFormat="1" ht="15.75" hidden="1" outlineLevel="5">
      <c r="A1067" s="151" t="s">
        <v>111</v>
      </c>
      <c r="B1067" s="147" t="s">
        <v>567</v>
      </c>
      <c r="C1067" s="144" t="s">
        <v>193</v>
      </c>
      <c r="D1067" s="152" t="s">
        <v>781</v>
      </c>
      <c r="E1067" s="145" t="str">
        <f t="shared" si="21"/>
        <v>04001 29999</v>
      </c>
      <c r="F1067" s="146" t="e">
        <f>#REF!</f>
        <v>#REF!</v>
      </c>
      <c r="G1067" s="146" t="e">
        <f>#REF!</f>
        <v>#REF!</v>
      </c>
    </row>
    <row r="1068" spans="1:7" s="7" customFormat="1" ht="15.75" hidden="1" outlineLevel="6">
      <c r="A1068" s="141" t="s">
        <v>45</v>
      </c>
      <c r="B1068" s="147" t="s">
        <v>567</v>
      </c>
      <c r="C1068" s="144" t="s">
        <v>193</v>
      </c>
      <c r="D1068" s="152" t="s">
        <v>781</v>
      </c>
      <c r="E1068" s="145" t="str">
        <f t="shared" si="21"/>
        <v>04001 29999</v>
      </c>
      <c r="F1068" s="146" t="e">
        <f>#REF!</f>
        <v>#REF!</v>
      </c>
      <c r="G1068" s="146" t="e">
        <f>#REF!</f>
        <v>#REF!</v>
      </c>
    </row>
    <row r="1069" spans="1:7" s="7" customFormat="1" ht="21" hidden="1" outlineLevel="7">
      <c r="A1069" s="141" t="s">
        <v>149</v>
      </c>
      <c r="B1069" s="147" t="s">
        <v>567</v>
      </c>
      <c r="C1069" s="147" t="s">
        <v>193</v>
      </c>
      <c r="D1069" s="152" t="s">
        <v>781</v>
      </c>
      <c r="E1069" s="145" t="str">
        <f t="shared" si="21"/>
        <v>04001 29999</v>
      </c>
      <c r="F1069" s="146" t="e">
        <f>#REF!</f>
        <v>#REF!</v>
      </c>
      <c r="G1069" s="146" t="e">
        <f>#REF!</f>
        <v>#REF!</v>
      </c>
    </row>
    <row r="1070" spans="1:7" s="7" customFormat="1" ht="22.5" hidden="1" outlineLevel="2">
      <c r="A1070" s="151" t="s">
        <v>149</v>
      </c>
      <c r="B1070" s="147" t="s">
        <v>567</v>
      </c>
      <c r="C1070" s="144" t="s">
        <v>193</v>
      </c>
      <c r="D1070" s="152" t="s">
        <v>781</v>
      </c>
      <c r="E1070" s="145" t="str">
        <f t="shared" si="21"/>
        <v>04001 29999</v>
      </c>
      <c r="F1070" s="146" t="e">
        <f>#REF!</f>
        <v>#REF!</v>
      </c>
      <c r="G1070" s="146" t="e">
        <f>#REF!</f>
        <v>#REF!</v>
      </c>
    </row>
    <row r="1071" spans="1:7" s="7" customFormat="1" ht="15.75" hidden="1" outlineLevel="3">
      <c r="A1071" s="141" t="s">
        <v>116</v>
      </c>
      <c r="B1071" s="147" t="s">
        <v>567</v>
      </c>
      <c r="C1071" s="144" t="s">
        <v>193</v>
      </c>
      <c r="D1071" s="152" t="s">
        <v>781</v>
      </c>
      <c r="E1071" s="145" t="str">
        <f t="shared" si="21"/>
        <v>04001 29999</v>
      </c>
      <c r="F1071" s="146" t="e">
        <f>#REF!</f>
        <v>#REF!</v>
      </c>
      <c r="G1071" s="146" t="e">
        <f>#REF!</f>
        <v>#REF!</v>
      </c>
    </row>
    <row r="1072" spans="1:7" s="7" customFormat="1" ht="21" hidden="1" outlineLevel="5">
      <c r="A1072" s="141" t="s">
        <v>207</v>
      </c>
      <c r="B1072" s="147" t="s">
        <v>567</v>
      </c>
      <c r="C1072" s="144" t="s">
        <v>193</v>
      </c>
      <c r="D1072" s="152" t="s">
        <v>781</v>
      </c>
      <c r="E1072" s="145" t="str">
        <f t="shared" si="21"/>
        <v>04001 29999</v>
      </c>
      <c r="F1072" s="146" t="e">
        <f>#REF!</f>
        <v>#REF!</v>
      </c>
      <c r="G1072" s="146" t="e">
        <f>#REF!</f>
        <v>#REF!</v>
      </c>
    </row>
    <row r="1073" spans="1:7" s="7" customFormat="1" ht="15.75" hidden="1" outlineLevel="6">
      <c r="A1073" s="141" t="s">
        <v>26</v>
      </c>
      <c r="B1073" s="147" t="s">
        <v>567</v>
      </c>
      <c r="C1073" s="144" t="s">
        <v>193</v>
      </c>
      <c r="D1073" s="152" t="s">
        <v>781</v>
      </c>
      <c r="E1073" s="145" t="str">
        <f t="shared" si="21"/>
        <v>04001 29999</v>
      </c>
      <c r="F1073" s="146" t="e">
        <f>#REF!</f>
        <v>#REF!</v>
      </c>
      <c r="G1073" s="146" t="e">
        <f>#REF!</f>
        <v>#REF!</v>
      </c>
    </row>
    <row r="1074" spans="1:7" s="7" customFormat="1" ht="15.75" hidden="1" outlineLevel="7">
      <c r="A1074" s="141" t="s">
        <v>28</v>
      </c>
      <c r="B1074" s="147" t="s">
        <v>567</v>
      </c>
      <c r="C1074" s="147" t="s">
        <v>193</v>
      </c>
      <c r="D1074" s="152" t="s">
        <v>781</v>
      </c>
      <c r="E1074" s="145" t="str">
        <f t="shared" si="21"/>
        <v>04001 29999</v>
      </c>
      <c r="F1074" s="146" t="e">
        <f>#REF!</f>
        <v>#REF!</v>
      </c>
      <c r="G1074" s="146" t="e">
        <f>#REF!</f>
        <v>#REF!</v>
      </c>
    </row>
    <row r="1075" spans="1:7" s="7" customFormat="1" ht="15.75" hidden="1" outlineLevel="5">
      <c r="A1075" s="151" t="s">
        <v>32</v>
      </c>
      <c r="B1075" s="147" t="s">
        <v>567</v>
      </c>
      <c r="C1075" s="144" t="s">
        <v>193</v>
      </c>
      <c r="D1075" s="152" t="s">
        <v>781</v>
      </c>
      <c r="E1075" s="145" t="str">
        <f t="shared" si="21"/>
        <v>04001 29999</v>
      </c>
      <c r="F1075" s="146" t="e">
        <f>#REF!</f>
        <v>#REF!</v>
      </c>
      <c r="G1075" s="146" t="e">
        <f>#REF!</f>
        <v>#REF!</v>
      </c>
    </row>
    <row r="1076" spans="1:7" s="7" customFormat="1" ht="15.75" hidden="1" outlineLevel="6">
      <c r="A1076" s="141" t="s">
        <v>182</v>
      </c>
      <c r="B1076" s="147" t="s">
        <v>567</v>
      </c>
      <c r="C1076" s="144" t="s">
        <v>193</v>
      </c>
      <c r="D1076" s="152" t="s">
        <v>781</v>
      </c>
      <c r="E1076" s="145" t="str">
        <f t="shared" si="21"/>
        <v>04001 29999</v>
      </c>
      <c r="F1076" s="146" t="e">
        <f>#REF!</f>
        <v>#REF!</v>
      </c>
      <c r="G1076" s="146" t="e">
        <f>#REF!</f>
        <v>#REF!</v>
      </c>
    </row>
    <row r="1077" spans="1:7" s="7" customFormat="1" ht="15.75" hidden="1" outlineLevel="7">
      <c r="A1077" s="141" t="s">
        <v>208</v>
      </c>
      <c r="B1077" s="147" t="s">
        <v>567</v>
      </c>
      <c r="C1077" s="147" t="s">
        <v>193</v>
      </c>
      <c r="D1077" s="152" t="s">
        <v>781</v>
      </c>
      <c r="E1077" s="145" t="str">
        <f t="shared" si="21"/>
        <v>04001 29999</v>
      </c>
      <c r="F1077" s="146" t="e">
        <f>#REF!</f>
        <v>#REF!</v>
      </c>
      <c r="G1077" s="146" t="e">
        <f>#REF!</f>
        <v>#REF!</v>
      </c>
    </row>
    <row r="1078" spans="1:7" s="7" customFormat="1" ht="15.75" hidden="1" outlineLevel="5">
      <c r="A1078" s="151" t="s">
        <v>208</v>
      </c>
      <c r="B1078" s="147" t="s">
        <v>567</v>
      </c>
      <c r="C1078" s="144" t="s">
        <v>193</v>
      </c>
      <c r="D1078" s="152" t="s">
        <v>781</v>
      </c>
      <c r="E1078" s="145" t="str">
        <f t="shared" si="21"/>
        <v>04001 29999</v>
      </c>
      <c r="F1078" s="146" t="e">
        <f>#REF!</f>
        <v>#REF!</v>
      </c>
      <c r="G1078" s="146" t="e">
        <f>#REF!</f>
        <v>#REF!</v>
      </c>
    </row>
    <row r="1079" spans="1:7" s="7" customFormat="1" ht="15.75" hidden="1" outlineLevel="6">
      <c r="A1079" s="141" t="s">
        <v>45</v>
      </c>
      <c r="B1079" s="147" t="s">
        <v>567</v>
      </c>
      <c r="C1079" s="144" t="s">
        <v>193</v>
      </c>
      <c r="D1079" s="152" t="s">
        <v>781</v>
      </c>
      <c r="E1079" s="145" t="str">
        <f t="shared" si="21"/>
        <v>04001 29999</v>
      </c>
      <c r="F1079" s="146" t="e">
        <f>#REF!</f>
        <v>#REF!</v>
      </c>
      <c r="G1079" s="146" t="e">
        <f>#REF!</f>
        <v>#REF!</v>
      </c>
    </row>
    <row r="1080" spans="1:7" s="7" customFormat="1" ht="21" hidden="1" outlineLevel="7">
      <c r="A1080" s="141" t="s">
        <v>149</v>
      </c>
      <c r="B1080" s="147" t="s">
        <v>567</v>
      </c>
      <c r="C1080" s="147" t="s">
        <v>193</v>
      </c>
      <c r="D1080" s="152" t="s">
        <v>781</v>
      </c>
      <c r="E1080" s="145" t="str">
        <f t="shared" si="21"/>
        <v>04001 29999</v>
      </c>
      <c r="F1080" s="146" t="e">
        <f>#REF!</f>
        <v>#REF!</v>
      </c>
      <c r="G1080" s="146" t="e">
        <f>#REF!</f>
        <v>#REF!</v>
      </c>
    </row>
    <row r="1081" spans="1:7" s="7" customFormat="1" ht="22.5" hidden="1" outlineLevel="1">
      <c r="A1081" s="151" t="s">
        <v>149</v>
      </c>
      <c r="B1081" s="147" t="s">
        <v>567</v>
      </c>
      <c r="C1081" s="144" t="s">
        <v>210</v>
      </c>
      <c r="D1081" s="152" t="s">
        <v>781</v>
      </c>
      <c r="E1081" s="145" t="str">
        <f t="shared" si="21"/>
        <v>04001 29999</v>
      </c>
      <c r="F1081" s="146" t="e">
        <f>#REF!</f>
        <v>#REF!</v>
      </c>
      <c r="G1081" s="146" t="e">
        <f>#REF!</f>
        <v>#REF!</v>
      </c>
    </row>
    <row r="1082" spans="1:7" s="7" customFormat="1" ht="15.75" hidden="1" outlineLevel="2">
      <c r="A1082" s="141" t="s">
        <v>209</v>
      </c>
      <c r="B1082" s="147" t="s">
        <v>567</v>
      </c>
      <c r="C1082" s="144" t="s">
        <v>210</v>
      </c>
      <c r="D1082" s="152" t="s">
        <v>781</v>
      </c>
      <c r="E1082" s="145" t="str">
        <f t="shared" si="21"/>
        <v>04001 29999</v>
      </c>
      <c r="F1082" s="146" t="e">
        <f>#REF!</f>
        <v>#REF!</v>
      </c>
      <c r="G1082" s="146" t="e">
        <f>#REF!</f>
        <v>#REF!</v>
      </c>
    </row>
    <row r="1083" spans="1:7" s="7" customFormat="1" ht="15.75" hidden="1" outlineLevel="3">
      <c r="A1083" s="141" t="s">
        <v>211</v>
      </c>
      <c r="B1083" s="147" t="s">
        <v>567</v>
      </c>
      <c r="C1083" s="144" t="s">
        <v>210</v>
      </c>
      <c r="D1083" s="152" t="s">
        <v>781</v>
      </c>
      <c r="E1083" s="145" t="str">
        <f t="shared" si="21"/>
        <v>04001 29999</v>
      </c>
      <c r="F1083" s="146" t="e">
        <f>#REF!</f>
        <v>#REF!</v>
      </c>
      <c r="G1083" s="146" t="e">
        <f>#REF!</f>
        <v>#REF!</v>
      </c>
    </row>
    <row r="1084" spans="1:7" s="7" customFormat="1" ht="15.75" hidden="1" outlineLevel="5">
      <c r="A1084" s="141" t="s">
        <v>212</v>
      </c>
      <c r="B1084" s="147" t="s">
        <v>567</v>
      </c>
      <c r="C1084" s="144" t="s">
        <v>210</v>
      </c>
      <c r="D1084" s="152" t="s">
        <v>781</v>
      </c>
      <c r="E1084" s="145" t="str">
        <f t="shared" si="21"/>
        <v>04001 29999</v>
      </c>
      <c r="F1084" s="146" t="e">
        <f>#REF!</f>
        <v>#REF!</v>
      </c>
      <c r="G1084" s="146" t="e">
        <f>#REF!</f>
        <v>#REF!</v>
      </c>
    </row>
    <row r="1085" spans="1:7" s="7" customFormat="1" ht="31.5" hidden="1" outlineLevel="6">
      <c r="A1085" s="141" t="s">
        <v>15</v>
      </c>
      <c r="B1085" s="147" t="s">
        <v>567</v>
      </c>
      <c r="C1085" s="144" t="s">
        <v>210</v>
      </c>
      <c r="D1085" s="152" t="s">
        <v>781</v>
      </c>
      <c r="E1085" s="145" t="str">
        <f t="shared" si="21"/>
        <v>04001 29999</v>
      </c>
      <c r="F1085" s="146" t="e">
        <f>#REF!</f>
        <v>#REF!</v>
      </c>
      <c r="G1085" s="146" t="e">
        <f>#REF!</f>
        <v>#REF!</v>
      </c>
    </row>
    <row r="1086" spans="1:7" s="7" customFormat="1" ht="15.75" hidden="1" outlineLevel="7">
      <c r="A1086" s="141" t="s">
        <v>78</v>
      </c>
      <c r="B1086" s="147" t="s">
        <v>567</v>
      </c>
      <c r="C1086" s="147" t="s">
        <v>210</v>
      </c>
      <c r="D1086" s="152" t="s">
        <v>781</v>
      </c>
      <c r="E1086" s="145" t="str">
        <f t="shared" si="21"/>
        <v>04001 29999</v>
      </c>
      <c r="F1086" s="146" t="e">
        <f>#REF!</f>
        <v>#REF!</v>
      </c>
      <c r="G1086" s="146" t="e">
        <f>#REF!</f>
        <v>#REF!</v>
      </c>
    </row>
    <row r="1087" spans="1:7" s="7" customFormat="1" ht="15.75" hidden="1" outlineLevel="7">
      <c r="A1087" s="151" t="s">
        <v>19</v>
      </c>
      <c r="B1087" s="147" t="s">
        <v>567</v>
      </c>
      <c r="C1087" s="147" t="s">
        <v>210</v>
      </c>
      <c r="D1087" s="152" t="s">
        <v>781</v>
      </c>
      <c r="E1087" s="145" t="str">
        <f t="shared" si="21"/>
        <v>04001 29999</v>
      </c>
      <c r="F1087" s="146" t="e">
        <f>#REF!</f>
        <v>#REF!</v>
      </c>
      <c r="G1087" s="146" t="e">
        <f>#REF!</f>
        <v>#REF!</v>
      </c>
    </row>
    <row r="1088" spans="1:7" s="7" customFormat="1" ht="15.75" hidden="1" outlineLevel="5">
      <c r="A1088" s="151" t="s">
        <v>24</v>
      </c>
      <c r="B1088" s="147" t="s">
        <v>567</v>
      </c>
      <c r="C1088" s="144" t="s">
        <v>210</v>
      </c>
      <c r="D1088" s="152" t="s">
        <v>781</v>
      </c>
      <c r="E1088" s="145" t="str">
        <f t="shared" si="21"/>
        <v>04001 29999</v>
      </c>
      <c r="F1088" s="146" t="e">
        <f>#REF!</f>
        <v>#REF!</v>
      </c>
      <c r="G1088" s="146" t="e">
        <f>#REF!</f>
        <v>#REF!</v>
      </c>
    </row>
    <row r="1089" spans="1:7" s="7" customFormat="1" ht="15.75" hidden="1" outlineLevel="6">
      <c r="A1089" s="141" t="s">
        <v>26</v>
      </c>
      <c r="B1089" s="147" t="s">
        <v>567</v>
      </c>
      <c r="C1089" s="144" t="s">
        <v>210</v>
      </c>
      <c r="D1089" s="152" t="s">
        <v>781</v>
      </c>
      <c r="E1089" s="145" t="str">
        <f t="shared" ref="E1089:E1152" si="22">D1089</f>
        <v>04001 29999</v>
      </c>
      <c r="F1089" s="146" t="e">
        <f>#REF!</f>
        <v>#REF!</v>
      </c>
      <c r="G1089" s="146" t="e">
        <f>#REF!</f>
        <v>#REF!</v>
      </c>
    </row>
    <row r="1090" spans="1:7" s="7" customFormat="1" ht="15.75" hidden="1" outlineLevel="7">
      <c r="A1090" s="141" t="s">
        <v>28</v>
      </c>
      <c r="B1090" s="147" t="s">
        <v>567</v>
      </c>
      <c r="C1090" s="147" t="s">
        <v>210</v>
      </c>
      <c r="D1090" s="152" t="s">
        <v>781</v>
      </c>
      <c r="E1090" s="145" t="str">
        <f t="shared" si="22"/>
        <v>04001 29999</v>
      </c>
      <c r="F1090" s="146" t="e">
        <f>#REF!</f>
        <v>#REF!</v>
      </c>
      <c r="G1090" s="146" t="e">
        <f>#REF!</f>
        <v>#REF!</v>
      </c>
    </row>
    <row r="1091" spans="1:7" s="7" customFormat="1" ht="15.75" hidden="1" outlineLevel="7">
      <c r="A1091" s="151" t="s">
        <v>30</v>
      </c>
      <c r="B1091" s="147" t="s">
        <v>567</v>
      </c>
      <c r="C1091" s="147" t="s">
        <v>210</v>
      </c>
      <c r="D1091" s="152" t="s">
        <v>781</v>
      </c>
      <c r="E1091" s="145" t="str">
        <f t="shared" si="22"/>
        <v>04001 29999</v>
      </c>
      <c r="F1091" s="146" t="e">
        <f>#REF!</f>
        <v>#REF!</v>
      </c>
      <c r="G1091" s="146" t="e">
        <f>#REF!</f>
        <v>#REF!</v>
      </c>
    </row>
    <row r="1092" spans="1:7" s="7" customFormat="1" ht="15.75" hidden="1" outlineLevel="5">
      <c r="A1092" s="151" t="s">
        <v>32</v>
      </c>
      <c r="B1092" s="147" t="s">
        <v>567</v>
      </c>
      <c r="C1092" s="144" t="s">
        <v>210</v>
      </c>
      <c r="D1092" s="152" t="s">
        <v>781</v>
      </c>
      <c r="E1092" s="145" t="str">
        <f t="shared" si="22"/>
        <v>04001 29999</v>
      </c>
      <c r="F1092" s="146" t="e">
        <f>#REF!</f>
        <v>#REF!</v>
      </c>
      <c r="G1092" s="146" t="e">
        <f>#REF!</f>
        <v>#REF!</v>
      </c>
    </row>
    <row r="1093" spans="1:7" s="7" customFormat="1" ht="15.75" hidden="1" outlineLevel="6">
      <c r="A1093" s="141" t="s">
        <v>45</v>
      </c>
      <c r="B1093" s="147" t="s">
        <v>567</v>
      </c>
      <c r="C1093" s="144" t="s">
        <v>210</v>
      </c>
      <c r="D1093" s="152" t="s">
        <v>781</v>
      </c>
      <c r="E1093" s="145" t="str">
        <f t="shared" si="22"/>
        <v>04001 29999</v>
      </c>
      <c r="F1093" s="146" t="e">
        <f>#REF!</f>
        <v>#REF!</v>
      </c>
      <c r="G1093" s="146" t="e">
        <f>#REF!</f>
        <v>#REF!</v>
      </c>
    </row>
    <row r="1094" spans="1:7" s="7" customFormat="1" ht="15.75" hidden="1" outlineLevel="7">
      <c r="A1094" s="141" t="s">
        <v>47</v>
      </c>
      <c r="B1094" s="147" t="s">
        <v>567</v>
      </c>
      <c r="C1094" s="147" t="s">
        <v>210</v>
      </c>
      <c r="D1094" s="152" t="s">
        <v>781</v>
      </c>
      <c r="E1094" s="145" t="str">
        <f t="shared" si="22"/>
        <v>04001 29999</v>
      </c>
      <c r="F1094" s="146" t="e">
        <f>#REF!</f>
        <v>#REF!</v>
      </c>
      <c r="G1094" s="146" t="e">
        <f>#REF!</f>
        <v>#REF!</v>
      </c>
    </row>
    <row r="1095" spans="1:7" s="7" customFormat="1" ht="15.75" hidden="1" outlineLevel="2">
      <c r="A1095" s="151" t="s">
        <v>49</v>
      </c>
      <c r="B1095" s="147" t="s">
        <v>567</v>
      </c>
      <c r="C1095" s="144" t="s">
        <v>210</v>
      </c>
      <c r="D1095" s="152" t="s">
        <v>781</v>
      </c>
      <c r="E1095" s="145" t="str">
        <f t="shared" si="22"/>
        <v>04001 29999</v>
      </c>
      <c r="F1095" s="146" t="e">
        <f>#REF!</f>
        <v>#REF!</v>
      </c>
      <c r="G1095" s="146" t="e">
        <f>#REF!</f>
        <v>#REF!</v>
      </c>
    </row>
    <row r="1096" spans="1:7" s="7" customFormat="1" ht="15.75" hidden="1" outlineLevel="3">
      <c r="A1096" s="141" t="s">
        <v>116</v>
      </c>
      <c r="B1096" s="147" t="s">
        <v>567</v>
      </c>
      <c r="C1096" s="144" t="s">
        <v>210</v>
      </c>
      <c r="D1096" s="152" t="s">
        <v>781</v>
      </c>
      <c r="E1096" s="145" t="str">
        <f t="shared" si="22"/>
        <v>04001 29999</v>
      </c>
      <c r="F1096" s="146" t="e">
        <f>#REF!</f>
        <v>#REF!</v>
      </c>
      <c r="G1096" s="146" t="e">
        <f>#REF!</f>
        <v>#REF!</v>
      </c>
    </row>
    <row r="1097" spans="1:7" s="7" customFormat="1" ht="31.5" hidden="1" outlineLevel="5">
      <c r="A1097" s="141" t="s">
        <v>213</v>
      </c>
      <c r="B1097" s="147" t="s">
        <v>567</v>
      </c>
      <c r="C1097" s="144" t="s">
        <v>210</v>
      </c>
      <c r="D1097" s="152" t="s">
        <v>781</v>
      </c>
      <c r="E1097" s="145" t="str">
        <f t="shared" si="22"/>
        <v>04001 29999</v>
      </c>
      <c r="F1097" s="146" t="e">
        <f>#REF!</f>
        <v>#REF!</v>
      </c>
      <c r="G1097" s="146" t="e">
        <f>#REF!</f>
        <v>#REF!</v>
      </c>
    </row>
    <row r="1098" spans="1:7" s="7" customFormat="1" ht="15.75" hidden="1" outlineLevel="6">
      <c r="A1098" s="141" t="s">
        <v>26</v>
      </c>
      <c r="B1098" s="147" t="s">
        <v>567</v>
      </c>
      <c r="C1098" s="144" t="s">
        <v>210</v>
      </c>
      <c r="D1098" s="152" t="s">
        <v>781</v>
      </c>
      <c r="E1098" s="145" t="str">
        <f t="shared" si="22"/>
        <v>04001 29999</v>
      </c>
      <c r="F1098" s="146" t="e">
        <f>#REF!</f>
        <v>#REF!</v>
      </c>
      <c r="G1098" s="146" t="e">
        <f>#REF!</f>
        <v>#REF!</v>
      </c>
    </row>
    <row r="1099" spans="1:7" s="7" customFormat="1" ht="15.75" hidden="1" outlineLevel="7">
      <c r="A1099" s="141" t="s">
        <v>28</v>
      </c>
      <c r="B1099" s="147" t="s">
        <v>567</v>
      </c>
      <c r="C1099" s="147" t="s">
        <v>210</v>
      </c>
      <c r="D1099" s="152" t="s">
        <v>781</v>
      </c>
      <c r="E1099" s="145" t="str">
        <f t="shared" si="22"/>
        <v>04001 29999</v>
      </c>
      <c r="F1099" s="146" t="e">
        <f>#REF!</f>
        <v>#REF!</v>
      </c>
      <c r="G1099" s="146" t="e">
        <f>#REF!</f>
        <v>#REF!</v>
      </c>
    </row>
    <row r="1100" spans="1:7" s="7" customFormat="1" ht="15.75" hidden="1" outlineLevel="5">
      <c r="A1100" s="151" t="s">
        <v>32</v>
      </c>
      <c r="B1100" s="147" t="s">
        <v>567</v>
      </c>
      <c r="C1100" s="144" t="s">
        <v>210</v>
      </c>
      <c r="D1100" s="152" t="s">
        <v>781</v>
      </c>
      <c r="E1100" s="145" t="str">
        <f t="shared" si="22"/>
        <v>04001 29999</v>
      </c>
      <c r="F1100" s="146" t="e">
        <f>#REF!</f>
        <v>#REF!</v>
      </c>
      <c r="G1100" s="146" t="e">
        <f>#REF!</f>
        <v>#REF!</v>
      </c>
    </row>
    <row r="1101" spans="1:7" s="7" customFormat="1" ht="15.75" hidden="1" outlineLevel="6">
      <c r="A1101" s="141" t="s">
        <v>182</v>
      </c>
      <c r="B1101" s="147" t="s">
        <v>567</v>
      </c>
      <c r="C1101" s="144" t="s">
        <v>210</v>
      </c>
      <c r="D1101" s="152" t="s">
        <v>781</v>
      </c>
      <c r="E1101" s="145" t="str">
        <f t="shared" si="22"/>
        <v>04001 29999</v>
      </c>
      <c r="F1101" s="146" t="e">
        <f>#REF!</f>
        <v>#REF!</v>
      </c>
      <c r="G1101" s="146" t="e">
        <f>#REF!</f>
        <v>#REF!</v>
      </c>
    </row>
    <row r="1102" spans="1:7" s="7" customFormat="1" ht="21" hidden="1" outlineLevel="7">
      <c r="A1102" s="141" t="s">
        <v>183</v>
      </c>
      <c r="B1102" s="147" t="s">
        <v>567</v>
      </c>
      <c r="C1102" s="147" t="s">
        <v>210</v>
      </c>
      <c r="D1102" s="152" t="s">
        <v>781</v>
      </c>
      <c r="E1102" s="145" t="str">
        <f t="shared" si="22"/>
        <v>04001 29999</v>
      </c>
      <c r="F1102" s="146" t="e">
        <f>#REF!</f>
        <v>#REF!</v>
      </c>
      <c r="G1102" s="146" t="e">
        <f>#REF!</f>
        <v>#REF!</v>
      </c>
    </row>
    <row r="1103" spans="1:7" s="7" customFormat="1" ht="22.5" hidden="1" outlineLevel="5">
      <c r="A1103" s="151" t="s">
        <v>184</v>
      </c>
      <c r="B1103" s="147" t="s">
        <v>567</v>
      </c>
      <c r="C1103" s="144" t="s">
        <v>210</v>
      </c>
      <c r="D1103" s="152" t="s">
        <v>781</v>
      </c>
      <c r="E1103" s="145" t="str">
        <f t="shared" si="22"/>
        <v>04001 29999</v>
      </c>
      <c r="F1103" s="146" t="e">
        <f>#REF!</f>
        <v>#REF!</v>
      </c>
      <c r="G1103" s="146" t="e">
        <f>#REF!</f>
        <v>#REF!</v>
      </c>
    </row>
    <row r="1104" spans="1:7" s="7" customFormat="1" ht="15.75" hidden="1" outlineLevel="6">
      <c r="A1104" s="141" t="s">
        <v>98</v>
      </c>
      <c r="B1104" s="147" t="s">
        <v>567</v>
      </c>
      <c r="C1104" s="144" t="s">
        <v>210</v>
      </c>
      <c r="D1104" s="152" t="s">
        <v>781</v>
      </c>
      <c r="E1104" s="145" t="str">
        <f t="shared" si="22"/>
        <v>04001 29999</v>
      </c>
      <c r="F1104" s="146" t="e">
        <f>#REF!</f>
        <v>#REF!</v>
      </c>
      <c r="G1104" s="146" t="e">
        <f>#REF!</f>
        <v>#REF!</v>
      </c>
    </row>
    <row r="1105" spans="1:7" s="7" customFormat="1" ht="15.75" hidden="1" outlineLevel="7">
      <c r="A1105" s="141" t="s">
        <v>178</v>
      </c>
      <c r="B1105" s="147" t="s">
        <v>567</v>
      </c>
      <c r="C1105" s="147" t="s">
        <v>210</v>
      </c>
      <c r="D1105" s="152" t="s">
        <v>781</v>
      </c>
      <c r="E1105" s="145" t="str">
        <f t="shared" si="22"/>
        <v>04001 29999</v>
      </c>
      <c r="F1105" s="146" t="e">
        <f>#REF!</f>
        <v>#REF!</v>
      </c>
      <c r="G1105" s="146" t="e">
        <f>#REF!</f>
        <v>#REF!</v>
      </c>
    </row>
    <row r="1106" spans="1:7" s="7" customFormat="1" ht="22.5" hidden="1" outlineLevel="7">
      <c r="A1106" s="151" t="s">
        <v>214</v>
      </c>
      <c r="B1106" s="147" t="s">
        <v>567</v>
      </c>
      <c r="C1106" s="147" t="s">
        <v>210</v>
      </c>
      <c r="D1106" s="152" t="s">
        <v>781</v>
      </c>
      <c r="E1106" s="145" t="str">
        <f t="shared" si="22"/>
        <v>04001 29999</v>
      </c>
      <c r="F1106" s="146" t="e">
        <f>#REF!</f>
        <v>#REF!</v>
      </c>
      <c r="G1106" s="146" t="e">
        <f>#REF!</f>
        <v>#REF!</v>
      </c>
    </row>
    <row r="1107" spans="1:7" s="7" customFormat="1" ht="22.5" hidden="1" outlineLevel="3">
      <c r="A1107" s="151" t="s">
        <v>179</v>
      </c>
      <c r="B1107" s="147" t="s">
        <v>567</v>
      </c>
      <c r="C1107" s="144" t="s">
        <v>210</v>
      </c>
      <c r="D1107" s="152" t="s">
        <v>781</v>
      </c>
      <c r="E1107" s="145" t="str">
        <f t="shared" si="22"/>
        <v>04001 29999</v>
      </c>
      <c r="F1107" s="146" t="e">
        <f>#REF!</f>
        <v>#REF!</v>
      </c>
      <c r="G1107" s="146" t="e">
        <f>#REF!</f>
        <v>#REF!</v>
      </c>
    </row>
    <row r="1108" spans="1:7" s="7" customFormat="1" ht="21" hidden="1" outlineLevel="4">
      <c r="A1108" s="141" t="s">
        <v>215</v>
      </c>
      <c r="B1108" s="147" t="s">
        <v>567</v>
      </c>
      <c r="C1108" s="144" t="s">
        <v>210</v>
      </c>
      <c r="D1108" s="152" t="s">
        <v>781</v>
      </c>
      <c r="E1108" s="145" t="str">
        <f t="shared" si="22"/>
        <v>04001 29999</v>
      </c>
      <c r="F1108" s="146" t="e">
        <f>#REF!</f>
        <v>#REF!</v>
      </c>
      <c r="G1108" s="146" t="e">
        <f>#REF!</f>
        <v>#REF!</v>
      </c>
    </row>
    <row r="1109" spans="1:7" s="7" customFormat="1" ht="21" hidden="1" outlineLevel="5">
      <c r="A1109" s="141" t="s">
        <v>216</v>
      </c>
      <c r="B1109" s="147" t="s">
        <v>567</v>
      </c>
      <c r="C1109" s="144" t="s">
        <v>210</v>
      </c>
      <c r="D1109" s="152" t="s">
        <v>781</v>
      </c>
      <c r="E1109" s="145" t="str">
        <f t="shared" si="22"/>
        <v>04001 29999</v>
      </c>
      <c r="F1109" s="146" t="e">
        <f>#REF!</f>
        <v>#REF!</v>
      </c>
      <c r="G1109" s="146" t="e">
        <f>#REF!</f>
        <v>#REF!</v>
      </c>
    </row>
    <row r="1110" spans="1:7" s="7" customFormat="1" ht="15.75" hidden="1" outlineLevel="6">
      <c r="A1110" s="141" t="s">
        <v>98</v>
      </c>
      <c r="B1110" s="147" t="s">
        <v>567</v>
      </c>
      <c r="C1110" s="144" t="s">
        <v>210</v>
      </c>
      <c r="D1110" s="152" t="s">
        <v>781</v>
      </c>
      <c r="E1110" s="145" t="str">
        <f t="shared" si="22"/>
        <v>04001 29999</v>
      </c>
      <c r="F1110" s="146" t="e">
        <f>#REF!</f>
        <v>#REF!</v>
      </c>
      <c r="G1110" s="146" t="e">
        <f>#REF!</f>
        <v>#REF!</v>
      </c>
    </row>
    <row r="1111" spans="1:7" s="7" customFormat="1" ht="15.75" hidden="1" outlineLevel="7">
      <c r="A1111" s="141" t="s">
        <v>178</v>
      </c>
      <c r="B1111" s="147" t="s">
        <v>567</v>
      </c>
      <c r="C1111" s="147" t="s">
        <v>210</v>
      </c>
      <c r="D1111" s="152" t="s">
        <v>781</v>
      </c>
      <c r="E1111" s="145" t="str">
        <f t="shared" si="22"/>
        <v>04001 29999</v>
      </c>
      <c r="F1111" s="146" t="e">
        <f>#REF!</f>
        <v>#REF!</v>
      </c>
      <c r="G1111" s="146" t="e">
        <f>#REF!</f>
        <v>#REF!</v>
      </c>
    </row>
    <row r="1112" spans="1:7" s="7" customFormat="1" ht="22.5" hidden="1" outlineLevel="3">
      <c r="A1112" s="151" t="s">
        <v>179</v>
      </c>
      <c r="B1112" s="147" t="s">
        <v>567</v>
      </c>
      <c r="C1112" s="144" t="s">
        <v>210</v>
      </c>
      <c r="D1112" s="152" t="s">
        <v>781</v>
      </c>
      <c r="E1112" s="145" t="str">
        <f t="shared" si="22"/>
        <v>04001 29999</v>
      </c>
      <c r="F1112" s="146" t="e">
        <f>#REF!</f>
        <v>#REF!</v>
      </c>
      <c r="G1112" s="146" t="e">
        <f>#REF!</f>
        <v>#REF!</v>
      </c>
    </row>
    <row r="1113" spans="1:7" s="7" customFormat="1" ht="21" hidden="1" outlineLevel="5">
      <c r="A1113" s="141" t="s">
        <v>217</v>
      </c>
      <c r="B1113" s="147" t="s">
        <v>567</v>
      </c>
      <c r="C1113" s="144" t="s">
        <v>210</v>
      </c>
      <c r="D1113" s="152" t="s">
        <v>781</v>
      </c>
      <c r="E1113" s="145" t="str">
        <f t="shared" si="22"/>
        <v>04001 29999</v>
      </c>
      <c r="F1113" s="146" t="e">
        <f>#REF!</f>
        <v>#REF!</v>
      </c>
      <c r="G1113" s="146" t="e">
        <f>#REF!</f>
        <v>#REF!</v>
      </c>
    </row>
    <row r="1114" spans="1:7" s="7" customFormat="1" ht="15.75" hidden="1" outlineLevel="6">
      <c r="A1114" s="141" t="s">
        <v>98</v>
      </c>
      <c r="B1114" s="147" t="s">
        <v>567</v>
      </c>
      <c r="C1114" s="144" t="s">
        <v>210</v>
      </c>
      <c r="D1114" s="152" t="s">
        <v>781</v>
      </c>
      <c r="E1114" s="145" t="str">
        <f t="shared" si="22"/>
        <v>04001 29999</v>
      </c>
      <c r="F1114" s="146" t="e">
        <f>#REF!</f>
        <v>#REF!</v>
      </c>
      <c r="G1114" s="146" t="e">
        <f>#REF!</f>
        <v>#REF!</v>
      </c>
    </row>
    <row r="1115" spans="1:7" s="7" customFormat="1" ht="15.75" hidden="1" outlineLevel="7">
      <c r="A1115" s="141" t="s">
        <v>178</v>
      </c>
      <c r="B1115" s="147" t="s">
        <v>567</v>
      </c>
      <c r="C1115" s="147" t="s">
        <v>210</v>
      </c>
      <c r="D1115" s="152" t="s">
        <v>781</v>
      </c>
      <c r="E1115" s="145" t="str">
        <f t="shared" si="22"/>
        <v>04001 29999</v>
      </c>
      <c r="F1115" s="146" t="e">
        <f>#REF!</f>
        <v>#REF!</v>
      </c>
      <c r="G1115" s="146" t="e">
        <f>#REF!</f>
        <v>#REF!</v>
      </c>
    </row>
    <row r="1116" spans="1:7" s="7" customFormat="1" ht="22.5" hidden="1" outlineLevel="1">
      <c r="A1116" s="151" t="s">
        <v>179</v>
      </c>
      <c r="B1116" s="147" t="s">
        <v>567</v>
      </c>
      <c r="C1116" s="144" t="s">
        <v>219</v>
      </c>
      <c r="D1116" s="152" t="s">
        <v>781</v>
      </c>
      <c r="E1116" s="145" t="str">
        <f t="shared" si="22"/>
        <v>04001 29999</v>
      </c>
      <c r="F1116" s="146" t="e">
        <f>#REF!</f>
        <v>#REF!</v>
      </c>
      <c r="G1116" s="146" t="e">
        <f>#REF!</f>
        <v>#REF!</v>
      </c>
    </row>
    <row r="1117" spans="1:7" s="7" customFormat="1" ht="15.75" hidden="1" outlineLevel="2">
      <c r="A1117" s="141" t="s">
        <v>218</v>
      </c>
      <c r="B1117" s="147" t="s">
        <v>567</v>
      </c>
      <c r="C1117" s="144" t="s">
        <v>219</v>
      </c>
      <c r="D1117" s="152" t="s">
        <v>781</v>
      </c>
      <c r="E1117" s="145" t="str">
        <f t="shared" si="22"/>
        <v>04001 29999</v>
      </c>
      <c r="F1117" s="146" t="e">
        <f>#REF!</f>
        <v>#REF!</v>
      </c>
      <c r="G1117" s="146" t="e">
        <f>#REF!</f>
        <v>#REF!</v>
      </c>
    </row>
    <row r="1118" spans="1:7" s="7" customFormat="1" ht="15.75" hidden="1" outlineLevel="3">
      <c r="A1118" s="141" t="s">
        <v>220</v>
      </c>
      <c r="B1118" s="147" t="s">
        <v>567</v>
      </c>
      <c r="C1118" s="144" t="s">
        <v>219</v>
      </c>
      <c r="D1118" s="152" t="s">
        <v>781</v>
      </c>
      <c r="E1118" s="145" t="str">
        <f t="shared" si="22"/>
        <v>04001 29999</v>
      </c>
      <c r="F1118" s="146" t="e">
        <f>#REF!</f>
        <v>#REF!</v>
      </c>
      <c r="G1118" s="146" t="e">
        <f>#REF!</f>
        <v>#REF!</v>
      </c>
    </row>
    <row r="1119" spans="1:7" s="7" customFormat="1" ht="15.75" hidden="1" outlineLevel="5">
      <c r="A1119" s="141" t="s">
        <v>221</v>
      </c>
      <c r="B1119" s="147" t="s">
        <v>567</v>
      </c>
      <c r="C1119" s="144" t="s">
        <v>219</v>
      </c>
      <c r="D1119" s="152" t="s">
        <v>781</v>
      </c>
      <c r="E1119" s="145" t="str">
        <f t="shared" si="22"/>
        <v>04001 29999</v>
      </c>
      <c r="F1119" s="146" t="e">
        <f>#REF!</f>
        <v>#REF!</v>
      </c>
      <c r="G1119" s="146" t="e">
        <f>#REF!</f>
        <v>#REF!</v>
      </c>
    </row>
    <row r="1120" spans="1:7" s="7" customFormat="1" ht="15.75" hidden="1" outlineLevel="6">
      <c r="A1120" s="141" t="s">
        <v>26</v>
      </c>
      <c r="B1120" s="147" t="s">
        <v>567</v>
      </c>
      <c r="C1120" s="144" t="s">
        <v>219</v>
      </c>
      <c r="D1120" s="152" t="s">
        <v>781</v>
      </c>
      <c r="E1120" s="145" t="str">
        <f t="shared" si="22"/>
        <v>04001 29999</v>
      </c>
      <c r="F1120" s="146" t="e">
        <f>#REF!</f>
        <v>#REF!</v>
      </c>
      <c r="G1120" s="146" t="e">
        <f>#REF!</f>
        <v>#REF!</v>
      </c>
    </row>
    <row r="1121" spans="1:7" s="7" customFormat="1" ht="15.75" hidden="1" outlineLevel="7">
      <c r="A1121" s="141" t="s">
        <v>28</v>
      </c>
      <c r="B1121" s="147" t="s">
        <v>567</v>
      </c>
      <c r="C1121" s="147" t="s">
        <v>219</v>
      </c>
      <c r="D1121" s="152" t="s">
        <v>781</v>
      </c>
      <c r="E1121" s="145" t="str">
        <f t="shared" si="22"/>
        <v>04001 29999</v>
      </c>
      <c r="F1121" s="146" t="e">
        <f>#REF!</f>
        <v>#REF!</v>
      </c>
      <c r="G1121" s="146" t="e">
        <f>#REF!</f>
        <v>#REF!</v>
      </c>
    </row>
    <row r="1122" spans="1:7" s="7" customFormat="1" ht="15.75" hidden="1" outlineLevel="7">
      <c r="A1122" s="151" t="s">
        <v>30</v>
      </c>
      <c r="B1122" s="147" t="s">
        <v>567</v>
      </c>
      <c r="C1122" s="147" t="s">
        <v>219</v>
      </c>
      <c r="D1122" s="152" t="s">
        <v>781</v>
      </c>
      <c r="E1122" s="145" t="str">
        <f t="shared" si="22"/>
        <v>04001 29999</v>
      </c>
      <c r="F1122" s="146" t="e">
        <f>#REF!</f>
        <v>#REF!</v>
      </c>
      <c r="G1122" s="146" t="e">
        <f>#REF!</f>
        <v>#REF!</v>
      </c>
    </row>
    <row r="1123" spans="1:7" s="7" customFormat="1" ht="15.75" hidden="1" outlineLevel="1">
      <c r="A1123" s="151" t="s">
        <v>32</v>
      </c>
      <c r="B1123" s="147" t="s">
        <v>567</v>
      </c>
      <c r="C1123" s="144" t="s">
        <v>223</v>
      </c>
      <c r="D1123" s="152" t="s">
        <v>781</v>
      </c>
      <c r="E1123" s="145" t="str">
        <f t="shared" si="22"/>
        <v>04001 29999</v>
      </c>
      <c r="F1123" s="146" t="e">
        <f>#REF!</f>
        <v>#REF!</v>
      </c>
      <c r="G1123" s="146" t="e">
        <f>#REF!</f>
        <v>#REF!</v>
      </c>
    </row>
    <row r="1124" spans="1:7" s="7" customFormat="1" ht="15.75" hidden="1" outlineLevel="2">
      <c r="A1124" s="141" t="s">
        <v>222</v>
      </c>
      <c r="B1124" s="147" t="s">
        <v>567</v>
      </c>
      <c r="C1124" s="144" t="s">
        <v>223</v>
      </c>
      <c r="D1124" s="152" t="s">
        <v>781</v>
      </c>
      <c r="E1124" s="145" t="str">
        <f t="shared" si="22"/>
        <v>04001 29999</v>
      </c>
      <c r="F1124" s="146" t="e">
        <f>#REF!</f>
        <v>#REF!</v>
      </c>
      <c r="G1124" s="146" t="e">
        <f>#REF!</f>
        <v>#REF!</v>
      </c>
    </row>
    <row r="1125" spans="1:7" s="7" customFormat="1" ht="15.75" hidden="1" outlineLevel="3">
      <c r="A1125" s="141" t="s">
        <v>224</v>
      </c>
      <c r="B1125" s="147" t="s">
        <v>567</v>
      </c>
      <c r="C1125" s="144" t="s">
        <v>223</v>
      </c>
      <c r="D1125" s="152" t="s">
        <v>781</v>
      </c>
      <c r="E1125" s="145" t="str">
        <f t="shared" si="22"/>
        <v>04001 29999</v>
      </c>
      <c r="F1125" s="146" t="e">
        <f>#REF!</f>
        <v>#REF!</v>
      </c>
      <c r="G1125" s="146" t="e">
        <f>#REF!</f>
        <v>#REF!</v>
      </c>
    </row>
    <row r="1126" spans="1:7" s="7" customFormat="1" ht="21" hidden="1" outlineLevel="5">
      <c r="A1126" s="141" t="s">
        <v>225</v>
      </c>
      <c r="B1126" s="147" t="s">
        <v>567</v>
      </c>
      <c r="C1126" s="144" t="s">
        <v>223</v>
      </c>
      <c r="D1126" s="152" t="s">
        <v>781</v>
      </c>
      <c r="E1126" s="145" t="str">
        <f t="shared" si="22"/>
        <v>04001 29999</v>
      </c>
      <c r="F1126" s="146" t="e">
        <f>#REF!</f>
        <v>#REF!</v>
      </c>
      <c r="G1126" s="146" t="e">
        <f>#REF!</f>
        <v>#REF!</v>
      </c>
    </row>
    <row r="1127" spans="1:7" s="7" customFormat="1" ht="15.75" hidden="1" outlineLevel="6">
      <c r="A1127" s="141" t="s">
        <v>26</v>
      </c>
      <c r="B1127" s="147" t="s">
        <v>567</v>
      </c>
      <c r="C1127" s="144" t="s">
        <v>223</v>
      </c>
      <c r="D1127" s="152" t="s">
        <v>781</v>
      </c>
      <c r="E1127" s="145" t="str">
        <f t="shared" si="22"/>
        <v>04001 29999</v>
      </c>
      <c r="F1127" s="146" t="e">
        <f>#REF!</f>
        <v>#REF!</v>
      </c>
      <c r="G1127" s="146" t="e">
        <f>#REF!</f>
        <v>#REF!</v>
      </c>
    </row>
    <row r="1128" spans="1:7" s="7" customFormat="1" ht="15.75" hidden="1" outlineLevel="7">
      <c r="A1128" s="141" t="s">
        <v>28</v>
      </c>
      <c r="B1128" s="147" t="s">
        <v>567</v>
      </c>
      <c r="C1128" s="147" t="s">
        <v>223</v>
      </c>
      <c r="D1128" s="152" t="s">
        <v>781</v>
      </c>
      <c r="E1128" s="145" t="str">
        <f t="shared" si="22"/>
        <v>04001 29999</v>
      </c>
      <c r="F1128" s="146" t="e">
        <f>#REF!</f>
        <v>#REF!</v>
      </c>
      <c r="G1128" s="146" t="e">
        <f>#REF!</f>
        <v>#REF!</v>
      </c>
    </row>
    <row r="1129" spans="1:7" s="7" customFormat="1" ht="15.75" hidden="1" outlineLevel="1">
      <c r="A1129" s="151" t="s">
        <v>226</v>
      </c>
      <c r="B1129" s="147" t="s">
        <v>567</v>
      </c>
      <c r="C1129" s="144" t="s">
        <v>228</v>
      </c>
      <c r="D1129" s="152" t="s">
        <v>781</v>
      </c>
      <c r="E1129" s="145" t="str">
        <f t="shared" si="22"/>
        <v>04001 29999</v>
      </c>
      <c r="F1129" s="146" t="e">
        <f>#REF!</f>
        <v>#REF!</v>
      </c>
      <c r="G1129" s="146" t="e">
        <f>#REF!</f>
        <v>#REF!</v>
      </c>
    </row>
    <row r="1130" spans="1:7" s="7" customFormat="1" ht="15.75" hidden="1" outlineLevel="2">
      <c r="A1130" s="141" t="s">
        <v>227</v>
      </c>
      <c r="B1130" s="147" t="s">
        <v>567</v>
      </c>
      <c r="C1130" s="144" t="s">
        <v>228</v>
      </c>
      <c r="D1130" s="152" t="s">
        <v>781</v>
      </c>
      <c r="E1130" s="145" t="str">
        <f t="shared" si="22"/>
        <v>04001 29999</v>
      </c>
      <c r="F1130" s="146" t="e">
        <f>#REF!</f>
        <v>#REF!</v>
      </c>
      <c r="G1130" s="146" t="e">
        <f>#REF!</f>
        <v>#REF!</v>
      </c>
    </row>
    <row r="1131" spans="1:7" s="7" customFormat="1" ht="21" hidden="1" outlineLevel="3">
      <c r="A1131" s="141" t="s">
        <v>12</v>
      </c>
      <c r="B1131" s="147" t="s">
        <v>567</v>
      </c>
      <c r="C1131" s="144" t="s">
        <v>228</v>
      </c>
      <c r="D1131" s="152" t="s">
        <v>781</v>
      </c>
      <c r="E1131" s="145" t="str">
        <f t="shared" si="22"/>
        <v>04001 29999</v>
      </c>
      <c r="F1131" s="146" t="e">
        <f>#REF!</f>
        <v>#REF!</v>
      </c>
      <c r="G1131" s="146" t="e">
        <f>#REF!</f>
        <v>#REF!</v>
      </c>
    </row>
    <row r="1132" spans="1:7" s="7" customFormat="1" ht="21" hidden="1" outlineLevel="5">
      <c r="A1132" s="141" t="s">
        <v>53</v>
      </c>
      <c r="B1132" s="147" t="s">
        <v>567</v>
      </c>
      <c r="C1132" s="144" t="s">
        <v>228</v>
      </c>
      <c r="D1132" s="152" t="s">
        <v>781</v>
      </c>
      <c r="E1132" s="145" t="str">
        <f t="shared" si="22"/>
        <v>04001 29999</v>
      </c>
      <c r="F1132" s="146" t="e">
        <f>#REF!</f>
        <v>#REF!</v>
      </c>
      <c r="G1132" s="146" t="e">
        <f>#REF!</f>
        <v>#REF!</v>
      </c>
    </row>
    <row r="1133" spans="1:7" s="7" customFormat="1" ht="31.5" hidden="1" outlineLevel="6">
      <c r="A1133" s="141" t="s">
        <v>15</v>
      </c>
      <c r="B1133" s="147" t="s">
        <v>567</v>
      </c>
      <c r="C1133" s="144" t="s">
        <v>228</v>
      </c>
      <c r="D1133" s="152" t="s">
        <v>781</v>
      </c>
      <c r="E1133" s="145" t="str">
        <f t="shared" si="22"/>
        <v>04001 29999</v>
      </c>
      <c r="F1133" s="146" t="e">
        <f>#REF!</f>
        <v>#REF!</v>
      </c>
      <c r="G1133" s="146" t="e">
        <f>#REF!</f>
        <v>#REF!</v>
      </c>
    </row>
    <row r="1134" spans="1:7" s="7" customFormat="1" ht="15.75" hidden="1" outlineLevel="7">
      <c r="A1134" s="141" t="s">
        <v>17</v>
      </c>
      <c r="B1134" s="147" t="s">
        <v>567</v>
      </c>
      <c r="C1134" s="147" t="s">
        <v>228</v>
      </c>
      <c r="D1134" s="152" t="s">
        <v>781</v>
      </c>
      <c r="E1134" s="145" t="str">
        <f t="shared" si="22"/>
        <v>04001 29999</v>
      </c>
      <c r="F1134" s="146" t="e">
        <f>#REF!</f>
        <v>#REF!</v>
      </c>
      <c r="G1134" s="146" t="e">
        <f>#REF!</f>
        <v>#REF!</v>
      </c>
    </row>
    <row r="1135" spans="1:7" s="7" customFormat="1" ht="15.75" hidden="1" outlineLevel="3">
      <c r="A1135" s="151" t="s">
        <v>19</v>
      </c>
      <c r="B1135" s="147" t="s">
        <v>567</v>
      </c>
      <c r="C1135" s="144" t="s">
        <v>228</v>
      </c>
      <c r="D1135" s="152" t="s">
        <v>781</v>
      </c>
      <c r="E1135" s="145" t="str">
        <f t="shared" si="22"/>
        <v>04001 29999</v>
      </c>
      <c r="F1135" s="146" t="e">
        <f>#REF!</f>
        <v>#REF!</v>
      </c>
      <c r="G1135" s="146" t="e">
        <f>#REF!</f>
        <v>#REF!</v>
      </c>
    </row>
    <row r="1136" spans="1:7" s="7" customFormat="1" ht="15.75" hidden="1" outlineLevel="5">
      <c r="A1136" s="141" t="s">
        <v>23</v>
      </c>
      <c r="B1136" s="147" t="s">
        <v>567</v>
      </c>
      <c r="C1136" s="144" t="s">
        <v>228</v>
      </c>
      <c r="D1136" s="152" t="s">
        <v>781</v>
      </c>
      <c r="E1136" s="145" t="str">
        <f t="shared" si="22"/>
        <v>04001 29999</v>
      </c>
      <c r="F1136" s="146" t="e">
        <f>#REF!</f>
        <v>#REF!</v>
      </c>
      <c r="G1136" s="146" t="e">
        <f>#REF!</f>
        <v>#REF!</v>
      </c>
    </row>
    <row r="1137" spans="1:7" s="7" customFormat="1" ht="31.5" hidden="1" outlineLevel="6">
      <c r="A1137" s="141" t="s">
        <v>15</v>
      </c>
      <c r="B1137" s="147" t="s">
        <v>567</v>
      </c>
      <c r="C1137" s="144" t="s">
        <v>228</v>
      </c>
      <c r="D1137" s="152" t="s">
        <v>781</v>
      </c>
      <c r="E1137" s="145" t="str">
        <f t="shared" si="22"/>
        <v>04001 29999</v>
      </c>
      <c r="F1137" s="146" t="e">
        <f>#REF!</f>
        <v>#REF!</v>
      </c>
      <c r="G1137" s="146" t="e">
        <f>#REF!</f>
        <v>#REF!</v>
      </c>
    </row>
    <row r="1138" spans="1:7" s="7" customFormat="1" ht="15.75" hidden="1" outlineLevel="7">
      <c r="A1138" s="141" t="s">
        <v>17</v>
      </c>
      <c r="B1138" s="147" t="s">
        <v>567</v>
      </c>
      <c r="C1138" s="147" t="s">
        <v>228</v>
      </c>
      <c r="D1138" s="152" t="s">
        <v>781</v>
      </c>
      <c r="E1138" s="145" t="str">
        <f t="shared" si="22"/>
        <v>04001 29999</v>
      </c>
      <c r="F1138" s="146" t="e">
        <f>#REF!</f>
        <v>#REF!</v>
      </c>
      <c r="G1138" s="146" t="e">
        <f>#REF!</f>
        <v>#REF!</v>
      </c>
    </row>
    <row r="1139" spans="1:7" s="7" customFormat="1" ht="15.75" hidden="1" outlineLevel="7">
      <c r="A1139" s="151" t="s">
        <v>19</v>
      </c>
      <c r="B1139" s="147" t="s">
        <v>567</v>
      </c>
      <c r="C1139" s="147" t="s">
        <v>228</v>
      </c>
      <c r="D1139" s="152" t="s">
        <v>781</v>
      </c>
      <c r="E1139" s="145" t="str">
        <f t="shared" si="22"/>
        <v>04001 29999</v>
      </c>
      <c r="F1139" s="146" t="e">
        <f>#REF!</f>
        <v>#REF!</v>
      </c>
      <c r="G1139" s="146" t="e">
        <f>#REF!</f>
        <v>#REF!</v>
      </c>
    </row>
    <row r="1140" spans="1:7" s="7" customFormat="1" ht="15.75" hidden="1" outlineLevel="5">
      <c r="A1140" s="151" t="s">
        <v>24</v>
      </c>
      <c r="B1140" s="147" t="s">
        <v>567</v>
      </c>
      <c r="C1140" s="144" t="s">
        <v>228</v>
      </c>
      <c r="D1140" s="152" t="s">
        <v>781</v>
      </c>
      <c r="E1140" s="145" t="str">
        <f t="shared" si="22"/>
        <v>04001 29999</v>
      </c>
      <c r="F1140" s="146" t="e">
        <f>#REF!</f>
        <v>#REF!</v>
      </c>
      <c r="G1140" s="146" t="e">
        <f>#REF!</f>
        <v>#REF!</v>
      </c>
    </row>
    <row r="1141" spans="1:7" s="7" customFormat="1" ht="15.75" hidden="1" outlineLevel="6">
      <c r="A1141" s="141" t="s">
        <v>26</v>
      </c>
      <c r="B1141" s="147" t="s">
        <v>567</v>
      </c>
      <c r="C1141" s="144" t="s">
        <v>228</v>
      </c>
      <c r="D1141" s="152" t="s">
        <v>781</v>
      </c>
      <c r="E1141" s="145" t="str">
        <f t="shared" si="22"/>
        <v>04001 29999</v>
      </c>
      <c r="F1141" s="146" t="e">
        <f>#REF!</f>
        <v>#REF!</v>
      </c>
      <c r="G1141" s="146" t="e">
        <f>#REF!</f>
        <v>#REF!</v>
      </c>
    </row>
    <row r="1142" spans="1:7" s="7" customFormat="1" ht="15.75" hidden="1" outlineLevel="7">
      <c r="A1142" s="141" t="s">
        <v>28</v>
      </c>
      <c r="B1142" s="147" t="s">
        <v>567</v>
      </c>
      <c r="C1142" s="147" t="s">
        <v>228</v>
      </c>
      <c r="D1142" s="152" t="s">
        <v>781</v>
      </c>
      <c r="E1142" s="145" t="str">
        <f t="shared" si="22"/>
        <v>04001 29999</v>
      </c>
      <c r="F1142" s="146" t="e">
        <f>#REF!</f>
        <v>#REF!</v>
      </c>
      <c r="G1142" s="146" t="e">
        <f>#REF!</f>
        <v>#REF!</v>
      </c>
    </row>
    <row r="1143" spans="1:7" s="7" customFormat="1" ht="15.75" hidden="1" outlineLevel="7">
      <c r="A1143" s="151" t="s">
        <v>30</v>
      </c>
      <c r="B1143" s="147" t="s">
        <v>567</v>
      </c>
      <c r="C1143" s="147" t="s">
        <v>228</v>
      </c>
      <c r="D1143" s="152" t="s">
        <v>781</v>
      </c>
      <c r="E1143" s="145" t="str">
        <f t="shared" si="22"/>
        <v>04001 29999</v>
      </c>
      <c r="F1143" s="146" t="e">
        <f>#REF!</f>
        <v>#REF!</v>
      </c>
      <c r="G1143" s="146" t="e">
        <f>#REF!</f>
        <v>#REF!</v>
      </c>
    </row>
    <row r="1144" spans="1:7" s="7" customFormat="1" ht="15.75" hidden="1" outlineLevel="5">
      <c r="A1144" s="151" t="s">
        <v>32</v>
      </c>
      <c r="B1144" s="147" t="s">
        <v>567</v>
      </c>
      <c r="C1144" s="144" t="s">
        <v>228</v>
      </c>
      <c r="D1144" s="152" t="s">
        <v>781</v>
      </c>
      <c r="E1144" s="145" t="str">
        <f t="shared" si="22"/>
        <v>04001 29999</v>
      </c>
      <c r="F1144" s="146" t="e">
        <f>#REF!</f>
        <v>#REF!</v>
      </c>
      <c r="G1144" s="146" t="e">
        <f>#REF!</f>
        <v>#REF!</v>
      </c>
    </row>
    <row r="1145" spans="1:7" s="7" customFormat="1" ht="15.75" hidden="1" outlineLevel="6">
      <c r="A1145" s="141" t="s">
        <v>45</v>
      </c>
      <c r="B1145" s="147" t="s">
        <v>567</v>
      </c>
      <c r="C1145" s="144" t="s">
        <v>228</v>
      </c>
      <c r="D1145" s="152" t="s">
        <v>781</v>
      </c>
      <c r="E1145" s="145" t="str">
        <f t="shared" si="22"/>
        <v>04001 29999</v>
      </c>
      <c r="F1145" s="146" t="e">
        <f>#REF!</f>
        <v>#REF!</v>
      </c>
      <c r="G1145" s="146" t="e">
        <f>#REF!</f>
        <v>#REF!</v>
      </c>
    </row>
    <row r="1146" spans="1:7" s="7" customFormat="1" ht="15.75" hidden="1" outlineLevel="7">
      <c r="A1146" s="141" t="s">
        <v>47</v>
      </c>
      <c r="B1146" s="147" t="s">
        <v>567</v>
      </c>
      <c r="C1146" s="147" t="s">
        <v>228</v>
      </c>
      <c r="D1146" s="152" t="s">
        <v>781</v>
      </c>
      <c r="E1146" s="145" t="str">
        <f t="shared" si="22"/>
        <v>04001 29999</v>
      </c>
      <c r="F1146" s="146" t="e">
        <f>#REF!</f>
        <v>#REF!</v>
      </c>
      <c r="G1146" s="146" t="e">
        <f>#REF!</f>
        <v>#REF!</v>
      </c>
    </row>
    <row r="1147" spans="1:7" s="7" customFormat="1" ht="15.75" hidden="1" outlineLevel="2">
      <c r="A1147" s="151" t="s">
        <v>49</v>
      </c>
      <c r="B1147" s="147" t="s">
        <v>567</v>
      </c>
      <c r="C1147" s="144" t="s">
        <v>228</v>
      </c>
      <c r="D1147" s="152" t="s">
        <v>781</v>
      </c>
      <c r="E1147" s="145" t="str">
        <f t="shared" si="22"/>
        <v>04001 29999</v>
      </c>
      <c r="F1147" s="146" t="e">
        <f>#REF!</f>
        <v>#REF!</v>
      </c>
      <c r="G1147" s="146" t="e">
        <f>#REF!</f>
        <v>#REF!</v>
      </c>
    </row>
    <row r="1148" spans="1:7" s="7" customFormat="1" ht="15.75" hidden="1" outlineLevel="5">
      <c r="A1148" s="141" t="s">
        <v>229</v>
      </c>
      <c r="B1148" s="147" t="s">
        <v>567</v>
      </c>
      <c r="C1148" s="144" t="s">
        <v>228</v>
      </c>
      <c r="D1148" s="152" t="s">
        <v>781</v>
      </c>
      <c r="E1148" s="145" t="str">
        <f t="shared" si="22"/>
        <v>04001 29999</v>
      </c>
      <c r="F1148" s="146" t="e">
        <f>#REF!</f>
        <v>#REF!</v>
      </c>
      <c r="G1148" s="146" t="e">
        <f>#REF!</f>
        <v>#REF!</v>
      </c>
    </row>
    <row r="1149" spans="1:7" s="7" customFormat="1" ht="15.75" hidden="1" outlineLevel="6">
      <c r="A1149" s="141" t="s">
        <v>26</v>
      </c>
      <c r="B1149" s="147" t="s">
        <v>567</v>
      </c>
      <c r="C1149" s="144" t="s">
        <v>228</v>
      </c>
      <c r="D1149" s="152" t="s">
        <v>781</v>
      </c>
      <c r="E1149" s="145" t="str">
        <f t="shared" si="22"/>
        <v>04001 29999</v>
      </c>
      <c r="F1149" s="146" t="e">
        <f>#REF!</f>
        <v>#REF!</v>
      </c>
      <c r="G1149" s="146" t="e">
        <f>#REF!</f>
        <v>#REF!</v>
      </c>
    </row>
    <row r="1150" spans="1:7" s="7" customFormat="1" ht="15.75" hidden="1" outlineLevel="7">
      <c r="A1150" s="141" t="s">
        <v>28</v>
      </c>
      <c r="B1150" s="147" t="s">
        <v>567</v>
      </c>
      <c r="C1150" s="147" t="s">
        <v>228</v>
      </c>
      <c r="D1150" s="152" t="s">
        <v>781</v>
      </c>
      <c r="E1150" s="145" t="str">
        <f t="shared" si="22"/>
        <v>04001 29999</v>
      </c>
      <c r="F1150" s="146" t="e">
        <f>#REF!</f>
        <v>#REF!</v>
      </c>
      <c r="G1150" s="146" t="e">
        <f>#REF!</f>
        <v>#REF!</v>
      </c>
    </row>
    <row r="1151" spans="1:7" s="7" customFormat="1" ht="15.75" hidden="1" outlineLevel="2">
      <c r="A1151" s="151" t="s">
        <v>32</v>
      </c>
      <c r="B1151" s="147" t="s">
        <v>567</v>
      </c>
      <c r="C1151" s="144" t="s">
        <v>228</v>
      </c>
      <c r="D1151" s="152" t="s">
        <v>781</v>
      </c>
      <c r="E1151" s="145" t="str">
        <f t="shared" si="22"/>
        <v>04001 29999</v>
      </c>
      <c r="F1151" s="146" t="e">
        <f>#REF!</f>
        <v>#REF!</v>
      </c>
      <c r="G1151" s="146" t="e">
        <f>#REF!</f>
        <v>#REF!</v>
      </c>
    </row>
    <row r="1152" spans="1:7" s="7" customFormat="1" ht="15.75" hidden="1" outlineLevel="3">
      <c r="A1152" s="141" t="s">
        <v>230</v>
      </c>
      <c r="B1152" s="147" t="s">
        <v>567</v>
      </c>
      <c r="C1152" s="144" t="s">
        <v>228</v>
      </c>
      <c r="D1152" s="152" t="s">
        <v>781</v>
      </c>
      <c r="E1152" s="145" t="str">
        <f t="shared" si="22"/>
        <v>04001 29999</v>
      </c>
      <c r="F1152" s="146" t="e">
        <f>#REF!</f>
        <v>#REF!</v>
      </c>
      <c r="G1152" s="146" t="e">
        <f>#REF!</f>
        <v>#REF!</v>
      </c>
    </row>
    <row r="1153" spans="1:7" s="7" customFormat="1" ht="15.75" hidden="1" outlineLevel="5">
      <c r="A1153" s="141" t="s">
        <v>231</v>
      </c>
      <c r="B1153" s="147" t="s">
        <v>567</v>
      </c>
      <c r="C1153" s="144" t="s">
        <v>228</v>
      </c>
      <c r="D1153" s="152" t="s">
        <v>781</v>
      </c>
      <c r="E1153" s="145" t="str">
        <f t="shared" ref="E1153:E1216" si="23">D1153</f>
        <v>04001 29999</v>
      </c>
      <c r="F1153" s="146" t="e">
        <f>#REF!</f>
        <v>#REF!</v>
      </c>
      <c r="G1153" s="146" t="e">
        <f>#REF!</f>
        <v>#REF!</v>
      </c>
    </row>
    <row r="1154" spans="1:7" s="7" customFormat="1" ht="15.75" hidden="1" outlineLevel="6">
      <c r="A1154" s="141" t="s">
        <v>26</v>
      </c>
      <c r="B1154" s="147" t="s">
        <v>567</v>
      </c>
      <c r="C1154" s="144" t="s">
        <v>228</v>
      </c>
      <c r="D1154" s="152" t="s">
        <v>781</v>
      </c>
      <c r="E1154" s="145" t="str">
        <f t="shared" si="23"/>
        <v>04001 29999</v>
      </c>
      <c r="F1154" s="146" t="e">
        <f>#REF!</f>
        <v>#REF!</v>
      </c>
      <c r="G1154" s="146" t="e">
        <f>#REF!</f>
        <v>#REF!</v>
      </c>
    </row>
    <row r="1155" spans="1:7" s="7" customFormat="1" ht="15.75" hidden="1" outlineLevel="7">
      <c r="A1155" s="141" t="s">
        <v>28</v>
      </c>
      <c r="B1155" s="147" t="s">
        <v>567</v>
      </c>
      <c r="C1155" s="147" t="s">
        <v>228</v>
      </c>
      <c r="D1155" s="152" t="s">
        <v>781</v>
      </c>
      <c r="E1155" s="145" t="str">
        <f t="shared" si="23"/>
        <v>04001 29999</v>
      </c>
      <c r="F1155" s="146" t="e">
        <f>#REF!</f>
        <v>#REF!</v>
      </c>
      <c r="G1155" s="146" t="e">
        <f>#REF!</f>
        <v>#REF!</v>
      </c>
    </row>
    <row r="1156" spans="1:7" s="7" customFormat="1" ht="15.75" hidden="1" outlineLevel="3">
      <c r="A1156" s="151" t="s">
        <v>32</v>
      </c>
      <c r="B1156" s="147" t="s">
        <v>567</v>
      </c>
      <c r="C1156" s="144" t="s">
        <v>228</v>
      </c>
      <c r="D1156" s="152" t="s">
        <v>781</v>
      </c>
      <c r="E1156" s="145" t="str">
        <f t="shared" si="23"/>
        <v>04001 29999</v>
      </c>
      <c r="F1156" s="146" t="e">
        <f>#REF!</f>
        <v>#REF!</v>
      </c>
      <c r="G1156" s="146" t="e">
        <f>#REF!</f>
        <v>#REF!</v>
      </c>
    </row>
    <row r="1157" spans="1:7" s="7" customFormat="1" ht="31.5" hidden="1" outlineLevel="5">
      <c r="A1157" s="141" t="s">
        <v>232</v>
      </c>
      <c r="B1157" s="147" t="s">
        <v>567</v>
      </c>
      <c r="C1157" s="144" t="s">
        <v>228</v>
      </c>
      <c r="D1157" s="152" t="s">
        <v>781</v>
      </c>
      <c r="E1157" s="145" t="str">
        <f t="shared" si="23"/>
        <v>04001 29999</v>
      </c>
      <c r="F1157" s="146" t="e">
        <f>#REF!</f>
        <v>#REF!</v>
      </c>
      <c r="G1157" s="146" t="e">
        <f>#REF!</f>
        <v>#REF!</v>
      </c>
    </row>
    <row r="1158" spans="1:7" s="7" customFormat="1" ht="15.75" hidden="1" outlineLevel="6">
      <c r="A1158" s="141" t="s">
        <v>26</v>
      </c>
      <c r="B1158" s="147" t="s">
        <v>567</v>
      </c>
      <c r="C1158" s="144" t="s">
        <v>228</v>
      </c>
      <c r="D1158" s="152" t="s">
        <v>781</v>
      </c>
      <c r="E1158" s="145" t="str">
        <f t="shared" si="23"/>
        <v>04001 29999</v>
      </c>
      <c r="F1158" s="146" t="e">
        <f>#REF!</f>
        <v>#REF!</v>
      </c>
      <c r="G1158" s="146" t="e">
        <f>#REF!</f>
        <v>#REF!</v>
      </c>
    </row>
    <row r="1159" spans="1:7" s="7" customFormat="1" ht="15.75" hidden="1" outlineLevel="7">
      <c r="A1159" s="141" t="s">
        <v>28</v>
      </c>
      <c r="B1159" s="147" t="s">
        <v>567</v>
      </c>
      <c r="C1159" s="147" t="s">
        <v>228</v>
      </c>
      <c r="D1159" s="152" t="s">
        <v>781</v>
      </c>
      <c r="E1159" s="145" t="str">
        <f t="shared" si="23"/>
        <v>04001 29999</v>
      </c>
      <c r="F1159" s="146" t="e">
        <f>#REF!</f>
        <v>#REF!</v>
      </c>
      <c r="G1159" s="146" t="e">
        <f>#REF!</f>
        <v>#REF!</v>
      </c>
    </row>
    <row r="1160" spans="1:7" s="7" customFormat="1" ht="15.75" hidden="1" outlineLevel="3">
      <c r="A1160" s="151" t="s">
        <v>32</v>
      </c>
      <c r="B1160" s="147" t="s">
        <v>567</v>
      </c>
      <c r="C1160" s="144" t="s">
        <v>228</v>
      </c>
      <c r="D1160" s="152" t="s">
        <v>781</v>
      </c>
      <c r="E1160" s="145" t="str">
        <f t="shared" si="23"/>
        <v>04001 29999</v>
      </c>
      <c r="F1160" s="146" t="e">
        <f>#REF!</f>
        <v>#REF!</v>
      </c>
      <c r="G1160" s="146" t="e">
        <f>#REF!</f>
        <v>#REF!</v>
      </c>
    </row>
    <row r="1161" spans="1:7" s="7" customFormat="1" ht="15.75" hidden="1" outlineLevel="5">
      <c r="A1161" s="141" t="s">
        <v>233</v>
      </c>
      <c r="B1161" s="147" t="s">
        <v>567</v>
      </c>
      <c r="C1161" s="144" t="s">
        <v>228</v>
      </c>
      <c r="D1161" s="152" t="s">
        <v>781</v>
      </c>
      <c r="E1161" s="145" t="str">
        <f t="shared" si="23"/>
        <v>04001 29999</v>
      </c>
      <c r="F1161" s="146" t="e">
        <f>#REF!</f>
        <v>#REF!</v>
      </c>
      <c r="G1161" s="146" t="e">
        <f>#REF!</f>
        <v>#REF!</v>
      </c>
    </row>
    <row r="1162" spans="1:7" s="7" customFormat="1" ht="15.75" hidden="1" outlineLevel="6">
      <c r="A1162" s="141" t="s">
        <v>26</v>
      </c>
      <c r="B1162" s="147" t="s">
        <v>567</v>
      </c>
      <c r="C1162" s="144" t="s">
        <v>228</v>
      </c>
      <c r="D1162" s="152" t="s">
        <v>781</v>
      </c>
      <c r="E1162" s="145" t="str">
        <f t="shared" si="23"/>
        <v>04001 29999</v>
      </c>
      <c r="F1162" s="146" t="e">
        <f>#REF!</f>
        <v>#REF!</v>
      </c>
      <c r="G1162" s="146" t="e">
        <f>#REF!</f>
        <v>#REF!</v>
      </c>
    </row>
    <row r="1163" spans="1:7" s="7" customFormat="1" ht="15.75" hidden="1" outlineLevel="7">
      <c r="A1163" s="141" t="s">
        <v>28</v>
      </c>
      <c r="B1163" s="147" t="s">
        <v>567</v>
      </c>
      <c r="C1163" s="147" t="s">
        <v>228</v>
      </c>
      <c r="D1163" s="152" t="s">
        <v>781</v>
      </c>
      <c r="E1163" s="145" t="str">
        <f t="shared" si="23"/>
        <v>04001 29999</v>
      </c>
      <c r="F1163" s="146" t="e">
        <f>#REF!</f>
        <v>#REF!</v>
      </c>
      <c r="G1163" s="146" t="e">
        <f>#REF!</f>
        <v>#REF!</v>
      </c>
    </row>
    <row r="1164" spans="1:7" s="7" customFormat="1" ht="15.75" hidden="1" outlineLevel="3">
      <c r="A1164" s="151" t="s">
        <v>32</v>
      </c>
      <c r="B1164" s="147" t="s">
        <v>567</v>
      </c>
      <c r="C1164" s="144" t="s">
        <v>228</v>
      </c>
      <c r="D1164" s="152" t="s">
        <v>781</v>
      </c>
      <c r="E1164" s="145" t="str">
        <f t="shared" si="23"/>
        <v>04001 29999</v>
      </c>
      <c r="F1164" s="146" t="e">
        <f>#REF!</f>
        <v>#REF!</v>
      </c>
      <c r="G1164" s="146" t="e">
        <f>#REF!</f>
        <v>#REF!</v>
      </c>
    </row>
    <row r="1165" spans="1:7" s="7" customFormat="1" ht="21" hidden="1" outlineLevel="5">
      <c r="A1165" s="141" t="s">
        <v>234</v>
      </c>
      <c r="B1165" s="147" t="s">
        <v>567</v>
      </c>
      <c r="C1165" s="144" t="s">
        <v>228</v>
      </c>
      <c r="D1165" s="152" t="s">
        <v>781</v>
      </c>
      <c r="E1165" s="145" t="str">
        <f t="shared" si="23"/>
        <v>04001 29999</v>
      </c>
      <c r="F1165" s="146" t="e">
        <f>#REF!</f>
        <v>#REF!</v>
      </c>
      <c r="G1165" s="146" t="e">
        <f>#REF!</f>
        <v>#REF!</v>
      </c>
    </row>
    <row r="1166" spans="1:7" s="7" customFormat="1" ht="15.75" hidden="1" outlineLevel="6">
      <c r="A1166" s="141" t="s">
        <v>45</v>
      </c>
      <c r="B1166" s="147" t="s">
        <v>567</v>
      </c>
      <c r="C1166" s="144" t="s">
        <v>228</v>
      </c>
      <c r="D1166" s="152" t="s">
        <v>781</v>
      </c>
      <c r="E1166" s="145" t="str">
        <f t="shared" si="23"/>
        <v>04001 29999</v>
      </c>
      <c r="F1166" s="146" t="e">
        <f>#REF!</f>
        <v>#REF!</v>
      </c>
      <c r="G1166" s="146" t="e">
        <f>#REF!</f>
        <v>#REF!</v>
      </c>
    </row>
    <row r="1167" spans="1:7" s="7" customFormat="1" ht="21" hidden="1" outlineLevel="7">
      <c r="A1167" s="141" t="s">
        <v>149</v>
      </c>
      <c r="B1167" s="147" t="s">
        <v>567</v>
      </c>
      <c r="C1167" s="147" t="s">
        <v>228</v>
      </c>
      <c r="D1167" s="152" t="s">
        <v>781</v>
      </c>
      <c r="E1167" s="145" t="str">
        <f t="shared" si="23"/>
        <v>04001 29999</v>
      </c>
      <c r="F1167" s="146" t="e">
        <f>#REF!</f>
        <v>#REF!</v>
      </c>
      <c r="G1167" s="146" t="e">
        <f>#REF!</f>
        <v>#REF!</v>
      </c>
    </row>
    <row r="1168" spans="1:7" s="7" customFormat="1" ht="22.5" hidden="1" outlineLevel="3">
      <c r="A1168" s="151" t="s">
        <v>149</v>
      </c>
      <c r="B1168" s="147" t="s">
        <v>567</v>
      </c>
      <c r="C1168" s="144" t="s">
        <v>228</v>
      </c>
      <c r="D1168" s="152" t="s">
        <v>781</v>
      </c>
      <c r="E1168" s="145" t="str">
        <f t="shared" si="23"/>
        <v>04001 29999</v>
      </c>
      <c r="F1168" s="146" t="e">
        <f>#REF!</f>
        <v>#REF!</v>
      </c>
      <c r="G1168" s="146" t="e">
        <f>#REF!</f>
        <v>#REF!</v>
      </c>
    </row>
    <row r="1169" spans="1:7" s="7" customFormat="1" ht="15.75" hidden="1" outlineLevel="5">
      <c r="A1169" s="141" t="s">
        <v>77</v>
      </c>
      <c r="B1169" s="147" t="s">
        <v>567</v>
      </c>
      <c r="C1169" s="144" t="s">
        <v>228</v>
      </c>
      <c r="D1169" s="152" t="s">
        <v>781</v>
      </c>
      <c r="E1169" s="145" t="str">
        <f t="shared" si="23"/>
        <v>04001 29999</v>
      </c>
      <c r="F1169" s="146" t="e">
        <f>#REF!</f>
        <v>#REF!</v>
      </c>
      <c r="G1169" s="146" t="e">
        <f>#REF!</f>
        <v>#REF!</v>
      </c>
    </row>
    <row r="1170" spans="1:7" s="7" customFormat="1" ht="31.5" hidden="1" outlineLevel="6">
      <c r="A1170" s="141" t="s">
        <v>15</v>
      </c>
      <c r="B1170" s="147" t="s">
        <v>567</v>
      </c>
      <c r="C1170" s="144" t="s">
        <v>228</v>
      </c>
      <c r="D1170" s="152" t="s">
        <v>781</v>
      </c>
      <c r="E1170" s="145" t="str">
        <f t="shared" si="23"/>
        <v>04001 29999</v>
      </c>
      <c r="F1170" s="146" t="e">
        <f>#REF!</f>
        <v>#REF!</v>
      </c>
      <c r="G1170" s="146" t="e">
        <f>#REF!</f>
        <v>#REF!</v>
      </c>
    </row>
    <row r="1171" spans="1:7" s="7" customFormat="1" ht="15.75" hidden="1" outlineLevel="7">
      <c r="A1171" s="141" t="s">
        <v>78</v>
      </c>
      <c r="B1171" s="147" t="s">
        <v>567</v>
      </c>
      <c r="C1171" s="147" t="s">
        <v>228</v>
      </c>
      <c r="D1171" s="152" t="s">
        <v>781</v>
      </c>
      <c r="E1171" s="145" t="str">
        <f t="shared" si="23"/>
        <v>04001 29999</v>
      </c>
      <c r="F1171" s="146" t="e">
        <f>#REF!</f>
        <v>#REF!</v>
      </c>
      <c r="G1171" s="146" t="e">
        <f>#REF!</f>
        <v>#REF!</v>
      </c>
    </row>
    <row r="1172" spans="1:7" s="7" customFormat="1" ht="15.75" hidden="1" outlineLevel="7">
      <c r="A1172" s="151" t="s">
        <v>19</v>
      </c>
      <c r="B1172" s="147" t="s">
        <v>567</v>
      </c>
      <c r="C1172" s="147" t="s">
        <v>228</v>
      </c>
      <c r="D1172" s="152" t="s">
        <v>781</v>
      </c>
      <c r="E1172" s="145" t="str">
        <f t="shared" si="23"/>
        <v>04001 29999</v>
      </c>
      <c r="F1172" s="146" t="e">
        <f>#REF!</f>
        <v>#REF!</v>
      </c>
      <c r="G1172" s="146" t="e">
        <f>#REF!</f>
        <v>#REF!</v>
      </c>
    </row>
    <row r="1173" spans="1:7" s="7" customFormat="1" ht="15.75" hidden="1" outlineLevel="5">
      <c r="A1173" s="151" t="s">
        <v>24</v>
      </c>
      <c r="B1173" s="147" t="s">
        <v>567</v>
      </c>
      <c r="C1173" s="144" t="s">
        <v>228</v>
      </c>
      <c r="D1173" s="152" t="s">
        <v>781</v>
      </c>
      <c r="E1173" s="145" t="str">
        <f t="shared" si="23"/>
        <v>04001 29999</v>
      </c>
      <c r="F1173" s="146" t="e">
        <f>#REF!</f>
        <v>#REF!</v>
      </c>
      <c r="G1173" s="146" t="e">
        <f>#REF!</f>
        <v>#REF!</v>
      </c>
    </row>
    <row r="1174" spans="1:7" s="7" customFormat="1" ht="15.75" hidden="1" outlineLevel="6">
      <c r="A1174" s="141" t="s">
        <v>26</v>
      </c>
      <c r="B1174" s="147" t="s">
        <v>567</v>
      </c>
      <c r="C1174" s="144" t="s">
        <v>228</v>
      </c>
      <c r="D1174" s="152" t="s">
        <v>781</v>
      </c>
      <c r="E1174" s="145" t="str">
        <f t="shared" si="23"/>
        <v>04001 29999</v>
      </c>
      <c r="F1174" s="146" t="e">
        <f>#REF!</f>
        <v>#REF!</v>
      </c>
      <c r="G1174" s="146" t="e">
        <f>#REF!</f>
        <v>#REF!</v>
      </c>
    </row>
    <row r="1175" spans="1:7" s="7" customFormat="1" ht="15.75" hidden="1" outlineLevel="7">
      <c r="A1175" s="141" t="s">
        <v>28</v>
      </c>
      <c r="B1175" s="147" t="s">
        <v>567</v>
      </c>
      <c r="C1175" s="147" t="s">
        <v>228</v>
      </c>
      <c r="D1175" s="152" t="s">
        <v>781</v>
      </c>
      <c r="E1175" s="145" t="str">
        <f t="shared" si="23"/>
        <v>04001 29999</v>
      </c>
      <c r="F1175" s="146" t="e">
        <f>#REF!</f>
        <v>#REF!</v>
      </c>
      <c r="G1175" s="146" t="e">
        <f>#REF!</f>
        <v>#REF!</v>
      </c>
    </row>
    <row r="1176" spans="1:7" s="7" customFormat="1" ht="15.75" hidden="1" outlineLevel="7">
      <c r="A1176" s="151" t="s">
        <v>30</v>
      </c>
      <c r="B1176" s="147" t="s">
        <v>567</v>
      </c>
      <c r="C1176" s="147" t="s">
        <v>228</v>
      </c>
      <c r="D1176" s="152" t="s">
        <v>781</v>
      </c>
      <c r="E1176" s="145" t="str">
        <f t="shared" si="23"/>
        <v>04001 29999</v>
      </c>
      <c r="F1176" s="146" t="e">
        <f>#REF!</f>
        <v>#REF!</v>
      </c>
      <c r="G1176" s="146" t="e">
        <f>#REF!</f>
        <v>#REF!</v>
      </c>
    </row>
    <row r="1177" spans="1:7" s="7" customFormat="1" ht="15.75" hidden="1" outlineLevel="5">
      <c r="A1177" s="151" t="s">
        <v>32</v>
      </c>
      <c r="B1177" s="147" t="s">
        <v>567</v>
      </c>
      <c r="C1177" s="144" t="s">
        <v>228</v>
      </c>
      <c r="D1177" s="152" t="s">
        <v>781</v>
      </c>
      <c r="E1177" s="145" t="str">
        <f t="shared" si="23"/>
        <v>04001 29999</v>
      </c>
      <c r="F1177" s="146" t="e">
        <f>#REF!</f>
        <v>#REF!</v>
      </c>
      <c r="G1177" s="146" t="e">
        <f>#REF!</f>
        <v>#REF!</v>
      </c>
    </row>
    <row r="1178" spans="1:7" s="7" customFormat="1" ht="21" hidden="1" outlineLevel="6">
      <c r="A1178" s="141" t="s">
        <v>103</v>
      </c>
      <c r="B1178" s="147" t="s">
        <v>567</v>
      </c>
      <c r="C1178" s="144" t="s">
        <v>228</v>
      </c>
      <c r="D1178" s="152" t="s">
        <v>781</v>
      </c>
      <c r="E1178" s="145" t="str">
        <f t="shared" si="23"/>
        <v>04001 29999</v>
      </c>
      <c r="F1178" s="146" t="e">
        <f>#REF!</f>
        <v>#REF!</v>
      </c>
      <c r="G1178" s="146" t="e">
        <f>#REF!</f>
        <v>#REF!</v>
      </c>
    </row>
    <row r="1179" spans="1:7" s="7" customFormat="1" ht="15.75" hidden="1" outlineLevel="7">
      <c r="A1179" s="141" t="s">
        <v>104</v>
      </c>
      <c r="B1179" s="147" t="s">
        <v>567</v>
      </c>
      <c r="C1179" s="147" t="s">
        <v>228</v>
      </c>
      <c r="D1179" s="152" t="s">
        <v>781</v>
      </c>
      <c r="E1179" s="145" t="str">
        <f t="shared" si="23"/>
        <v>04001 29999</v>
      </c>
      <c r="F1179" s="146" t="e">
        <f>#REF!</f>
        <v>#REF!</v>
      </c>
      <c r="G1179" s="146" t="e">
        <f>#REF!</f>
        <v>#REF!</v>
      </c>
    </row>
    <row r="1180" spans="1:7" s="7" customFormat="1" ht="22.5" hidden="1" outlineLevel="5">
      <c r="A1180" s="151" t="s">
        <v>105</v>
      </c>
      <c r="B1180" s="147" t="s">
        <v>567</v>
      </c>
      <c r="C1180" s="144" t="s">
        <v>228</v>
      </c>
      <c r="D1180" s="152" t="s">
        <v>781</v>
      </c>
      <c r="E1180" s="145" t="str">
        <f t="shared" si="23"/>
        <v>04001 29999</v>
      </c>
      <c r="F1180" s="146" t="e">
        <f>#REF!</f>
        <v>#REF!</v>
      </c>
      <c r="G1180" s="146" t="e">
        <f>#REF!</f>
        <v>#REF!</v>
      </c>
    </row>
    <row r="1181" spans="1:7" s="7" customFormat="1" ht="15.75" hidden="1" outlineLevel="6">
      <c r="A1181" s="141" t="s">
        <v>45</v>
      </c>
      <c r="B1181" s="147" t="s">
        <v>567</v>
      </c>
      <c r="C1181" s="144" t="s">
        <v>228</v>
      </c>
      <c r="D1181" s="152" t="s">
        <v>781</v>
      </c>
      <c r="E1181" s="145" t="str">
        <f t="shared" si="23"/>
        <v>04001 29999</v>
      </c>
      <c r="F1181" s="146" t="e">
        <f>#REF!</f>
        <v>#REF!</v>
      </c>
      <c r="G1181" s="146" t="e">
        <f>#REF!</f>
        <v>#REF!</v>
      </c>
    </row>
    <row r="1182" spans="1:7" s="7" customFormat="1" ht="15.75" hidden="1" outlineLevel="7">
      <c r="A1182" s="141" t="s">
        <v>47</v>
      </c>
      <c r="B1182" s="147" t="s">
        <v>567</v>
      </c>
      <c r="C1182" s="147" t="s">
        <v>228</v>
      </c>
      <c r="D1182" s="152" t="s">
        <v>781</v>
      </c>
      <c r="E1182" s="145" t="str">
        <f t="shared" si="23"/>
        <v>04001 29999</v>
      </c>
      <c r="F1182" s="146" t="e">
        <f>#REF!</f>
        <v>#REF!</v>
      </c>
      <c r="G1182" s="146" t="e">
        <f>#REF!</f>
        <v>#REF!</v>
      </c>
    </row>
    <row r="1183" spans="1:7" s="7" customFormat="1" ht="15.75" hidden="1" outlineLevel="7">
      <c r="A1183" s="151" t="s">
        <v>54</v>
      </c>
      <c r="B1183" s="147" t="s">
        <v>567</v>
      </c>
      <c r="C1183" s="147" t="s">
        <v>228</v>
      </c>
      <c r="D1183" s="152" t="s">
        <v>781</v>
      </c>
      <c r="E1183" s="145" t="str">
        <f t="shared" si="23"/>
        <v>04001 29999</v>
      </c>
      <c r="F1183" s="146" t="e">
        <f>#REF!</f>
        <v>#REF!</v>
      </c>
      <c r="G1183" s="146" t="e">
        <f>#REF!</f>
        <v>#REF!</v>
      </c>
    </row>
    <row r="1184" spans="1:7" s="7" customFormat="1" ht="15.75" hidden="1" outlineLevel="2">
      <c r="A1184" s="151" t="s">
        <v>49</v>
      </c>
      <c r="B1184" s="147" t="s">
        <v>567</v>
      </c>
      <c r="C1184" s="144" t="s">
        <v>228</v>
      </c>
      <c r="D1184" s="152" t="s">
        <v>781</v>
      </c>
      <c r="E1184" s="145" t="str">
        <f t="shared" si="23"/>
        <v>04001 29999</v>
      </c>
      <c r="F1184" s="146" t="e">
        <f>#REF!</f>
        <v>#REF!</v>
      </c>
      <c r="G1184" s="146" t="e">
        <f>#REF!</f>
        <v>#REF!</v>
      </c>
    </row>
    <row r="1185" spans="1:7" s="7" customFormat="1" ht="15.75" hidden="1" outlineLevel="3">
      <c r="A1185" s="141" t="s">
        <v>116</v>
      </c>
      <c r="B1185" s="147" t="s">
        <v>567</v>
      </c>
      <c r="C1185" s="144" t="s">
        <v>228</v>
      </c>
      <c r="D1185" s="152" t="s">
        <v>781</v>
      </c>
      <c r="E1185" s="145" t="str">
        <f t="shared" si="23"/>
        <v>04001 29999</v>
      </c>
      <c r="F1185" s="146" t="e">
        <f>#REF!</f>
        <v>#REF!</v>
      </c>
      <c r="G1185" s="146" t="e">
        <f>#REF!</f>
        <v>#REF!</v>
      </c>
    </row>
    <row r="1186" spans="1:7" s="7" customFormat="1" ht="21" hidden="1" outlineLevel="5">
      <c r="A1186" s="141" t="s">
        <v>235</v>
      </c>
      <c r="B1186" s="147" t="s">
        <v>567</v>
      </c>
      <c r="C1186" s="144" t="s">
        <v>228</v>
      </c>
      <c r="D1186" s="152" t="s">
        <v>781</v>
      </c>
      <c r="E1186" s="145" t="str">
        <f t="shared" si="23"/>
        <v>04001 29999</v>
      </c>
      <c r="F1186" s="146" t="e">
        <f>#REF!</f>
        <v>#REF!</v>
      </c>
      <c r="G1186" s="146" t="e">
        <f>#REF!</f>
        <v>#REF!</v>
      </c>
    </row>
    <row r="1187" spans="1:7" s="7" customFormat="1" ht="15.75" hidden="1" outlineLevel="6">
      <c r="A1187" s="141" t="s">
        <v>26</v>
      </c>
      <c r="B1187" s="147" t="s">
        <v>567</v>
      </c>
      <c r="C1187" s="144" t="s">
        <v>228</v>
      </c>
      <c r="D1187" s="152" t="s">
        <v>781</v>
      </c>
      <c r="E1187" s="145" t="str">
        <f t="shared" si="23"/>
        <v>04001 29999</v>
      </c>
      <c r="F1187" s="146" t="e">
        <f>#REF!</f>
        <v>#REF!</v>
      </c>
      <c r="G1187" s="146" t="e">
        <f>#REF!</f>
        <v>#REF!</v>
      </c>
    </row>
    <row r="1188" spans="1:7" s="7" customFormat="1" ht="15.75" hidden="1" outlineLevel="7">
      <c r="A1188" s="141" t="s">
        <v>28</v>
      </c>
      <c r="B1188" s="147" t="s">
        <v>567</v>
      </c>
      <c r="C1188" s="147" t="s">
        <v>228</v>
      </c>
      <c r="D1188" s="152" t="s">
        <v>781</v>
      </c>
      <c r="E1188" s="145" t="str">
        <f t="shared" si="23"/>
        <v>04001 29999</v>
      </c>
      <c r="F1188" s="146" t="e">
        <f>#REF!</f>
        <v>#REF!</v>
      </c>
      <c r="G1188" s="146" t="e">
        <f>#REF!</f>
        <v>#REF!</v>
      </c>
    </row>
    <row r="1189" spans="1:7" s="7" customFormat="1" ht="15.75" hidden="1" outlineLevel="5">
      <c r="A1189" s="151" t="s">
        <v>32</v>
      </c>
      <c r="B1189" s="147" t="s">
        <v>567</v>
      </c>
      <c r="C1189" s="144" t="s">
        <v>228</v>
      </c>
      <c r="D1189" s="152" t="s">
        <v>781</v>
      </c>
      <c r="E1189" s="145" t="str">
        <f t="shared" si="23"/>
        <v>04001 29999</v>
      </c>
      <c r="F1189" s="146" t="e">
        <f>#REF!</f>
        <v>#REF!</v>
      </c>
      <c r="G1189" s="146" t="e">
        <f>#REF!</f>
        <v>#REF!</v>
      </c>
    </row>
    <row r="1190" spans="1:7" s="7" customFormat="1" ht="15.75" hidden="1" outlineLevel="6">
      <c r="A1190" s="141" t="s">
        <v>98</v>
      </c>
      <c r="B1190" s="147" t="s">
        <v>567</v>
      </c>
      <c r="C1190" s="144" t="s">
        <v>228</v>
      </c>
      <c r="D1190" s="152" t="s">
        <v>781</v>
      </c>
      <c r="E1190" s="145" t="str">
        <f t="shared" si="23"/>
        <v>04001 29999</v>
      </c>
      <c r="F1190" s="146" t="e">
        <f>#REF!</f>
        <v>#REF!</v>
      </c>
      <c r="G1190" s="146" t="e">
        <f>#REF!</f>
        <v>#REF!</v>
      </c>
    </row>
    <row r="1191" spans="1:7" s="7" customFormat="1" ht="15.75" hidden="1" outlineLevel="7">
      <c r="A1191" s="141" t="s">
        <v>178</v>
      </c>
      <c r="B1191" s="147" t="s">
        <v>567</v>
      </c>
      <c r="C1191" s="147" t="s">
        <v>228</v>
      </c>
      <c r="D1191" s="152" t="s">
        <v>781</v>
      </c>
      <c r="E1191" s="145" t="str">
        <f t="shared" si="23"/>
        <v>04001 29999</v>
      </c>
      <c r="F1191" s="146" t="e">
        <f>#REF!</f>
        <v>#REF!</v>
      </c>
      <c r="G1191" s="146" t="e">
        <f>#REF!</f>
        <v>#REF!</v>
      </c>
    </row>
    <row r="1192" spans="1:7" s="7" customFormat="1" ht="22.5" hidden="1" outlineLevel="5">
      <c r="A1192" s="151" t="s">
        <v>214</v>
      </c>
      <c r="B1192" s="147" t="s">
        <v>567</v>
      </c>
      <c r="C1192" s="144" t="s">
        <v>228</v>
      </c>
      <c r="D1192" s="152" t="s">
        <v>781</v>
      </c>
      <c r="E1192" s="145" t="str">
        <f t="shared" si="23"/>
        <v>04001 29999</v>
      </c>
      <c r="F1192" s="146" t="e">
        <f>#REF!</f>
        <v>#REF!</v>
      </c>
      <c r="G1192" s="146" t="e">
        <f>#REF!</f>
        <v>#REF!</v>
      </c>
    </row>
    <row r="1193" spans="1:7" s="7" customFormat="1" ht="15.75" hidden="1" outlineLevel="6">
      <c r="A1193" s="141" t="s">
        <v>45</v>
      </c>
      <c r="B1193" s="147" t="s">
        <v>567</v>
      </c>
      <c r="C1193" s="144" t="s">
        <v>228</v>
      </c>
      <c r="D1193" s="152" t="s">
        <v>781</v>
      </c>
      <c r="E1193" s="145" t="str">
        <f t="shared" si="23"/>
        <v>04001 29999</v>
      </c>
      <c r="F1193" s="146" t="e">
        <f>#REF!</f>
        <v>#REF!</v>
      </c>
      <c r="G1193" s="146" t="e">
        <f>#REF!</f>
        <v>#REF!</v>
      </c>
    </row>
    <row r="1194" spans="1:7" s="7" customFormat="1" ht="21" hidden="1" outlineLevel="7">
      <c r="A1194" s="141" t="s">
        <v>149</v>
      </c>
      <c r="B1194" s="147" t="s">
        <v>567</v>
      </c>
      <c r="C1194" s="147" t="s">
        <v>228</v>
      </c>
      <c r="D1194" s="152" t="s">
        <v>781</v>
      </c>
      <c r="E1194" s="145" t="str">
        <f t="shared" si="23"/>
        <v>04001 29999</v>
      </c>
      <c r="F1194" s="146" t="e">
        <f>#REF!</f>
        <v>#REF!</v>
      </c>
      <c r="G1194" s="146" t="e">
        <f>#REF!</f>
        <v>#REF!</v>
      </c>
    </row>
    <row r="1195" spans="1:7" s="7" customFormat="1" ht="22.5" hidden="1" outlineLevel="3">
      <c r="A1195" s="151" t="s">
        <v>149</v>
      </c>
      <c r="B1195" s="147" t="s">
        <v>567</v>
      </c>
      <c r="C1195" s="144" t="s">
        <v>228</v>
      </c>
      <c r="D1195" s="152" t="s">
        <v>781</v>
      </c>
      <c r="E1195" s="145" t="str">
        <f t="shared" si="23"/>
        <v>04001 29999</v>
      </c>
      <c r="F1195" s="146" t="e">
        <f>#REF!</f>
        <v>#REF!</v>
      </c>
      <c r="G1195" s="146" t="e">
        <f>#REF!</f>
        <v>#REF!</v>
      </c>
    </row>
    <row r="1196" spans="1:7" s="7" customFormat="1" ht="15.75" hidden="1" outlineLevel="5">
      <c r="A1196" s="141" t="s">
        <v>236</v>
      </c>
      <c r="B1196" s="147" t="s">
        <v>567</v>
      </c>
      <c r="C1196" s="144" t="s">
        <v>228</v>
      </c>
      <c r="D1196" s="152" t="s">
        <v>781</v>
      </c>
      <c r="E1196" s="145" t="str">
        <f t="shared" si="23"/>
        <v>04001 29999</v>
      </c>
      <c r="F1196" s="146" t="e">
        <f>#REF!</f>
        <v>#REF!</v>
      </c>
      <c r="G1196" s="146" t="e">
        <f>#REF!</f>
        <v>#REF!</v>
      </c>
    </row>
    <row r="1197" spans="1:7" s="7" customFormat="1" ht="15.75" hidden="1" outlineLevel="6">
      <c r="A1197" s="141" t="s">
        <v>98</v>
      </c>
      <c r="B1197" s="147" t="s">
        <v>567</v>
      </c>
      <c r="C1197" s="144" t="s">
        <v>228</v>
      </c>
      <c r="D1197" s="152" t="s">
        <v>781</v>
      </c>
      <c r="E1197" s="145" t="str">
        <f t="shared" si="23"/>
        <v>04001 29999</v>
      </c>
      <c r="F1197" s="146" t="e">
        <f>#REF!</f>
        <v>#REF!</v>
      </c>
      <c r="G1197" s="146" t="e">
        <f>#REF!</f>
        <v>#REF!</v>
      </c>
    </row>
    <row r="1198" spans="1:7" s="7" customFormat="1" ht="15.75" hidden="1" outlineLevel="7">
      <c r="A1198" s="141" t="s">
        <v>178</v>
      </c>
      <c r="B1198" s="147" t="s">
        <v>567</v>
      </c>
      <c r="C1198" s="147" t="s">
        <v>228</v>
      </c>
      <c r="D1198" s="152" t="s">
        <v>781</v>
      </c>
      <c r="E1198" s="145" t="str">
        <f t="shared" si="23"/>
        <v>04001 29999</v>
      </c>
      <c r="F1198" s="146" t="e">
        <f>#REF!</f>
        <v>#REF!</v>
      </c>
      <c r="G1198" s="146" t="e">
        <f>#REF!</f>
        <v>#REF!</v>
      </c>
    </row>
    <row r="1199" spans="1:7" s="7" customFormat="1" ht="22.5" hidden="1" outlineLevel="3">
      <c r="A1199" s="151" t="s">
        <v>179</v>
      </c>
      <c r="B1199" s="147" t="s">
        <v>567</v>
      </c>
      <c r="C1199" s="144" t="s">
        <v>228</v>
      </c>
      <c r="D1199" s="152" t="s">
        <v>781</v>
      </c>
      <c r="E1199" s="145" t="str">
        <f t="shared" si="23"/>
        <v>04001 29999</v>
      </c>
      <c r="F1199" s="146" t="e">
        <f>#REF!</f>
        <v>#REF!</v>
      </c>
      <c r="G1199" s="146" t="e">
        <f>#REF!</f>
        <v>#REF!</v>
      </c>
    </row>
    <row r="1200" spans="1:7" s="7" customFormat="1" ht="31.5" hidden="1" outlineLevel="5">
      <c r="A1200" s="141" t="s">
        <v>237</v>
      </c>
      <c r="B1200" s="147" t="s">
        <v>567</v>
      </c>
      <c r="C1200" s="144" t="s">
        <v>228</v>
      </c>
      <c r="D1200" s="152" t="s">
        <v>781</v>
      </c>
      <c r="E1200" s="145" t="str">
        <f t="shared" si="23"/>
        <v>04001 29999</v>
      </c>
      <c r="F1200" s="146" t="e">
        <f>#REF!</f>
        <v>#REF!</v>
      </c>
      <c r="G1200" s="146" t="e">
        <f>#REF!</f>
        <v>#REF!</v>
      </c>
    </row>
    <row r="1201" spans="1:7" s="7" customFormat="1" ht="15.75" hidden="1" outlineLevel="6">
      <c r="A1201" s="141" t="s">
        <v>26</v>
      </c>
      <c r="B1201" s="147" t="s">
        <v>567</v>
      </c>
      <c r="C1201" s="144" t="s">
        <v>228</v>
      </c>
      <c r="D1201" s="152" t="s">
        <v>781</v>
      </c>
      <c r="E1201" s="145" t="str">
        <f t="shared" si="23"/>
        <v>04001 29999</v>
      </c>
      <c r="F1201" s="146" t="e">
        <f>#REF!</f>
        <v>#REF!</v>
      </c>
      <c r="G1201" s="146" t="e">
        <f>#REF!</f>
        <v>#REF!</v>
      </c>
    </row>
    <row r="1202" spans="1:7" s="7" customFormat="1" ht="15.75" hidden="1" outlineLevel="7">
      <c r="A1202" s="141" t="s">
        <v>28</v>
      </c>
      <c r="B1202" s="147" t="s">
        <v>567</v>
      </c>
      <c r="C1202" s="147" t="s">
        <v>228</v>
      </c>
      <c r="D1202" s="152" t="s">
        <v>781</v>
      </c>
      <c r="E1202" s="145" t="str">
        <f t="shared" si="23"/>
        <v>04001 29999</v>
      </c>
      <c r="F1202" s="146" t="e">
        <f>#REF!</f>
        <v>#REF!</v>
      </c>
      <c r="G1202" s="146" t="e">
        <f>#REF!</f>
        <v>#REF!</v>
      </c>
    </row>
    <row r="1203" spans="1:7" s="7" customFormat="1" ht="15.75" hidden="1" outlineLevel="3">
      <c r="A1203" s="151" t="s">
        <v>226</v>
      </c>
      <c r="B1203" s="147" t="s">
        <v>567</v>
      </c>
      <c r="C1203" s="144" t="s">
        <v>228</v>
      </c>
      <c r="D1203" s="152" t="s">
        <v>781</v>
      </c>
      <c r="E1203" s="145" t="str">
        <f t="shared" si="23"/>
        <v>04001 29999</v>
      </c>
      <c r="F1203" s="146" t="e">
        <f>#REF!</f>
        <v>#REF!</v>
      </c>
      <c r="G1203" s="146" t="e">
        <f>#REF!</f>
        <v>#REF!</v>
      </c>
    </row>
    <row r="1204" spans="1:7" s="7" customFormat="1" ht="21" hidden="1" outlineLevel="5">
      <c r="A1204" s="141" t="s">
        <v>181</v>
      </c>
      <c r="B1204" s="147" t="s">
        <v>567</v>
      </c>
      <c r="C1204" s="144" t="s">
        <v>228</v>
      </c>
      <c r="D1204" s="152" t="s">
        <v>781</v>
      </c>
      <c r="E1204" s="145" t="str">
        <f t="shared" si="23"/>
        <v>04001 29999</v>
      </c>
      <c r="F1204" s="146" t="e">
        <f>#REF!</f>
        <v>#REF!</v>
      </c>
      <c r="G1204" s="146" t="e">
        <f>#REF!</f>
        <v>#REF!</v>
      </c>
    </row>
    <row r="1205" spans="1:7" s="7" customFormat="1" ht="15.75" hidden="1" outlineLevel="6">
      <c r="A1205" s="141" t="s">
        <v>26</v>
      </c>
      <c r="B1205" s="147" t="s">
        <v>567</v>
      </c>
      <c r="C1205" s="144" t="s">
        <v>228</v>
      </c>
      <c r="D1205" s="152" t="s">
        <v>781</v>
      </c>
      <c r="E1205" s="145" t="str">
        <f t="shared" si="23"/>
        <v>04001 29999</v>
      </c>
      <c r="F1205" s="146" t="e">
        <f>#REF!</f>
        <v>#REF!</v>
      </c>
      <c r="G1205" s="146" t="e">
        <f>#REF!</f>
        <v>#REF!</v>
      </c>
    </row>
    <row r="1206" spans="1:7" s="7" customFormat="1" ht="15.75" hidden="1" outlineLevel="7">
      <c r="A1206" s="141" t="s">
        <v>28</v>
      </c>
      <c r="B1206" s="147" t="s">
        <v>567</v>
      </c>
      <c r="C1206" s="147" t="s">
        <v>228</v>
      </c>
      <c r="D1206" s="152" t="s">
        <v>781</v>
      </c>
      <c r="E1206" s="145" t="str">
        <f t="shared" si="23"/>
        <v>04001 29999</v>
      </c>
      <c r="F1206" s="146" t="e">
        <f>#REF!</f>
        <v>#REF!</v>
      </c>
      <c r="G1206" s="146" t="e">
        <f>#REF!</f>
        <v>#REF!</v>
      </c>
    </row>
    <row r="1207" spans="1:7" s="7" customFormat="1" ht="15.75" hidden="1" outlineLevel="3">
      <c r="A1207" s="151" t="s">
        <v>32</v>
      </c>
      <c r="B1207" s="147" t="s">
        <v>567</v>
      </c>
      <c r="C1207" s="144" t="s">
        <v>228</v>
      </c>
      <c r="D1207" s="152" t="s">
        <v>781</v>
      </c>
      <c r="E1207" s="145" t="str">
        <f t="shared" si="23"/>
        <v>04001 29999</v>
      </c>
      <c r="F1207" s="146" t="e">
        <f>#REF!</f>
        <v>#REF!</v>
      </c>
      <c r="G1207" s="146" t="e">
        <f>#REF!</f>
        <v>#REF!</v>
      </c>
    </row>
    <row r="1208" spans="1:7" s="7" customFormat="1" ht="15.75" hidden="1" outlineLevel="5">
      <c r="A1208" s="141" t="s">
        <v>238</v>
      </c>
      <c r="B1208" s="147" t="s">
        <v>567</v>
      </c>
      <c r="C1208" s="144" t="s">
        <v>228</v>
      </c>
      <c r="D1208" s="152" t="s">
        <v>781</v>
      </c>
      <c r="E1208" s="145" t="str">
        <f t="shared" si="23"/>
        <v>04001 29999</v>
      </c>
      <c r="F1208" s="146" t="e">
        <f>#REF!</f>
        <v>#REF!</v>
      </c>
      <c r="G1208" s="146" t="e">
        <f>#REF!</f>
        <v>#REF!</v>
      </c>
    </row>
    <row r="1209" spans="1:7" s="7" customFormat="1" ht="15.75" hidden="1" outlineLevel="6">
      <c r="A1209" s="141" t="s">
        <v>26</v>
      </c>
      <c r="B1209" s="147" t="s">
        <v>567</v>
      </c>
      <c r="C1209" s="144" t="s">
        <v>228</v>
      </c>
      <c r="D1209" s="152" t="s">
        <v>781</v>
      </c>
      <c r="E1209" s="145" t="str">
        <f t="shared" si="23"/>
        <v>04001 29999</v>
      </c>
      <c r="F1209" s="146" t="e">
        <f>#REF!</f>
        <v>#REF!</v>
      </c>
      <c r="G1209" s="146" t="e">
        <f>#REF!</f>
        <v>#REF!</v>
      </c>
    </row>
    <row r="1210" spans="1:7" s="7" customFormat="1" ht="15.75" hidden="1" outlineLevel="7">
      <c r="A1210" s="141" t="s">
        <v>28</v>
      </c>
      <c r="B1210" s="147" t="s">
        <v>567</v>
      </c>
      <c r="C1210" s="147" t="s">
        <v>228</v>
      </c>
      <c r="D1210" s="152" t="s">
        <v>781</v>
      </c>
      <c r="E1210" s="145" t="str">
        <f t="shared" si="23"/>
        <v>04001 29999</v>
      </c>
      <c r="F1210" s="146" t="e">
        <f>#REF!</f>
        <v>#REF!</v>
      </c>
      <c r="G1210" s="146" t="e">
        <f>#REF!</f>
        <v>#REF!</v>
      </c>
    </row>
    <row r="1211" spans="1:7" s="7" customFormat="1" ht="15.75" hidden="1" outlineLevel="3">
      <c r="A1211" s="151" t="s">
        <v>32</v>
      </c>
      <c r="B1211" s="147" t="s">
        <v>567</v>
      </c>
      <c r="C1211" s="144" t="s">
        <v>228</v>
      </c>
      <c r="D1211" s="152" t="s">
        <v>781</v>
      </c>
      <c r="E1211" s="145" t="str">
        <f t="shared" si="23"/>
        <v>04001 29999</v>
      </c>
      <c r="F1211" s="146" t="e">
        <f>#REF!</f>
        <v>#REF!</v>
      </c>
      <c r="G1211" s="146" t="e">
        <f>#REF!</f>
        <v>#REF!</v>
      </c>
    </row>
    <row r="1212" spans="1:7" s="7" customFormat="1" ht="21" hidden="1" outlineLevel="5">
      <c r="A1212" s="141" t="s">
        <v>239</v>
      </c>
      <c r="B1212" s="147" t="s">
        <v>567</v>
      </c>
      <c r="C1212" s="144" t="s">
        <v>228</v>
      </c>
      <c r="D1212" s="152" t="s">
        <v>781</v>
      </c>
      <c r="E1212" s="145" t="str">
        <f t="shared" si="23"/>
        <v>04001 29999</v>
      </c>
      <c r="F1212" s="146" t="e">
        <f>#REF!</f>
        <v>#REF!</v>
      </c>
      <c r="G1212" s="146" t="e">
        <f>#REF!</f>
        <v>#REF!</v>
      </c>
    </row>
    <row r="1213" spans="1:7" s="7" customFormat="1" ht="15.75" hidden="1" outlineLevel="6">
      <c r="A1213" s="141" t="s">
        <v>45</v>
      </c>
      <c r="B1213" s="147" t="s">
        <v>567</v>
      </c>
      <c r="C1213" s="144" t="s">
        <v>228</v>
      </c>
      <c r="D1213" s="152" t="s">
        <v>781</v>
      </c>
      <c r="E1213" s="145" t="str">
        <f t="shared" si="23"/>
        <v>04001 29999</v>
      </c>
      <c r="F1213" s="146" t="e">
        <f>#REF!</f>
        <v>#REF!</v>
      </c>
      <c r="G1213" s="146" t="e">
        <f>#REF!</f>
        <v>#REF!</v>
      </c>
    </row>
    <row r="1214" spans="1:7" s="7" customFormat="1" ht="21" hidden="1" outlineLevel="7">
      <c r="A1214" s="141" t="s">
        <v>149</v>
      </c>
      <c r="B1214" s="147" t="s">
        <v>567</v>
      </c>
      <c r="C1214" s="147" t="s">
        <v>228</v>
      </c>
      <c r="D1214" s="152" t="s">
        <v>781</v>
      </c>
      <c r="E1214" s="145" t="str">
        <f t="shared" si="23"/>
        <v>04001 29999</v>
      </c>
      <c r="F1214" s="146" t="e">
        <f>#REF!</f>
        <v>#REF!</v>
      </c>
      <c r="G1214" s="146" t="e">
        <f>#REF!</f>
        <v>#REF!</v>
      </c>
    </row>
    <row r="1215" spans="1:7" s="7" customFormat="1" ht="22.5" hidden="1" outlineLevel="3">
      <c r="A1215" s="151" t="s">
        <v>149</v>
      </c>
      <c r="B1215" s="147" t="s">
        <v>567</v>
      </c>
      <c r="C1215" s="144" t="s">
        <v>228</v>
      </c>
      <c r="D1215" s="152" t="s">
        <v>781</v>
      </c>
      <c r="E1215" s="145" t="str">
        <f t="shared" si="23"/>
        <v>04001 29999</v>
      </c>
      <c r="F1215" s="146" t="e">
        <f>#REF!</f>
        <v>#REF!</v>
      </c>
      <c r="G1215" s="146" t="e">
        <f>#REF!</f>
        <v>#REF!</v>
      </c>
    </row>
    <row r="1216" spans="1:7" s="7" customFormat="1" ht="21" hidden="1" outlineLevel="4">
      <c r="A1216" s="141" t="s">
        <v>215</v>
      </c>
      <c r="B1216" s="147" t="s">
        <v>567</v>
      </c>
      <c r="C1216" s="144" t="s">
        <v>228</v>
      </c>
      <c r="D1216" s="152" t="s">
        <v>781</v>
      </c>
      <c r="E1216" s="145" t="str">
        <f t="shared" si="23"/>
        <v>04001 29999</v>
      </c>
      <c r="F1216" s="146" t="e">
        <f>#REF!</f>
        <v>#REF!</v>
      </c>
      <c r="G1216" s="146" t="e">
        <f>#REF!</f>
        <v>#REF!</v>
      </c>
    </row>
    <row r="1217" spans="1:7" s="7" customFormat="1" ht="21" hidden="1" outlineLevel="5">
      <c r="A1217" s="141" t="s">
        <v>240</v>
      </c>
      <c r="B1217" s="147" t="s">
        <v>567</v>
      </c>
      <c r="C1217" s="144" t="s">
        <v>228</v>
      </c>
      <c r="D1217" s="152" t="s">
        <v>781</v>
      </c>
      <c r="E1217" s="145" t="str">
        <f t="shared" ref="E1217:E1226" si="24">D1217</f>
        <v>04001 29999</v>
      </c>
      <c r="F1217" s="146" t="e">
        <f>#REF!</f>
        <v>#REF!</v>
      </c>
      <c r="G1217" s="146" t="e">
        <f>#REF!</f>
        <v>#REF!</v>
      </c>
    </row>
    <row r="1218" spans="1:7" s="7" customFormat="1" ht="15.75" hidden="1" outlineLevel="6">
      <c r="A1218" s="141" t="s">
        <v>45</v>
      </c>
      <c r="B1218" s="147" t="s">
        <v>567</v>
      </c>
      <c r="C1218" s="144" t="s">
        <v>228</v>
      </c>
      <c r="D1218" s="152" t="s">
        <v>781</v>
      </c>
      <c r="E1218" s="145" t="str">
        <f t="shared" si="24"/>
        <v>04001 29999</v>
      </c>
      <c r="F1218" s="146" t="e">
        <f>#REF!</f>
        <v>#REF!</v>
      </c>
      <c r="G1218" s="146" t="e">
        <f>#REF!</f>
        <v>#REF!</v>
      </c>
    </row>
    <row r="1219" spans="1:7" s="7" customFormat="1" ht="21" hidden="1" outlineLevel="7">
      <c r="A1219" s="141" t="s">
        <v>149</v>
      </c>
      <c r="B1219" s="147" t="s">
        <v>567</v>
      </c>
      <c r="C1219" s="147" t="s">
        <v>228</v>
      </c>
      <c r="D1219" s="152" t="s">
        <v>781</v>
      </c>
      <c r="E1219" s="145" t="str">
        <f t="shared" si="24"/>
        <v>04001 29999</v>
      </c>
      <c r="F1219" s="146" t="e">
        <f>#REF!</f>
        <v>#REF!</v>
      </c>
      <c r="G1219" s="146" t="e">
        <f>#REF!</f>
        <v>#REF!</v>
      </c>
    </row>
    <row r="1220" spans="1:7" s="7" customFormat="1" ht="22.5" hidden="1" outlineLevel="3">
      <c r="A1220" s="151" t="s">
        <v>149</v>
      </c>
      <c r="B1220" s="147" t="s">
        <v>567</v>
      </c>
      <c r="C1220" s="144" t="s">
        <v>228</v>
      </c>
      <c r="D1220" s="152" t="s">
        <v>781</v>
      </c>
      <c r="E1220" s="145" t="str">
        <f t="shared" si="24"/>
        <v>04001 29999</v>
      </c>
      <c r="F1220" s="146" t="e">
        <f>#REF!</f>
        <v>#REF!</v>
      </c>
      <c r="G1220" s="146" t="e">
        <f>#REF!</f>
        <v>#REF!</v>
      </c>
    </row>
    <row r="1221" spans="1:7" s="7" customFormat="1" ht="31.5" hidden="1" outlineLevel="5">
      <c r="A1221" s="141" t="s">
        <v>241</v>
      </c>
      <c r="B1221" s="147" t="s">
        <v>567</v>
      </c>
      <c r="C1221" s="144" t="s">
        <v>228</v>
      </c>
      <c r="D1221" s="152" t="s">
        <v>781</v>
      </c>
      <c r="E1221" s="145" t="str">
        <f t="shared" si="24"/>
        <v>04001 29999</v>
      </c>
      <c r="F1221" s="146" t="e">
        <f>#REF!</f>
        <v>#REF!</v>
      </c>
      <c r="G1221" s="146" t="e">
        <f>#REF!</f>
        <v>#REF!</v>
      </c>
    </row>
    <row r="1222" spans="1:7" s="7" customFormat="1" ht="15.75" hidden="1" outlineLevel="6">
      <c r="A1222" s="141" t="s">
        <v>182</v>
      </c>
      <c r="B1222" s="147" t="s">
        <v>567</v>
      </c>
      <c r="C1222" s="144" t="s">
        <v>228</v>
      </c>
      <c r="D1222" s="152" t="s">
        <v>781</v>
      </c>
      <c r="E1222" s="145" t="str">
        <f t="shared" si="24"/>
        <v>04001 29999</v>
      </c>
      <c r="F1222" s="146" t="e">
        <f>#REF!</f>
        <v>#REF!</v>
      </c>
      <c r="G1222" s="146" t="e">
        <f>#REF!</f>
        <v>#REF!</v>
      </c>
    </row>
    <row r="1223" spans="1:7" s="7" customFormat="1" ht="21" hidden="1" outlineLevel="7">
      <c r="A1223" s="141" t="s">
        <v>183</v>
      </c>
      <c r="B1223" s="147" t="s">
        <v>567</v>
      </c>
      <c r="C1223" s="147" t="s">
        <v>228</v>
      </c>
      <c r="D1223" s="152" t="s">
        <v>781</v>
      </c>
      <c r="E1223" s="145" t="str">
        <f t="shared" si="24"/>
        <v>04001 29999</v>
      </c>
      <c r="F1223" s="146" t="e">
        <f>#REF!</f>
        <v>#REF!</v>
      </c>
      <c r="G1223" s="146" t="e">
        <f>#REF!</f>
        <v>#REF!</v>
      </c>
    </row>
    <row r="1224" spans="1:7" s="7" customFormat="1" ht="22.5" hidden="1" outlineLevel="2">
      <c r="A1224" s="151" t="s">
        <v>184</v>
      </c>
      <c r="B1224" s="147" t="s">
        <v>567</v>
      </c>
      <c r="C1224" s="144" t="s">
        <v>228</v>
      </c>
      <c r="D1224" s="152" t="s">
        <v>781</v>
      </c>
      <c r="E1224" s="145" t="str">
        <f t="shared" si="24"/>
        <v>04001 29999</v>
      </c>
      <c r="F1224" s="146" t="e">
        <f>#REF!</f>
        <v>#REF!</v>
      </c>
      <c r="G1224" s="146" t="e">
        <f>#REF!</f>
        <v>#REF!</v>
      </c>
    </row>
    <row r="1225" spans="1:7" s="7" customFormat="1" ht="31.5" hidden="1" outlineLevel="5">
      <c r="A1225" s="141" t="s">
        <v>242</v>
      </c>
      <c r="B1225" s="147" t="s">
        <v>567</v>
      </c>
      <c r="C1225" s="144" t="s">
        <v>228</v>
      </c>
      <c r="D1225" s="152" t="s">
        <v>781</v>
      </c>
      <c r="E1225" s="145" t="str">
        <f t="shared" si="24"/>
        <v>04001 29999</v>
      </c>
      <c r="F1225" s="146" t="e">
        <f>#REF!</f>
        <v>#REF!</v>
      </c>
      <c r="G1225" s="146" t="e">
        <f>#REF!</f>
        <v>#REF!</v>
      </c>
    </row>
    <row r="1226" spans="1:7" s="7" customFormat="1" ht="15.75" hidden="1" outlineLevel="6">
      <c r="A1226" s="141" t="s">
        <v>98</v>
      </c>
      <c r="B1226" s="147" t="s">
        <v>567</v>
      </c>
      <c r="C1226" s="144" t="s">
        <v>228</v>
      </c>
      <c r="D1226" s="152" t="s">
        <v>781</v>
      </c>
      <c r="E1226" s="145" t="str">
        <f t="shared" si="24"/>
        <v>04001 29999</v>
      </c>
      <c r="F1226" s="146" t="e">
        <f>#REF!</f>
        <v>#REF!</v>
      </c>
      <c r="G1226" s="146" t="e">
        <f>#REF!</f>
        <v>#REF!</v>
      </c>
    </row>
    <row r="1227" spans="1:7" s="7" customFormat="1" ht="15.75" outlineLevel="7">
      <c r="A1227" s="151" t="s">
        <v>643</v>
      </c>
      <c r="B1227" s="147" t="s">
        <v>567</v>
      </c>
      <c r="C1227" s="147" t="s">
        <v>193</v>
      </c>
      <c r="D1227" s="152" t="s">
        <v>781</v>
      </c>
      <c r="E1227" s="158" t="s">
        <v>27</v>
      </c>
      <c r="F1227" s="150">
        <f>F1228</f>
        <v>17107</v>
      </c>
      <c r="G1227" s="150">
        <f>G1228</f>
        <v>12508.4</v>
      </c>
    </row>
    <row r="1228" spans="1:7" s="7" customFormat="1" ht="15.75" outlineLevel="7">
      <c r="A1228" s="151" t="s">
        <v>644</v>
      </c>
      <c r="B1228" s="147" t="s">
        <v>567</v>
      </c>
      <c r="C1228" s="147" t="s">
        <v>193</v>
      </c>
      <c r="D1228" s="152" t="s">
        <v>781</v>
      </c>
      <c r="E1228" s="158" t="s">
        <v>29</v>
      </c>
      <c r="F1228" s="150">
        <f>F1229+F1230</f>
        <v>17107</v>
      </c>
      <c r="G1228" s="150">
        <f>G1229+G1230</f>
        <v>12508.4</v>
      </c>
    </row>
    <row r="1229" spans="1:7" s="7" customFormat="1" ht="15.75" outlineLevel="7">
      <c r="A1229" s="151" t="s">
        <v>851</v>
      </c>
      <c r="B1229" s="147" t="s">
        <v>567</v>
      </c>
      <c r="C1229" s="147" t="s">
        <v>193</v>
      </c>
      <c r="D1229" s="152" t="s">
        <v>781</v>
      </c>
      <c r="E1229" s="158" t="s">
        <v>33</v>
      </c>
      <c r="F1229" s="150">
        <v>13607</v>
      </c>
      <c r="G1229" s="150">
        <v>4708.3999999999996</v>
      </c>
    </row>
    <row r="1230" spans="1:7" s="7" customFormat="1" ht="15.75" outlineLevel="7">
      <c r="A1230" s="151" t="s">
        <v>1086</v>
      </c>
      <c r="B1230" s="147" t="s">
        <v>567</v>
      </c>
      <c r="C1230" s="147" t="s">
        <v>193</v>
      </c>
      <c r="D1230" s="152" t="s">
        <v>781</v>
      </c>
      <c r="E1230" s="158" t="s">
        <v>33</v>
      </c>
      <c r="F1230" s="150">
        <v>3500</v>
      </c>
      <c r="G1230" s="150">
        <v>7800</v>
      </c>
    </row>
    <row r="1231" spans="1:7" s="7" customFormat="1" ht="15.75" outlineLevel="7">
      <c r="A1231" s="151" t="s">
        <v>772</v>
      </c>
      <c r="B1231" s="147" t="s">
        <v>567</v>
      </c>
      <c r="C1231" s="147" t="s">
        <v>193</v>
      </c>
      <c r="D1231" s="152" t="s">
        <v>781</v>
      </c>
      <c r="E1231" s="158" t="s">
        <v>651</v>
      </c>
      <c r="F1231" s="150">
        <v>0</v>
      </c>
      <c r="G1231" s="150">
        <v>0</v>
      </c>
    </row>
    <row r="1232" spans="1:7" s="7" customFormat="1" ht="22.5" outlineLevel="7">
      <c r="A1232" s="151" t="s">
        <v>1018</v>
      </c>
      <c r="B1232" s="147" t="s">
        <v>567</v>
      </c>
      <c r="C1232" s="147" t="s">
        <v>193</v>
      </c>
      <c r="D1232" s="152" t="s">
        <v>781</v>
      </c>
      <c r="E1232" s="158" t="s">
        <v>1017</v>
      </c>
      <c r="F1232" s="150">
        <v>0</v>
      </c>
      <c r="G1232" s="150">
        <v>0</v>
      </c>
    </row>
    <row r="1233" spans="1:7" s="7" customFormat="1" ht="15.75" outlineLevel="7">
      <c r="A1233" s="151" t="s">
        <v>851</v>
      </c>
      <c r="B1233" s="147" t="s">
        <v>567</v>
      </c>
      <c r="C1233" s="147" t="s">
        <v>193</v>
      </c>
      <c r="D1233" s="152" t="s">
        <v>924</v>
      </c>
      <c r="E1233" s="158" t="s">
        <v>33</v>
      </c>
      <c r="F1233" s="150">
        <v>2437.3000000000002</v>
      </c>
      <c r="G1233" s="150">
        <v>2437.3000000000002</v>
      </c>
    </row>
    <row r="1234" spans="1:7" s="7" customFormat="1" ht="23.25" outlineLevel="7">
      <c r="A1234" s="165" t="s">
        <v>867</v>
      </c>
      <c r="B1234" s="147" t="s">
        <v>567</v>
      </c>
      <c r="C1234" s="147" t="s">
        <v>193</v>
      </c>
      <c r="D1234" s="152" t="s">
        <v>791</v>
      </c>
      <c r="E1234" s="158"/>
      <c r="F1234" s="150">
        <f>F1235+F1240+F1239</f>
        <v>2805</v>
      </c>
      <c r="G1234" s="150">
        <f>G1235+G1240+G1239</f>
        <v>2805</v>
      </c>
    </row>
    <row r="1235" spans="1:7" s="7" customFormat="1" ht="15.75" outlineLevel="7">
      <c r="A1235" s="151" t="s">
        <v>643</v>
      </c>
      <c r="B1235" s="147" t="s">
        <v>567</v>
      </c>
      <c r="C1235" s="147" t="s">
        <v>193</v>
      </c>
      <c r="D1235" s="152" t="s">
        <v>793</v>
      </c>
      <c r="E1235" s="158" t="s">
        <v>27</v>
      </c>
      <c r="F1235" s="150">
        <f>F1236</f>
        <v>2156.8000000000002</v>
      </c>
      <c r="G1235" s="150">
        <f>G1236</f>
        <v>2805</v>
      </c>
    </row>
    <row r="1236" spans="1:7" s="7" customFormat="1" ht="15.75" outlineLevel="7">
      <c r="A1236" s="151" t="s">
        <v>644</v>
      </c>
      <c r="B1236" s="147" t="s">
        <v>567</v>
      </c>
      <c r="C1236" s="147" t="s">
        <v>193</v>
      </c>
      <c r="D1236" s="152" t="s">
        <v>793</v>
      </c>
      <c r="E1236" s="158" t="s">
        <v>29</v>
      </c>
      <c r="F1236" s="150">
        <f>F1237+F1238</f>
        <v>2156.8000000000002</v>
      </c>
      <c r="G1236" s="150">
        <f>G1237+G1238</f>
        <v>2805</v>
      </c>
    </row>
    <row r="1237" spans="1:7" s="7" customFormat="1" ht="22.5" outlineLevel="7">
      <c r="A1237" s="151" t="s">
        <v>1028</v>
      </c>
      <c r="B1237" s="147" t="s">
        <v>567</v>
      </c>
      <c r="C1237" s="147" t="s">
        <v>193</v>
      </c>
      <c r="D1237" s="152" t="s">
        <v>793</v>
      </c>
      <c r="E1237" s="158" t="s">
        <v>1027</v>
      </c>
      <c r="F1237" s="150">
        <v>300</v>
      </c>
      <c r="G1237" s="150">
        <v>300</v>
      </c>
    </row>
    <row r="1238" spans="1:7" s="7" customFormat="1" ht="15.75" outlineLevel="7">
      <c r="A1238" s="151" t="s">
        <v>851</v>
      </c>
      <c r="B1238" s="147" t="s">
        <v>567</v>
      </c>
      <c r="C1238" s="147" t="s">
        <v>193</v>
      </c>
      <c r="D1238" s="152" t="s">
        <v>793</v>
      </c>
      <c r="E1238" s="158" t="s">
        <v>33</v>
      </c>
      <c r="F1238" s="150">
        <f>2505-648.2</f>
        <v>1856.8</v>
      </c>
      <c r="G1238" s="150">
        <v>2505</v>
      </c>
    </row>
    <row r="1239" spans="1:7" s="7" customFormat="1" ht="22.5" outlineLevel="7">
      <c r="A1239" s="151" t="s">
        <v>1018</v>
      </c>
      <c r="B1239" s="147" t="s">
        <v>567</v>
      </c>
      <c r="C1239" s="147" t="s">
        <v>193</v>
      </c>
      <c r="D1239" s="152" t="s">
        <v>793</v>
      </c>
      <c r="E1239" s="158" t="s">
        <v>1017</v>
      </c>
      <c r="F1239" s="150">
        <v>0</v>
      </c>
      <c r="G1239" s="150">
        <v>0</v>
      </c>
    </row>
    <row r="1240" spans="1:7" s="7" customFormat="1" ht="31.5" customHeight="1" outlineLevel="7">
      <c r="A1240" s="151" t="s">
        <v>754</v>
      </c>
      <c r="B1240" s="147" t="s">
        <v>567</v>
      </c>
      <c r="C1240" s="147" t="s">
        <v>193</v>
      </c>
      <c r="D1240" s="152" t="s">
        <v>793</v>
      </c>
      <c r="E1240" s="158" t="s">
        <v>958</v>
      </c>
      <c r="F1240" s="150">
        <v>648.20000000000005</v>
      </c>
      <c r="G1240" s="150">
        <v>0</v>
      </c>
    </row>
    <row r="1241" spans="1:7" s="7" customFormat="1" ht="15.75" outlineLevel="7">
      <c r="A1241" s="151" t="s">
        <v>643</v>
      </c>
      <c r="B1241" s="147" t="s">
        <v>567</v>
      </c>
      <c r="C1241" s="147" t="s">
        <v>193</v>
      </c>
      <c r="D1241" s="152" t="s">
        <v>925</v>
      </c>
      <c r="E1241" s="158" t="s">
        <v>27</v>
      </c>
      <c r="F1241" s="150">
        <f>F1242</f>
        <v>0</v>
      </c>
      <c r="G1241" s="150">
        <f>G1242</f>
        <v>0</v>
      </c>
    </row>
    <row r="1242" spans="1:7" s="7" customFormat="1" ht="15.75" outlineLevel="7">
      <c r="A1242" s="151" t="s">
        <v>851</v>
      </c>
      <c r="B1242" s="147" t="s">
        <v>567</v>
      </c>
      <c r="C1242" s="147" t="s">
        <v>193</v>
      </c>
      <c r="D1242" s="152" t="s">
        <v>925</v>
      </c>
      <c r="E1242" s="158" t="s">
        <v>33</v>
      </c>
      <c r="F1242" s="150"/>
      <c r="G1242" s="150"/>
    </row>
    <row r="1243" spans="1:7" s="7" customFormat="1" ht="22.5" outlineLevel="7">
      <c r="A1243" s="160" t="s">
        <v>771</v>
      </c>
      <c r="B1243" s="147" t="s">
        <v>567</v>
      </c>
      <c r="C1243" s="147" t="s">
        <v>193</v>
      </c>
      <c r="D1243" s="152" t="s">
        <v>925</v>
      </c>
      <c r="E1243" s="158" t="s">
        <v>652</v>
      </c>
      <c r="F1243" s="150"/>
      <c r="G1243" s="150"/>
    </row>
    <row r="1244" spans="1:7" s="7" customFormat="1" ht="15.75" outlineLevel="7">
      <c r="A1244" s="141" t="s">
        <v>209</v>
      </c>
      <c r="B1244" s="144" t="s">
        <v>567</v>
      </c>
      <c r="C1244" s="144" t="s">
        <v>210</v>
      </c>
      <c r="D1244" s="161"/>
      <c r="E1244" s="162"/>
      <c r="F1244" s="146">
        <f>F1245</f>
        <v>34463.800000000003</v>
      </c>
      <c r="G1244" s="146">
        <f>G1245</f>
        <v>7386.9</v>
      </c>
    </row>
    <row r="1245" spans="1:7" s="7" customFormat="1" ht="23.25" outlineLevel="7">
      <c r="A1245" s="153" t="s">
        <v>1090</v>
      </c>
      <c r="B1245" s="147" t="s">
        <v>567</v>
      </c>
      <c r="C1245" s="147" t="s">
        <v>210</v>
      </c>
      <c r="D1245" s="152" t="s">
        <v>790</v>
      </c>
      <c r="E1245" s="158"/>
      <c r="F1245" s="150">
        <f>F1246</f>
        <v>34463.800000000003</v>
      </c>
      <c r="G1245" s="150">
        <f>G1246</f>
        <v>7386.9</v>
      </c>
    </row>
    <row r="1246" spans="1:7" s="7" customFormat="1" ht="23.25" outlineLevel="7">
      <c r="A1246" s="165" t="s">
        <v>868</v>
      </c>
      <c r="B1246" s="147" t="s">
        <v>567</v>
      </c>
      <c r="C1246" s="147" t="s">
        <v>210</v>
      </c>
      <c r="D1246" s="152" t="s">
        <v>869</v>
      </c>
      <c r="E1246" s="158"/>
      <c r="F1246" s="150">
        <f>F1247+F1252+F1253+F1255+F1256+F1259+F1250</f>
        <v>34463.800000000003</v>
      </c>
      <c r="G1246" s="150">
        <f>G1247+G1252+G1253+G1255+G1256+G1259+G1250</f>
        <v>7386.9</v>
      </c>
    </row>
    <row r="1247" spans="1:7" s="7" customFormat="1" ht="15.75" outlineLevel="7">
      <c r="A1247" s="151" t="s">
        <v>643</v>
      </c>
      <c r="B1247" s="147" t="s">
        <v>567</v>
      </c>
      <c r="C1247" s="147" t="s">
        <v>210</v>
      </c>
      <c r="D1247" s="152" t="s">
        <v>870</v>
      </c>
      <c r="E1247" s="158" t="s">
        <v>27</v>
      </c>
      <c r="F1247" s="150">
        <f>F1248</f>
        <v>6463.8</v>
      </c>
      <c r="G1247" s="150">
        <f>G1248</f>
        <v>7386.9</v>
      </c>
    </row>
    <row r="1248" spans="1:7" s="7" customFormat="1" ht="15.75" outlineLevel="7">
      <c r="A1248" s="151" t="s">
        <v>644</v>
      </c>
      <c r="B1248" s="147" t="s">
        <v>567</v>
      </c>
      <c r="C1248" s="147" t="s">
        <v>210</v>
      </c>
      <c r="D1248" s="152" t="s">
        <v>870</v>
      </c>
      <c r="E1248" s="158" t="s">
        <v>29</v>
      </c>
      <c r="F1248" s="150">
        <f>F1249+F1251</f>
        <v>6463.8</v>
      </c>
      <c r="G1248" s="150">
        <f>G1249+G1251</f>
        <v>7386.9</v>
      </c>
    </row>
    <row r="1249" spans="1:7" s="7" customFormat="1" ht="15.75" outlineLevel="7">
      <c r="A1249" s="151" t="s">
        <v>851</v>
      </c>
      <c r="B1249" s="147" t="s">
        <v>567</v>
      </c>
      <c r="C1249" s="147" t="s">
        <v>210</v>
      </c>
      <c r="D1249" s="152" t="s">
        <v>870</v>
      </c>
      <c r="E1249" s="158" t="s">
        <v>33</v>
      </c>
      <c r="F1249" s="150">
        <v>6463.8</v>
      </c>
      <c r="G1249" s="150">
        <v>7386.9</v>
      </c>
    </row>
    <row r="1250" spans="1:7" s="7" customFormat="1" ht="22.5" outlineLevel="7">
      <c r="A1250" s="151" t="s">
        <v>1018</v>
      </c>
      <c r="B1250" s="147" t="s">
        <v>567</v>
      </c>
      <c r="C1250" s="147" t="s">
        <v>210</v>
      </c>
      <c r="D1250" s="152" t="s">
        <v>870</v>
      </c>
      <c r="E1250" s="158" t="s">
        <v>1017</v>
      </c>
      <c r="F1250" s="150">
        <v>0</v>
      </c>
      <c r="G1250" s="150">
        <v>0</v>
      </c>
    </row>
    <row r="1251" spans="1:7" s="7" customFormat="1" ht="22.5" outlineLevel="7">
      <c r="A1251" s="151" t="s">
        <v>926</v>
      </c>
      <c r="B1251" s="147" t="s">
        <v>567</v>
      </c>
      <c r="C1251" s="147" t="s">
        <v>210</v>
      </c>
      <c r="D1251" s="152" t="s">
        <v>870</v>
      </c>
      <c r="E1251" s="158" t="s">
        <v>927</v>
      </c>
      <c r="F1251" s="150">
        <v>0</v>
      </c>
      <c r="G1251" s="150">
        <v>0</v>
      </c>
    </row>
    <row r="1252" spans="1:7" s="7" customFormat="1" ht="33.75" outlineLevel="7">
      <c r="A1252" s="160" t="s">
        <v>872</v>
      </c>
      <c r="B1252" s="147" t="s">
        <v>567</v>
      </c>
      <c r="C1252" s="147" t="s">
        <v>210</v>
      </c>
      <c r="D1252" s="152" t="s">
        <v>870</v>
      </c>
      <c r="E1252" s="158" t="s">
        <v>785</v>
      </c>
      <c r="F1252" s="150">
        <v>0</v>
      </c>
      <c r="G1252" s="150">
        <v>0</v>
      </c>
    </row>
    <row r="1253" spans="1:7" s="7" customFormat="1" ht="22.5" outlineLevel="7">
      <c r="A1253" s="160" t="s">
        <v>771</v>
      </c>
      <c r="B1253" s="147" t="s">
        <v>567</v>
      </c>
      <c r="C1253" s="147" t="s">
        <v>210</v>
      </c>
      <c r="D1253" s="152" t="s">
        <v>870</v>
      </c>
      <c r="E1253" s="158" t="s">
        <v>652</v>
      </c>
      <c r="F1253" s="150"/>
      <c r="G1253" s="150"/>
    </row>
    <row r="1254" spans="1:7" s="7" customFormat="1" ht="15.75" outlineLevel="7">
      <c r="A1254" s="160" t="s">
        <v>772</v>
      </c>
      <c r="B1254" s="147" t="s">
        <v>567</v>
      </c>
      <c r="C1254" s="147" t="s">
        <v>210</v>
      </c>
      <c r="D1254" s="152" t="s">
        <v>870</v>
      </c>
      <c r="E1254" s="158" t="s">
        <v>651</v>
      </c>
      <c r="F1254" s="150"/>
      <c r="G1254" s="150"/>
    </row>
    <row r="1255" spans="1:7" s="7" customFormat="1" ht="15.75" outlineLevel="7">
      <c r="A1255" s="151" t="s">
        <v>851</v>
      </c>
      <c r="B1255" s="147" t="s">
        <v>567</v>
      </c>
      <c r="C1255" s="147" t="s">
        <v>210</v>
      </c>
      <c r="D1255" s="152" t="s">
        <v>928</v>
      </c>
      <c r="E1255" s="158" t="s">
        <v>33</v>
      </c>
      <c r="F1255" s="150">
        <v>0</v>
      </c>
      <c r="G1255" s="150">
        <v>0</v>
      </c>
    </row>
    <row r="1256" spans="1:7" s="7" customFormat="1" ht="22.5" outlineLevel="7">
      <c r="A1256" s="160" t="s">
        <v>871</v>
      </c>
      <c r="B1256" s="147" t="s">
        <v>567</v>
      </c>
      <c r="C1256" s="147" t="s">
        <v>210</v>
      </c>
      <c r="D1256" s="152" t="s">
        <v>967</v>
      </c>
      <c r="E1256" s="158"/>
      <c r="F1256" s="150">
        <f>F1257+F1258</f>
        <v>0</v>
      </c>
      <c r="G1256" s="150">
        <f>G1257+G1258</f>
        <v>0</v>
      </c>
    </row>
    <row r="1257" spans="1:7" s="7" customFormat="1" ht="15.75" outlineLevel="7">
      <c r="A1257" s="151" t="s">
        <v>851</v>
      </c>
      <c r="B1257" s="147" t="s">
        <v>567</v>
      </c>
      <c r="C1257" s="147" t="s">
        <v>210</v>
      </c>
      <c r="D1257" s="152" t="s">
        <v>967</v>
      </c>
      <c r="E1257" s="158" t="s">
        <v>33</v>
      </c>
      <c r="F1257" s="150"/>
      <c r="G1257" s="150"/>
    </row>
    <row r="1258" spans="1:7" s="7" customFormat="1" ht="33.75" outlineLevel="7">
      <c r="A1258" s="160" t="s">
        <v>872</v>
      </c>
      <c r="B1258" s="147" t="s">
        <v>567</v>
      </c>
      <c r="C1258" s="147" t="s">
        <v>210</v>
      </c>
      <c r="D1258" s="152" t="s">
        <v>967</v>
      </c>
      <c r="E1258" s="158" t="s">
        <v>785</v>
      </c>
      <c r="F1258" s="150">
        <v>0</v>
      </c>
      <c r="G1258" s="150">
        <v>0</v>
      </c>
    </row>
    <row r="1259" spans="1:7" s="7" customFormat="1" ht="15.75" outlineLevel="7">
      <c r="A1259" s="151" t="s">
        <v>643</v>
      </c>
      <c r="B1259" s="147" t="s">
        <v>567</v>
      </c>
      <c r="C1259" s="147" t="s">
        <v>210</v>
      </c>
      <c r="D1259" s="152" t="s">
        <v>968</v>
      </c>
      <c r="E1259" s="158" t="s">
        <v>27</v>
      </c>
      <c r="F1259" s="150">
        <f>F1260</f>
        <v>28000</v>
      </c>
      <c r="G1259" s="150">
        <f>G1260</f>
        <v>0</v>
      </c>
    </row>
    <row r="1260" spans="1:7" s="7" customFormat="1" ht="15.75" outlineLevel="7">
      <c r="A1260" s="151" t="s">
        <v>851</v>
      </c>
      <c r="B1260" s="147" t="s">
        <v>567</v>
      </c>
      <c r="C1260" s="147" t="s">
        <v>210</v>
      </c>
      <c r="D1260" s="152" t="s">
        <v>968</v>
      </c>
      <c r="E1260" s="158" t="s">
        <v>33</v>
      </c>
      <c r="F1260" s="150">
        <f>26040+1960</f>
        <v>28000</v>
      </c>
      <c r="G1260" s="150">
        <v>0</v>
      </c>
    </row>
    <row r="1261" spans="1:7" s="7" customFormat="1" ht="15.75">
      <c r="A1261" s="141" t="s">
        <v>227</v>
      </c>
      <c r="B1261" s="144" t="s">
        <v>567</v>
      </c>
      <c r="C1261" s="144" t="s">
        <v>228</v>
      </c>
      <c r="D1261" s="161"/>
      <c r="E1261" s="161"/>
      <c r="F1261" s="143">
        <f t="shared" ref="F1261:G1264" si="25">F1262</f>
        <v>100</v>
      </c>
      <c r="G1261" s="143">
        <f t="shared" si="25"/>
        <v>100</v>
      </c>
    </row>
    <row r="1262" spans="1:7" s="7" customFormat="1" ht="23.25">
      <c r="A1262" s="153" t="s">
        <v>1091</v>
      </c>
      <c r="B1262" s="147" t="s">
        <v>567</v>
      </c>
      <c r="C1262" s="147" t="s">
        <v>228</v>
      </c>
      <c r="D1262" s="152" t="s">
        <v>629</v>
      </c>
      <c r="E1262" s="152"/>
      <c r="F1262" s="168">
        <f t="shared" si="25"/>
        <v>100</v>
      </c>
      <c r="G1262" s="168">
        <f t="shared" si="25"/>
        <v>100</v>
      </c>
    </row>
    <row r="1263" spans="1:7" s="7" customFormat="1" ht="23.25" outlineLevel="7">
      <c r="A1263" s="165" t="s">
        <v>875</v>
      </c>
      <c r="B1263" s="147" t="s">
        <v>567</v>
      </c>
      <c r="C1263" s="147" t="s">
        <v>228</v>
      </c>
      <c r="D1263" s="152" t="s">
        <v>873</v>
      </c>
      <c r="E1263" s="152"/>
      <c r="F1263" s="168">
        <f t="shared" si="25"/>
        <v>100</v>
      </c>
      <c r="G1263" s="168">
        <f t="shared" si="25"/>
        <v>100</v>
      </c>
    </row>
    <row r="1264" spans="1:7" s="7" customFormat="1" ht="15.75" outlineLevel="7">
      <c r="A1264" s="151" t="s">
        <v>45</v>
      </c>
      <c r="B1264" s="147" t="s">
        <v>567</v>
      </c>
      <c r="C1264" s="147" t="s">
        <v>228</v>
      </c>
      <c r="D1264" s="152" t="s">
        <v>874</v>
      </c>
      <c r="E1264" s="152" t="s">
        <v>46</v>
      </c>
      <c r="F1264" s="168">
        <f t="shared" si="25"/>
        <v>100</v>
      </c>
      <c r="G1264" s="168">
        <f t="shared" si="25"/>
        <v>100</v>
      </c>
    </row>
    <row r="1265" spans="1:7" s="7" customFormat="1" ht="34.5" customHeight="1" outlineLevel="7">
      <c r="A1265" s="151" t="s">
        <v>754</v>
      </c>
      <c r="B1265" s="147" t="s">
        <v>567</v>
      </c>
      <c r="C1265" s="147" t="s">
        <v>228</v>
      </c>
      <c r="D1265" s="152" t="s">
        <v>874</v>
      </c>
      <c r="E1265" s="152" t="s">
        <v>958</v>
      </c>
      <c r="F1265" s="168">
        <v>100</v>
      </c>
      <c r="G1265" s="168">
        <v>100</v>
      </c>
    </row>
    <row r="1266" spans="1:7" s="7" customFormat="1" ht="15.75">
      <c r="A1266" s="141" t="s">
        <v>630</v>
      </c>
      <c r="B1266" s="144" t="s">
        <v>567</v>
      </c>
      <c r="C1266" s="144" t="s">
        <v>244</v>
      </c>
      <c r="D1266" s="161"/>
      <c r="E1266" s="161"/>
      <c r="F1266" s="143">
        <f>F1267+F1291+F1321</f>
        <v>17228.400000000001</v>
      </c>
      <c r="G1266" s="143">
        <f>G1267+G1291+G1321</f>
        <v>17228.400000000001</v>
      </c>
    </row>
    <row r="1267" spans="1:7" s="7" customFormat="1" ht="15.75">
      <c r="A1267" s="141" t="s">
        <v>245</v>
      </c>
      <c r="B1267" s="144" t="s">
        <v>567</v>
      </c>
      <c r="C1267" s="144" t="s">
        <v>246</v>
      </c>
      <c r="D1267" s="161"/>
      <c r="E1267" s="161"/>
      <c r="F1267" s="143">
        <f>F1268+F1273</f>
        <v>1050</v>
      </c>
      <c r="G1267" s="143">
        <f>G1268+G1273</f>
        <v>1050</v>
      </c>
    </row>
    <row r="1268" spans="1:7" s="7" customFormat="1" ht="15.75">
      <c r="A1268" s="165" t="s">
        <v>929</v>
      </c>
      <c r="B1268" s="147" t="s">
        <v>567</v>
      </c>
      <c r="C1268" s="147" t="s">
        <v>246</v>
      </c>
      <c r="D1268" s="152" t="s">
        <v>858</v>
      </c>
      <c r="E1268" s="152"/>
      <c r="F1268" s="168">
        <f>F1269+F1272</f>
        <v>850</v>
      </c>
      <c r="G1268" s="168">
        <f>G1269+G1272</f>
        <v>850</v>
      </c>
    </row>
    <row r="1269" spans="1:7" s="7" customFormat="1" ht="15.75">
      <c r="A1269" s="151" t="s">
        <v>643</v>
      </c>
      <c r="B1269" s="147" t="s">
        <v>567</v>
      </c>
      <c r="C1269" s="147" t="s">
        <v>246</v>
      </c>
      <c r="D1269" s="152" t="s">
        <v>859</v>
      </c>
      <c r="E1269" s="158" t="s">
        <v>27</v>
      </c>
      <c r="F1269" s="168">
        <f>F1270</f>
        <v>850</v>
      </c>
      <c r="G1269" s="168">
        <f>G1270</f>
        <v>850</v>
      </c>
    </row>
    <row r="1270" spans="1:7" s="7" customFormat="1" ht="15.75">
      <c r="A1270" s="151" t="s">
        <v>644</v>
      </c>
      <c r="B1270" s="147" t="s">
        <v>567</v>
      </c>
      <c r="C1270" s="147" t="s">
        <v>246</v>
      </c>
      <c r="D1270" s="152" t="s">
        <v>859</v>
      </c>
      <c r="E1270" s="158" t="s">
        <v>29</v>
      </c>
      <c r="F1270" s="168">
        <f>F1271</f>
        <v>850</v>
      </c>
      <c r="G1270" s="168">
        <f>G1271</f>
        <v>850</v>
      </c>
    </row>
    <row r="1271" spans="1:7" s="7" customFormat="1" ht="15.75">
      <c r="A1271" s="151" t="s">
        <v>851</v>
      </c>
      <c r="B1271" s="147" t="s">
        <v>567</v>
      </c>
      <c r="C1271" s="147" t="s">
        <v>246</v>
      </c>
      <c r="D1271" s="152" t="s">
        <v>859</v>
      </c>
      <c r="E1271" s="158" t="s">
        <v>33</v>
      </c>
      <c r="F1271" s="150">
        <f>300+300+250</f>
        <v>850</v>
      </c>
      <c r="G1271" s="150">
        <f>300+300+250</f>
        <v>850</v>
      </c>
    </row>
    <row r="1272" spans="1:7" s="7" customFormat="1" ht="15.75">
      <c r="A1272" s="160" t="s">
        <v>772</v>
      </c>
      <c r="B1272" s="147" t="s">
        <v>567</v>
      </c>
      <c r="C1272" s="147" t="s">
        <v>246</v>
      </c>
      <c r="D1272" s="152" t="s">
        <v>859</v>
      </c>
      <c r="E1272" s="158" t="s">
        <v>651</v>
      </c>
      <c r="F1272" s="150">
        <v>0</v>
      </c>
      <c r="G1272" s="150">
        <v>0</v>
      </c>
    </row>
    <row r="1273" spans="1:7" s="7" customFormat="1" ht="23.25">
      <c r="A1273" s="153" t="s">
        <v>1092</v>
      </c>
      <c r="B1273" s="144" t="s">
        <v>567</v>
      </c>
      <c r="C1273" s="144" t="s">
        <v>246</v>
      </c>
      <c r="D1273" s="152" t="s">
        <v>632</v>
      </c>
      <c r="E1273" s="161"/>
      <c r="F1273" s="143">
        <f>F1274+F1279+F1283+F1287</f>
        <v>200</v>
      </c>
      <c r="G1273" s="143">
        <f>G1274+G1279+G1283+G1287</f>
        <v>200</v>
      </c>
    </row>
    <row r="1274" spans="1:7" s="7" customFormat="1" ht="23.25">
      <c r="A1274" s="165" t="s">
        <v>876</v>
      </c>
      <c r="B1274" s="147" t="s">
        <v>567</v>
      </c>
      <c r="C1274" s="147" t="s">
        <v>246</v>
      </c>
      <c r="D1274" s="152" t="s">
        <v>930</v>
      </c>
      <c r="E1274" s="152"/>
      <c r="F1274" s="168">
        <f>F1275+F1279</f>
        <v>0</v>
      </c>
      <c r="G1274" s="168">
        <f>G1275+G1279</f>
        <v>0</v>
      </c>
    </row>
    <row r="1275" spans="1:7" s="7" customFormat="1" ht="15.75">
      <c r="A1275" s="165" t="s">
        <v>34</v>
      </c>
      <c r="B1275" s="147" t="s">
        <v>567</v>
      </c>
      <c r="C1275" s="147" t="s">
        <v>246</v>
      </c>
      <c r="D1275" s="152" t="s">
        <v>930</v>
      </c>
      <c r="E1275" s="152" t="s">
        <v>759</v>
      </c>
      <c r="F1275" s="168">
        <f>SUM(F1276:F1278)</f>
        <v>0</v>
      </c>
      <c r="G1275" s="168">
        <f>SUM(G1276:G1278)</f>
        <v>0</v>
      </c>
    </row>
    <row r="1276" spans="1:7" s="7" customFormat="1" ht="23.25">
      <c r="A1276" s="165" t="s">
        <v>931</v>
      </c>
      <c r="B1276" s="147" t="s">
        <v>567</v>
      </c>
      <c r="C1276" s="147" t="s">
        <v>246</v>
      </c>
      <c r="D1276" s="152" t="s">
        <v>932</v>
      </c>
      <c r="E1276" s="152" t="s">
        <v>933</v>
      </c>
      <c r="F1276" s="168">
        <v>0</v>
      </c>
      <c r="G1276" s="168">
        <v>0</v>
      </c>
    </row>
    <row r="1277" spans="1:7" s="7" customFormat="1" ht="24.75" customHeight="1">
      <c r="A1277" s="165" t="s">
        <v>931</v>
      </c>
      <c r="B1277" s="147" t="s">
        <v>567</v>
      </c>
      <c r="C1277" s="147" t="s">
        <v>246</v>
      </c>
      <c r="D1277" s="152" t="s">
        <v>934</v>
      </c>
      <c r="E1277" s="152" t="s">
        <v>933</v>
      </c>
      <c r="F1277" s="168">
        <v>0</v>
      </c>
      <c r="G1277" s="168">
        <v>0</v>
      </c>
    </row>
    <row r="1278" spans="1:7" s="7" customFormat="1" ht="24.75" customHeight="1">
      <c r="A1278" s="165" t="s">
        <v>931</v>
      </c>
      <c r="B1278" s="147" t="s">
        <v>567</v>
      </c>
      <c r="C1278" s="147" t="s">
        <v>246</v>
      </c>
      <c r="D1278" s="152" t="s">
        <v>935</v>
      </c>
      <c r="E1278" s="152" t="s">
        <v>933</v>
      </c>
      <c r="F1278" s="168">
        <v>0</v>
      </c>
      <c r="G1278" s="168">
        <v>0</v>
      </c>
    </row>
    <row r="1279" spans="1:7" s="7" customFormat="1" ht="15.75">
      <c r="A1279" s="151" t="s">
        <v>782</v>
      </c>
      <c r="B1279" s="147" t="s">
        <v>567</v>
      </c>
      <c r="C1279" s="147" t="s">
        <v>246</v>
      </c>
      <c r="D1279" s="152" t="s">
        <v>930</v>
      </c>
      <c r="E1279" s="152" t="s">
        <v>783</v>
      </c>
      <c r="F1279" s="168">
        <f>SUM(F1280:F1282)</f>
        <v>0</v>
      </c>
      <c r="G1279" s="168">
        <f>SUM(G1280:G1282)</f>
        <v>0</v>
      </c>
    </row>
    <row r="1280" spans="1:7" s="7" customFormat="1" ht="22.5">
      <c r="A1280" s="151" t="s">
        <v>786</v>
      </c>
      <c r="B1280" s="147" t="s">
        <v>567</v>
      </c>
      <c r="C1280" s="147" t="s">
        <v>246</v>
      </c>
      <c r="D1280" s="152" t="s">
        <v>932</v>
      </c>
      <c r="E1280" s="152" t="s">
        <v>787</v>
      </c>
      <c r="F1280" s="168">
        <v>0</v>
      </c>
      <c r="G1280" s="168">
        <v>0</v>
      </c>
    </row>
    <row r="1281" spans="1:7" s="7" customFormat="1" ht="22.5">
      <c r="A1281" s="151" t="s">
        <v>786</v>
      </c>
      <c r="B1281" s="147" t="s">
        <v>567</v>
      </c>
      <c r="C1281" s="147" t="s">
        <v>246</v>
      </c>
      <c r="D1281" s="152" t="s">
        <v>934</v>
      </c>
      <c r="E1281" s="152" t="s">
        <v>787</v>
      </c>
      <c r="F1281" s="168">
        <v>0</v>
      </c>
      <c r="G1281" s="168">
        <v>0</v>
      </c>
    </row>
    <row r="1282" spans="1:7" s="7" customFormat="1" ht="22.5">
      <c r="A1282" s="151" t="s">
        <v>786</v>
      </c>
      <c r="B1282" s="147" t="s">
        <v>567</v>
      </c>
      <c r="C1282" s="147" t="s">
        <v>246</v>
      </c>
      <c r="D1282" s="152" t="s">
        <v>935</v>
      </c>
      <c r="E1282" s="152" t="s">
        <v>787</v>
      </c>
      <c r="F1282" s="168">
        <v>0</v>
      </c>
      <c r="G1282" s="168">
        <v>0</v>
      </c>
    </row>
    <row r="1283" spans="1:7" s="7" customFormat="1" ht="23.25">
      <c r="A1283" s="165" t="s">
        <v>936</v>
      </c>
      <c r="B1283" s="147" t="s">
        <v>567</v>
      </c>
      <c r="C1283" s="147" t="s">
        <v>246</v>
      </c>
      <c r="D1283" s="152" t="s">
        <v>794</v>
      </c>
      <c r="E1283" s="152"/>
      <c r="F1283" s="168">
        <f t="shared" ref="F1283:G1285" si="26">F1284</f>
        <v>200</v>
      </c>
      <c r="G1283" s="168">
        <f t="shared" si="26"/>
        <v>200</v>
      </c>
    </row>
    <row r="1284" spans="1:7" s="7" customFormat="1" ht="15.75">
      <c r="A1284" s="151" t="s">
        <v>643</v>
      </c>
      <c r="B1284" s="147" t="s">
        <v>567</v>
      </c>
      <c r="C1284" s="147" t="s">
        <v>246</v>
      </c>
      <c r="D1284" s="152" t="s">
        <v>795</v>
      </c>
      <c r="E1284" s="158" t="s">
        <v>27</v>
      </c>
      <c r="F1284" s="168">
        <f t="shared" si="26"/>
        <v>200</v>
      </c>
      <c r="G1284" s="168">
        <f t="shared" si="26"/>
        <v>200</v>
      </c>
    </row>
    <row r="1285" spans="1:7" s="7" customFormat="1" ht="22.5" customHeight="1">
      <c r="A1285" s="151" t="s">
        <v>644</v>
      </c>
      <c r="B1285" s="147" t="s">
        <v>567</v>
      </c>
      <c r="C1285" s="147" t="s">
        <v>246</v>
      </c>
      <c r="D1285" s="152" t="s">
        <v>795</v>
      </c>
      <c r="E1285" s="158" t="s">
        <v>29</v>
      </c>
      <c r="F1285" s="168">
        <f t="shared" si="26"/>
        <v>200</v>
      </c>
      <c r="G1285" s="168">
        <f t="shared" si="26"/>
        <v>200</v>
      </c>
    </row>
    <row r="1286" spans="1:7" s="7" customFormat="1" ht="15.75" outlineLevel="7">
      <c r="A1286" s="151" t="s">
        <v>851</v>
      </c>
      <c r="B1286" s="147" t="s">
        <v>567</v>
      </c>
      <c r="C1286" s="147" t="s">
        <v>246</v>
      </c>
      <c r="D1286" s="152" t="s">
        <v>795</v>
      </c>
      <c r="E1286" s="158" t="s">
        <v>33</v>
      </c>
      <c r="F1286" s="150">
        <v>200</v>
      </c>
      <c r="G1286" s="150">
        <v>200</v>
      </c>
    </row>
    <row r="1287" spans="1:7" s="7" customFormat="1" ht="23.25" outlineLevel="7">
      <c r="A1287" s="165" t="s">
        <v>876</v>
      </c>
      <c r="B1287" s="147" t="s">
        <v>567</v>
      </c>
      <c r="C1287" s="147" t="s">
        <v>246</v>
      </c>
      <c r="D1287" s="152" t="s">
        <v>937</v>
      </c>
      <c r="E1287" s="152"/>
      <c r="F1287" s="168">
        <f>F1288+F1290</f>
        <v>0</v>
      </c>
      <c r="G1287" s="168">
        <f>G1288+G1290</f>
        <v>0</v>
      </c>
    </row>
    <row r="1288" spans="1:7" s="7" customFormat="1" ht="15.75" outlineLevel="7">
      <c r="A1288" s="165" t="s">
        <v>34</v>
      </c>
      <c r="B1288" s="147" t="s">
        <v>567</v>
      </c>
      <c r="C1288" s="147" t="s">
        <v>246</v>
      </c>
      <c r="D1288" s="152" t="s">
        <v>938</v>
      </c>
      <c r="E1288" s="152" t="s">
        <v>759</v>
      </c>
      <c r="F1288" s="168">
        <f>F1289</f>
        <v>0</v>
      </c>
      <c r="G1288" s="168">
        <f>G1289</f>
        <v>0</v>
      </c>
    </row>
    <row r="1289" spans="1:7" s="7" customFormat="1" ht="23.25" outlineLevel="7">
      <c r="A1289" s="165" t="s">
        <v>931</v>
      </c>
      <c r="B1289" s="147" t="s">
        <v>567</v>
      </c>
      <c r="C1289" s="147" t="s">
        <v>246</v>
      </c>
      <c r="D1289" s="152" t="s">
        <v>938</v>
      </c>
      <c r="E1289" s="152" t="s">
        <v>933</v>
      </c>
      <c r="F1289" s="168"/>
      <c r="G1289" s="168"/>
    </row>
    <row r="1290" spans="1:7" s="7" customFormat="1" ht="22.5" outlineLevel="7">
      <c r="A1290" s="160" t="s">
        <v>771</v>
      </c>
      <c r="B1290" s="147" t="s">
        <v>567</v>
      </c>
      <c r="C1290" s="147" t="s">
        <v>246</v>
      </c>
      <c r="D1290" s="152" t="s">
        <v>938</v>
      </c>
      <c r="E1290" s="152" t="s">
        <v>652</v>
      </c>
      <c r="F1290" s="168">
        <v>0</v>
      </c>
      <c r="G1290" s="168">
        <v>0</v>
      </c>
    </row>
    <row r="1291" spans="1:7" s="7" customFormat="1" ht="15.75" outlineLevel="7">
      <c r="A1291" s="141" t="s">
        <v>248</v>
      </c>
      <c r="B1291" s="144" t="s">
        <v>567</v>
      </c>
      <c r="C1291" s="144" t="s">
        <v>249</v>
      </c>
      <c r="D1291" s="161"/>
      <c r="E1291" s="158"/>
      <c r="F1291" s="146">
        <f>F1292+F1316</f>
        <v>2285.4</v>
      </c>
      <c r="G1291" s="146">
        <f>G1292+G1316</f>
        <v>2285.4</v>
      </c>
    </row>
    <row r="1292" spans="1:7" s="7" customFormat="1" ht="23.25" outlineLevel="7">
      <c r="A1292" s="153" t="s">
        <v>1093</v>
      </c>
      <c r="B1292" s="147" t="s">
        <v>567</v>
      </c>
      <c r="C1292" s="147" t="s">
        <v>249</v>
      </c>
      <c r="D1292" s="152" t="s">
        <v>796</v>
      </c>
      <c r="E1292" s="158"/>
      <c r="F1292" s="150">
        <f>F1293+F1313</f>
        <v>2185.4</v>
      </c>
      <c r="G1292" s="150">
        <f>G1293+G1313</f>
        <v>2185.4</v>
      </c>
    </row>
    <row r="1293" spans="1:7" s="7" customFormat="1" ht="23.25" outlineLevel="7">
      <c r="A1293" s="165" t="s">
        <v>877</v>
      </c>
      <c r="B1293" s="147" t="s">
        <v>567</v>
      </c>
      <c r="C1293" s="147" t="s">
        <v>249</v>
      </c>
      <c r="D1293" s="152" t="s">
        <v>878</v>
      </c>
      <c r="E1293" s="158"/>
      <c r="F1293" s="150">
        <f>F1294+F1308+F1309+F1312+F1311</f>
        <v>2185.4</v>
      </c>
      <c r="G1293" s="150">
        <f>G1294+G1308+G1309+G1312+G1311</f>
        <v>2185.4</v>
      </c>
    </row>
    <row r="1294" spans="1:7" s="7" customFormat="1" ht="15.75" outlineLevel="7">
      <c r="A1294" s="151" t="s">
        <v>643</v>
      </c>
      <c r="B1294" s="147" t="s">
        <v>567</v>
      </c>
      <c r="C1294" s="147" t="s">
        <v>249</v>
      </c>
      <c r="D1294" s="152" t="s">
        <v>634</v>
      </c>
      <c r="E1294" s="158" t="s">
        <v>27</v>
      </c>
      <c r="F1294" s="150">
        <f>F1295</f>
        <v>2185.4</v>
      </c>
      <c r="G1294" s="150">
        <f>G1295</f>
        <v>2185.4</v>
      </c>
    </row>
    <row r="1295" spans="1:7" s="7" customFormat="1" ht="15.75" outlineLevel="7">
      <c r="A1295" s="151" t="s">
        <v>644</v>
      </c>
      <c r="B1295" s="147" t="s">
        <v>567</v>
      </c>
      <c r="C1295" s="147" t="s">
        <v>249</v>
      </c>
      <c r="D1295" s="152" t="s">
        <v>634</v>
      </c>
      <c r="E1295" s="158" t="s">
        <v>29</v>
      </c>
      <c r="F1295" s="150">
        <f>F1296+F1307</f>
        <v>2185.4</v>
      </c>
      <c r="G1295" s="150">
        <f>G1296+G1307</f>
        <v>2185.4</v>
      </c>
    </row>
    <row r="1296" spans="1:7" s="7" customFormat="1" ht="15.75" outlineLevel="7">
      <c r="A1296" s="151" t="s">
        <v>851</v>
      </c>
      <c r="B1296" s="147" t="s">
        <v>567</v>
      </c>
      <c r="C1296" s="147" t="s">
        <v>249</v>
      </c>
      <c r="D1296" s="152" t="s">
        <v>634</v>
      </c>
      <c r="E1296" s="158" t="s">
        <v>33</v>
      </c>
      <c r="F1296" s="150">
        <v>1632.2</v>
      </c>
      <c r="G1296" s="150">
        <v>1632.2</v>
      </c>
    </row>
    <row r="1297" spans="1:7" s="7" customFormat="1" ht="22.5" hidden="1" outlineLevel="2">
      <c r="A1297" s="151" t="s">
        <v>149</v>
      </c>
      <c r="B1297" s="147" t="s">
        <v>567</v>
      </c>
      <c r="C1297" s="144" t="s">
        <v>249</v>
      </c>
      <c r="D1297" s="152" t="s">
        <v>607</v>
      </c>
      <c r="E1297" s="145" t="str">
        <f t="shared" ref="E1297:E1305" si="27">D1297</f>
        <v>0620100</v>
      </c>
      <c r="F1297" s="146" t="e">
        <f>#REF!</f>
        <v>#REF!</v>
      </c>
      <c r="G1297" s="146" t="e">
        <f>#REF!</f>
        <v>#REF!</v>
      </c>
    </row>
    <row r="1298" spans="1:7" s="7" customFormat="1" ht="15.75" hidden="1" outlineLevel="3">
      <c r="A1298" s="141" t="s">
        <v>248</v>
      </c>
      <c r="B1298" s="147" t="s">
        <v>567</v>
      </c>
      <c r="C1298" s="144" t="s">
        <v>249</v>
      </c>
      <c r="D1298" s="152" t="s">
        <v>607</v>
      </c>
      <c r="E1298" s="145" t="str">
        <f t="shared" si="27"/>
        <v>0620100</v>
      </c>
      <c r="F1298" s="146" t="e">
        <f>#REF!</f>
        <v>#REF!</v>
      </c>
      <c r="G1298" s="146" t="e">
        <f>#REF!</f>
        <v>#REF!</v>
      </c>
    </row>
    <row r="1299" spans="1:7" s="7" customFormat="1" ht="15.75" hidden="1" outlineLevel="5">
      <c r="A1299" s="141" t="s">
        <v>250</v>
      </c>
      <c r="B1299" s="147" t="s">
        <v>567</v>
      </c>
      <c r="C1299" s="144" t="s">
        <v>249</v>
      </c>
      <c r="D1299" s="152" t="s">
        <v>607</v>
      </c>
      <c r="E1299" s="145" t="str">
        <f t="shared" si="27"/>
        <v>0620100</v>
      </c>
      <c r="F1299" s="146" t="e">
        <f>#REF!</f>
        <v>#REF!</v>
      </c>
      <c r="G1299" s="146" t="e">
        <f>#REF!</f>
        <v>#REF!</v>
      </c>
    </row>
    <row r="1300" spans="1:7" s="7" customFormat="1" ht="15.75" hidden="1" outlineLevel="6">
      <c r="A1300" s="141" t="s">
        <v>251</v>
      </c>
      <c r="B1300" s="147" t="s">
        <v>567</v>
      </c>
      <c r="C1300" s="144" t="s">
        <v>249</v>
      </c>
      <c r="D1300" s="152" t="s">
        <v>607</v>
      </c>
      <c r="E1300" s="145" t="str">
        <f t="shared" si="27"/>
        <v>0620100</v>
      </c>
      <c r="F1300" s="146" t="e">
        <f>#REF!</f>
        <v>#REF!</v>
      </c>
      <c r="G1300" s="146" t="e">
        <f>#REF!</f>
        <v>#REF!</v>
      </c>
    </row>
    <row r="1301" spans="1:7" s="7" customFormat="1" ht="15.75" hidden="1" outlineLevel="7">
      <c r="A1301" s="141" t="s">
        <v>26</v>
      </c>
      <c r="B1301" s="147" t="s">
        <v>567</v>
      </c>
      <c r="C1301" s="147" t="s">
        <v>249</v>
      </c>
      <c r="D1301" s="152" t="s">
        <v>607</v>
      </c>
      <c r="E1301" s="145" t="str">
        <f t="shared" si="27"/>
        <v>0620100</v>
      </c>
      <c r="F1301" s="146" t="e">
        <f>#REF!</f>
        <v>#REF!</v>
      </c>
      <c r="G1301" s="146" t="e">
        <f>#REF!</f>
        <v>#REF!</v>
      </c>
    </row>
    <row r="1302" spans="1:7" s="7" customFormat="1" ht="15.75" hidden="1" outlineLevel="3">
      <c r="A1302" s="141" t="s">
        <v>28</v>
      </c>
      <c r="B1302" s="147" t="s">
        <v>567</v>
      </c>
      <c r="C1302" s="144" t="s">
        <v>249</v>
      </c>
      <c r="D1302" s="152" t="s">
        <v>607</v>
      </c>
      <c r="E1302" s="145" t="str">
        <f t="shared" si="27"/>
        <v>0620100</v>
      </c>
      <c r="F1302" s="146" t="e">
        <f>#REF!</f>
        <v>#REF!</v>
      </c>
      <c r="G1302" s="146" t="e">
        <f>#REF!</f>
        <v>#REF!</v>
      </c>
    </row>
    <row r="1303" spans="1:7" s="7" customFormat="1" ht="15.75" hidden="1" outlineLevel="5">
      <c r="A1303" s="151" t="s">
        <v>32</v>
      </c>
      <c r="B1303" s="147" t="s">
        <v>567</v>
      </c>
      <c r="C1303" s="144" t="s">
        <v>249</v>
      </c>
      <c r="D1303" s="152" t="s">
        <v>607</v>
      </c>
      <c r="E1303" s="145" t="str">
        <f t="shared" si="27"/>
        <v>0620100</v>
      </c>
      <c r="F1303" s="146" t="e">
        <f>#REF!</f>
        <v>#REF!</v>
      </c>
      <c r="G1303" s="146" t="e">
        <f>#REF!</f>
        <v>#REF!</v>
      </c>
    </row>
    <row r="1304" spans="1:7" s="7" customFormat="1" ht="21" hidden="1" outlineLevel="6">
      <c r="A1304" s="141" t="s">
        <v>252</v>
      </c>
      <c r="B1304" s="147" t="s">
        <v>567</v>
      </c>
      <c r="C1304" s="144" t="s">
        <v>249</v>
      </c>
      <c r="D1304" s="152" t="s">
        <v>607</v>
      </c>
      <c r="E1304" s="145" t="str">
        <f t="shared" si="27"/>
        <v>0620100</v>
      </c>
      <c r="F1304" s="146" t="e">
        <f>#REF!</f>
        <v>#REF!</v>
      </c>
      <c r="G1304" s="146" t="e">
        <f>#REF!</f>
        <v>#REF!</v>
      </c>
    </row>
    <row r="1305" spans="1:7" s="7" customFormat="1" ht="15.75" hidden="1" outlineLevel="7">
      <c r="A1305" s="141" t="s">
        <v>45</v>
      </c>
      <c r="B1305" s="147" t="s">
        <v>567</v>
      </c>
      <c r="C1305" s="147" t="s">
        <v>249</v>
      </c>
      <c r="D1305" s="152" t="s">
        <v>607</v>
      </c>
      <c r="E1305" s="145" t="str">
        <f t="shared" si="27"/>
        <v>0620100</v>
      </c>
      <c r="F1305" s="146" t="e">
        <f>#REF!</f>
        <v>#REF!</v>
      </c>
      <c r="G1305" s="146" t="e">
        <f>#REF!</f>
        <v>#REF!</v>
      </c>
    </row>
    <row r="1306" spans="1:7" s="7" customFormat="1" ht="22.5" outlineLevel="7">
      <c r="A1306" s="151" t="s">
        <v>926</v>
      </c>
      <c r="B1306" s="147" t="s">
        <v>567</v>
      </c>
      <c r="C1306" s="147" t="s">
        <v>249</v>
      </c>
      <c r="D1306" s="152" t="s">
        <v>634</v>
      </c>
      <c r="E1306" s="158" t="s">
        <v>927</v>
      </c>
      <c r="F1306" s="150">
        <v>0</v>
      </c>
      <c r="G1306" s="150">
        <v>0</v>
      </c>
    </row>
    <row r="1307" spans="1:7" s="7" customFormat="1" ht="15.75" outlineLevel="7">
      <c r="A1307" s="151" t="s">
        <v>1014</v>
      </c>
      <c r="B1307" s="147" t="s">
        <v>567</v>
      </c>
      <c r="C1307" s="147" t="s">
        <v>249</v>
      </c>
      <c r="D1307" s="152" t="s">
        <v>634</v>
      </c>
      <c r="E1307" s="158" t="s">
        <v>1013</v>
      </c>
      <c r="F1307" s="150">
        <v>553.20000000000005</v>
      </c>
      <c r="G1307" s="150">
        <v>553.20000000000005</v>
      </c>
    </row>
    <row r="1308" spans="1:7" s="7" customFormat="1" ht="22.5" outlineLevel="7">
      <c r="A1308" s="151" t="s">
        <v>784</v>
      </c>
      <c r="B1308" s="147" t="s">
        <v>567</v>
      </c>
      <c r="C1308" s="147" t="s">
        <v>249</v>
      </c>
      <c r="D1308" s="152" t="s">
        <v>634</v>
      </c>
      <c r="E1308" s="158" t="s">
        <v>785</v>
      </c>
      <c r="F1308" s="150">
        <v>0</v>
      </c>
      <c r="G1308" s="150">
        <v>0</v>
      </c>
    </row>
    <row r="1309" spans="1:7" s="7" customFormat="1" ht="15.75" outlineLevel="7">
      <c r="A1309" s="151" t="s">
        <v>851</v>
      </c>
      <c r="B1309" s="147" t="s">
        <v>567</v>
      </c>
      <c r="C1309" s="147" t="s">
        <v>249</v>
      </c>
      <c r="D1309" s="152" t="s">
        <v>939</v>
      </c>
      <c r="E1309" s="158" t="s">
        <v>33</v>
      </c>
      <c r="F1309" s="150">
        <v>0</v>
      </c>
      <c r="G1309" s="150">
        <v>0</v>
      </c>
    </row>
    <row r="1310" spans="1:7" s="7" customFormat="1" ht="22.5" outlineLevel="7">
      <c r="A1310" s="151" t="s">
        <v>784</v>
      </c>
      <c r="B1310" s="147" t="s">
        <v>567</v>
      </c>
      <c r="C1310" s="147" t="s">
        <v>249</v>
      </c>
      <c r="D1310" s="152" t="s">
        <v>939</v>
      </c>
      <c r="E1310" s="158" t="s">
        <v>785</v>
      </c>
      <c r="F1310" s="150">
        <v>0</v>
      </c>
      <c r="G1310" s="150">
        <v>0</v>
      </c>
    </row>
    <row r="1311" spans="1:7" s="7" customFormat="1" ht="22.5" outlineLevel="7">
      <c r="A1311" s="151" t="s">
        <v>1018</v>
      </c>
      <c r="B1311" s="147" t="s">
        <v>567</v>
      </c>
      <c r="C1311" s="147" t="s">
        <v>249</v>
      </c>
      <c r="D1311" s="152" t="s">
        <v>634</v>
      </c>
      <c r="E1311" s="158" t="s">
        <v>1017</v>
      </c>
      <c r="F1311" s="150">
        <v>0</v>
      </c>
      <c r="G1311" s="150">
        <v>0</v>
      </c>
    </row>
    <row r="1312" spans="1:7" s="7" customFormat="1" ht="15.75" outlineLevel="7">
      <c r="A1312" s="160" t="s">
        <v>772</v>
      </c>
      <c r="B1312" s="147" t="s">
        <v>567</v>
      </c>
      <c r="C1312" s="147" t="s">
        <v>249</v>
      </c>
      <c r="D1312" s="152" t="s">
        <v>634</v>
      </c>
      <c r="E1312" s="158" t="s">
        <v>651</v>
      </c>
      <c r="F1312" s="150">
        <v>0</v>
      </c>
      <c r="G1312" s="150">
        <v>0</v>
      </c>
    </row>
    <row r="1313" spans="1:7" s="7" customFormat="1" ht="23.25" outlineLevel="7">
      <c r="A1313" s="165" t="s">
        <v>879</v>
      </c>
      <c r="B1313" s="147" t="s">
        <v>567</v>
      </c>
      <c r="C1313" s="147" t="s">
        <v>249</v>
      </c>
      <c r="D1313" s="152" t="s">
        <v>880</v>
      </c>
      <c r="E1313" s="145"/>
      <c r="F1313" s="146">
        <f>F1314</f>
        <v>0</v>
      </c>
      <c r="G1313" s="146">
        <f>G1314</f>
        <v>0</v>
      </c>
    </row>
    <row r="1314" spans="1:7" s="7" customFormat="1" ht="15.75" outlineLevel="7">
      <c r="A1314" s="151" t="s">
        <v>45</v>
      </c>
      <c r="B1314" s="147" t="s">
        <v>567</v>
      </c>
      <c r="C1314" s="147" t="s">
        <v>249</v>
      </c>
      <c r="D1314" s="152" t="s">
        <v>797</v>
      </c>
      <c r="E1314" s="158" t="s">
        <v>46</v>
      </c>
      <c r="F1314" s="150">
        <f>F1315</f>
        <v>0</v>
      </c>
      <c r="G1314" s="150">
        <f>G1315</f>
        <v>0</v>
      </c>
    </row>
    <row r="1315" spans="1:7" s="7" customFormat="1" ht="33.75" customHeight="1" outlineLevel="7">
      <c r="A1315" s="151" t="s">
        <v>754</v>
      </c>
      <c r="B1315" s="147" t="s">
        <v>567</v>
      </c>
      <c r="C1315" s="147" t="s">
        <v>249</v>
      </c>
      <c r="D1315" s="152" t="s">
        <v>797</v>
      </c>
      <c r="E1315" s="154">
        <v>811</v>
      </c>
      <c r="F1315" s="150">
        <v>0</v>
      </c>
      <c r="G1315" s="150">
        <v>0</v>
      </c>
    </row>
    <row r="1316" spans="1:7" s="7" customFormat="1" ht="24" customHeight="1" outlineLevel="7">
      <c r="A1316" s="153" t="s">
        <v>1094</v>
      </c>
      <c r="B1316" s="147" t="s">
        <v>567</v>
      </c>
      <c r="C1316" s="147" t="s">
        <v>249</v>
      </c>
      <c r="D1316" s="152" t="s">
        <v>635</v>
      </c>
      <c r="E1316" s="162"/>
      <c r="F1316" s="150">
        <f t="shared" ref="F1316:G1319" si="28">F1317</f>
        <v>100</v>
      </c>
      <c r="G1316" s="150">
        <f t="shared" si="28"/>
        <v>100</v>
      </c>
    </row>
    <row r="1317" spans="1:7" s="7" customFormat="1" ht="24" customHeight="1" outlineLevel="7">
      <c r="A1317" s="165" t="s">
        <v>882</v>
      </c>
      <c r="B1317" s="147" t="s">
        <v>567</v>
      </c>
      <c r="C1317" s="147" t="s">
        <v>249</v>
      </c>
      <c r="D1317" s="152" t="s">
        <v>881</v>
      </c>
      <c r="E1317" s="162"/>
      <c r="F1317" s="150">
        <f t="shared" si="28"/>
        <v>100</v>
      </c>
      <c r="G1317" s="150">
        <f t="shared" si="28"/>
        <v>100</v>
      </c>
    </row>
    <row r="1318" spans="1:7" s="7" customFormat="1" ht="24" customHeight="1" outlineLevel="7">
      <c r="A1318" s="151" t="s">
        <v>643</v>
      </c>
      <c r="B1318" s="147" t="s">
        <v>567</v>
      </c>
      <c r="C1318" s="147" t="s">
        <v>249</v>
      </c>
      <c r="D1318" s="152" t="s">
        <v>798</v>
      </c>
      <c r="E1318" s="158" t="s">
        <v>27</v>
      </c>
      <c r="F1318" s="150">
        <f t="shared" si="28"/>
        <v>100</v>
      </c>
      <c r="G1318" s="150">
        <f t="shared" si="28"/>
        <v>100</v>
      </c>
    </row>
    <row r="1319" spans="1:7" s="7" customFormat="1" ht="24" customHeight="1" outlineLevel="7">
      <c r="A1319" s="151" t="s">
        <v>644</v>
      </c>
      <c r="B1319" s="147" t="s">
        <v>567</v>
      </c>
      <c r="C1319" s="147" t="s">
        <v>249</v>
      </c>
      <c r="D1319" s="152" t="s">
        <v>798</v>
      </c>
      <c r="E1319" s="158" t="s">
        <v>29</v>
      </c>
      <c r="F1319" s="150">
        <f t="shared" si="28"/>
        <v>100</v>
      </c>
      <c r="G1319" s="150">
        <f t="shared" si="28"/>
        <v>100</v>
      </c>
    </row>
    <row r="1320" spans="1:7" s="7" customFormat="1" ht="24" customHeight="1" outlineLevel="7">
      <c r="A1320" s="151" t="s">
        <v>851</v>
      </c>
      <c r="B1320" s="147" t="s">
        <v>567</v>
      </c>
      <c r="C1320" s="147" t="s">
        <v>249</v>
      </c>
      <c r="D1320" s="152" t="s">
        <v>798</v>
      </c>
      <c r="E1320" s="158" t="s">
        <v>33</v>
      </c>
      <c r="F1320" s="150">
        <v>100</v>
      </c>
      <c r="G1320" s="150">
        <v>100</v>
      </c>
    </row>
    <row r="1321" spans="1:7" s="17" customFormat="1" ht="15.75" outlineLevel="7">
      <c r="A1321" s="141" t="s">
        <v>253</v>
      </c>
      <c r="B1321" s="144" t="s">
        <v>567</v>
      </c>
      <c r="C1321" s="144" t="s">
        <v>254</v>
      </c>
      <c r="D1321" s="161"/>
      <c r="E1321" s="162"/>
      <c r="F1321" s="146">
        <f>F1322+F1327+F1356</f>
        <v>13893</v>
      </c>
      <c r="G1321" s="146">
        <f>G1322+G1327+G1356</f>
        <v>13893</v>
      </c>
    </row>
    <row r="1322" spans="1:7" s="7" customFormat="1" ht="23.25" outlineLevel="7">
      <c r="A1322" s="153" t="s">
        <v>1094</v>
      </c>
      <c r="B1322" s="147" t="s">
        <v>567</v>
      </c>
      <c r="C1322" s="147" t="s">
        <v>254</v>
      </c>
      <c r="D1322" s="152" t="s">
        <v>635</v>
      </c>
      <c r="E1322" s="162"/>
      <c r="F1322" s="150">
        <f t="shared" ref="F1322:G1325" si="29">F1323</f>
        <v>500</v>
      </c>
      <c r="G1322" s="150">
        <f t="shared" si="29"/>
        <v>500</v>
      </c>
    </row>
    <row r="1323" spans="1:7" s="7" customFormat="1" ht="15.75" outlineLevel="7">
      <c r="A1323" s="157" t="s">
        <v>883</v>
      </c>
      <c r="B1323" s="147" t="s">
        <v>567</v>
      </c>
      <c r="C1323" s="147" t="s">
        <v>254</v>
      </c>
      <c r="D1323" s="152" t="s">
        <v>884</v>
      </c>
      <c r="E1323" s="158"/>
      <c r="F1323" s="150">
        <f t="shared" si="29"/>
        <v>500</v>
      </c>
      <c r="G1323" s="150">
        <f t="shared" si="29"/>
        <v>500</v>
      </c>
    </row>
    <row r="1324" spans="1:7" s="7" customFormat="1" ht="15.75" outlineLevel="7">
      <c r="A1324" s="151" t="s">
        <v>643</v>
      </c>
      <c r="B1324" s="147" t="s">
        <v>567</v>
      </c>
      <c r="C1324" s="147" t="s">
        <v>254</v>
      </c>
      <c r="D1324" s="152" t="s">
        <v>885</v>
      </c>
      <c r="E1324" s="158" t="s">
        <v>27</v>
      </c>
      <c r="F1324" s="150">
        <f t="shared" si="29"/>
        <v>500</v>
      </c>
      <c r="G1324" s="150">
        <f t="shared" si="29"/>
        <v>500</v>
      </c>
    </row>
    <row r="1325" spans="1:7" s="7" customFormat="1" ht="15.75" outlineLevel="7">
      <c r="A1325" s="151" t="s">
        <v>644</v>
      </c>
      <c r="B1325" s="147" t="s">
        <v>567</v>
      </c>
      <c r="C1325" s="147" t="s">
        <v>254</v>
      </c>
      <c r="D1325" s="152" t="s">
        <v>885</v>
      </c>
      <c r="E1325" s="158" t="s">
        <v>29</v>
      </c>
      <c r="F1325" s="150">
        <f t="shared" si="29"/>
        <v>500</v>
      </c>
      <c r="G1325" s="150">
        <f t="shared" si="29"/>
        <v>500</v>
      </c>
    </row>
    <row r="1326" spans="1:7" s="7" customFormat="1" ht="15.75" outlineLevel="7">
      <c r="A1326" s="151" t="s">
        <v>851</v>
      </c>
      <c r="B1326" s="147" t="s">
        <v>567</v>
      </c>
      <c r="C1326" s="147" t="s">
        <v>254</v>
      </c>
      <c r="D1326" s="152" t="s">
        <v>885</v>
      </c>
      <c r="E1326" s="158" t="s">
        <v>33</v>
      </c>
      <c r="F1326" s="150">
        <v>500</v>
      </c>
      <c r="G1326" s="150">
        <v>500</v>
      </c>
    </row>
    <row r="1327" spans="1:7" s="7" customFormat="1" ht="15.75" outlineLevel="7">
      <c r="A1327" s="153" t="s">
        <v>1095</v>
      </c>
      <c r="B1327" s="144" t="s">
        <v>567</v>
      </c>
      <c r="C1327" s="144" t="s">
        <v>254</v>
      </c>
      <c r="D1327" s="161" t="s">
        <v>637</v>
      </c>
      <c r="E1327" s="162"/>
      <c r="F1327" s="146">
        <f>F1328+F1333+F1344+F1351</f>
        <v>12693</v>
      </c>
      <c r="G1327" s="146">
        <f>G1328+G1333+G1344+G1351</f>
        <v>12693</v>
      </c>
    </row>
    <row r="1328" spans="1:7" s="7" customFormat="1" ht="15.75" outlineLevel="7">
      <c r="A1328" s="157" t="s">
        <v>887</v>
      </c>
      <c r="B1328" s="147" t="s">
        <v>567</v>
      </c>
      <c r="C1328" s="147" t="s">
        <v>254</v>
      </c>
      <c r="D1328" s="161" t="s">
        <v>886</v>
      </c>
      <c r="E1328" s="162"/>
      <c r="F1328" s="146">
        <f>F1329</f>
        <v>2370.1999999999998</v>
      </c>
      <c r="G1328" s="146">
        <f>G1329</f>
        <v>2370.1999999999998</v>
      </c>
    </row>
    <row r="1329" spans="1:7" s="7" customFormat="1" ht="15.75" outlineLevel="7">
      <c r="A1329" s="151" t="s">
        <v>643</v>
      </c>
      <c r="B1329" s="147" t="s">
        <v>567</v>
      </c>
      <c r="C1329" s="147" t="s">
        <v>254</v>
      </c>
      <c r="D1329" s="152" t="s">
        <v>638</v>
      </c>
      <c r="E1329" s="158" t="s">
        <v>27</v>
      </c>
      <c r="F1329" s="150">
        <f>F1330</f>
        <v>2370.1999999999998</v>
      </c>
      <c r="G1329" s="150">
        <f>G1330</f>
        <v>2370.1999999999998</v>
      </c>
    </row>
    <row r="1330" spans="1:7" s="7" customFormat="1" ht="15.75" outlineLevel="7">
      <c r="A1330" s="151" t="s">
        <v>644</v>
      </c>
      <c r="B1330" s="147" t="s">
        <v>567</v>
      </c>
      <c r="C1330" s="147" t="s">
        <v>254</v>
      </c>
      <c r="D1330" s="152" t="s">
        <v>638</v>
      </c>
      <c r="E1330" s="158" t="s">
        <v>29</v>
      </c>
      <c r="F1330" s="150">
        <f>F1331+F1332</f>
        <v>2370.1999999999998</v>
      </c>
      <c r="G1330" s="150">
        <f>G1331+G1332</f>
        <v>2370.1999999999998</v>
      </c>
    </row>
    <row r="1331" spans="1:7" s="7" customFormat="1" ht="15.75" outlineLevel="7">
      <c r="A1331" s="151" t="s">
        <v>851</v>
      </c>
      <c r="B1331" s="147" t="s">
        <v>567</v>
      </c>
      <c r="C1331" s="147" t="s">
        <v>254</v>
      </c>
      <c r="D1331" s="152" t="s">
        <v>638</v>
      </c>
      <c r="E1331" s="158" t="s">
        <v>33</v>
      </c>
      <c r="F1331" s="150">
        <v>650</v>
      </c>
      <c r="G1331" s="150">
        <v>650</v>
      </c>
    </row>
    <row r="1332" spans="1:7" s="7" customFormat="1" ht="15.75" outlineLevel="7">
      <c r="A1332" s="151" t="s">
        <v>1014</v>
      </c>
      <c r="B1332" s="147" t="s">
        <v>567</v>
      </c>
      <c r="C1332" s="147" t="s">
        <v>254</v>
      </c>
      <c r="D1332" s="152" t="s">
        <v>638</v>
      </c>
      <c r="E1332" s="158" t="s">
        <v>1013</v>
      </c>
      <c r="F1332" s="150">
        <v>1720.2</v>
      </c>
      <c r="G1332" s="150">
        <v>1720.2</v>
      </c>
    </row>
    <row r="1333" spans="1:7" s="7" customFormat="1" ht="23.25" outlineLevel="7">
      <c r="A1333" s="165" t="s">
        <v>888</v>
      </c>
      <c r="B1333" s="147" t="s">
        <v>567</v>
      </c>
      <c r="C1333" s="147" t="s">
        <v>254</v>
      </c>
      <c r="D1333" s="161" t="s">
        <v>800</v>
      </c>
      <c r="E1333" s="162"/>
      <c r="F1333" s="146">
        <f>F1334+F1339+F1340+F1341+F1338+F1343+F1342</f>
        <v>10182.800000000001</v>
      </c>
      <c r="G1333" s="146">
        <f>G1334+G1339+G1340+G1341+G1338+G1343+G1342</f>
        <v>10182.800000000001</v>
      </c>
    </row>
    <row r="1334" spans="1:7" s="7" customFormat="1" ht="15.75" outlineLevel="7">
      <c r="A1334" s="151" t="s">
        <v>643</v>
      </c>
      <c r="B1334" s="147" t="s">
        <v>567</v>
      </c>
      <c r="C1334" s="147" t="s">
        <v>254</v>
      </c>
      <c r="D1334" s="152" t="s">
        <v>799</v>
      </c>
      <c r="E1334" s="158" t="s">
        <v>27</v>
      </c>
      <c r="F1334" s="150">
        <f>F1335</f>
        <v>10035.200000000001</v>
      </c>
      <c r="G1334" s="150">
        <f>G1335</f>
        <v>10035.200000000001</v>
      </c>
    </row>
    <row r="1335" spans="1:7" s="7" customFormat="1" ht="15.75" outlineLevel="7">
      <c r="A1335" s="151" t="s">
        <v>644</v>
      </c>
      <c r="B1335" s="147" t="s">
        <v>567</v>
      </c>
      <c r="C1335" s="147" t="s">
        <v>254</v>
      </c>
      <c r="D1335" s="152" t="s">
        <v>799</v>
      </c>
      <c r="E1335" s="158" t="s">
        <v>29</v>
      </c>
      <c r="F1335" s="150">
        <f>F1336+F1337</f>
        <v>10035.200000000001</v>
      </c>
      <c r="G1335" s="150">
        <f>G1336+G1337</f>
        <v>10035.200000000001</v>
      </c>
    </row>
    <row r="1336" spans="1:7" s="7" customFormat="1" ht="15.75" outlineLevel="7">
      <c r="A1336" s="151" t="s">
        <v>851</v>
      </c>
      <c r="B1336" s="147" t="s">
        <v>567</v>
      </c>
      <c r="C1336" s="147" t="s">
        <v>254</v>
      </c>
      <c r="D1336" s="152" t="s">
        <v>799</v>
      </c>
      <c r="E1336" s="158" t="s">
        <v>33</v>
      </c>
      <c r="F1336" s="150">
        <v>10035.200000000001</v>
      </c>
      <c r="G1336" s="150">
        <v>10035.200000000001</v>
      </c>
    </row>
    <row r="1337" spans="1:7" s="7" customFormat="1" ht="22.5" outlineLevel="7">
      <c r="A1337" s="151" t="s">
        <v>926</v>
      </c>
      <c r="B1337" s="147" t="s">
        <v>567</v>
      </c>
      <c r="C1337" s="147" t="s">
        <v>254</v>
      </c>
      <c r="D1337" s="152" t="s">
        <v>799</v>
      </c>
      <c r="E1337" s="158" t="s">
        <v>927</v>
      </c>
      <c r="F1337" s="150">
        <v>0</v>
      </c>
      <c r="G1337" s="150">
        <v>0</v>
      </c>
    </row>
    <row r="1338" spans="1:7" s="7" customFormat="1" ht="22.5" outlineLevel="7">
      <c r="A1338" s="151" t="s">
        <v>1018</v>
      </c>
      <c r="B1338" s="147" t="s">
        <v>567</v>
      </c>
      <c r="C1338" s="147" t="s">
        <v>254</v>
      </c>
      <c r="D1338" s="152" t="s">
        <v>799</v>
      </c>
      <c r="E1338" s="158" t="s">
        <v>1017</v>
      </c>
      <c r="F1338" s="150">
        <v>0</v>
      </c>
      <c r="G1338" s="150">
        <v>0</v>
      </c>
    </row>
    <row r="1339" spans="1:7" s="7" customFormat="1" ht="22.5" outlineLevel="7">
      <c r="A1339" s="151" t="s">
        <v>926</v>
      </c>
      <c r="B1339" s="147" t="s">
        <v>567</v>
      </c>
      <c r="C1339" s="147" t="s">
        <v>254</v>
      </c>
      <c r="D1339" s="152" t="s">
        <v>799</v>
      </c>
      <c r="E1339" s="158" t="s">
        <v>652</v>
      </c>
      <c r="F1339" s="150">
        <v>0</v>
      </c>
      <c r="G1339" s="150">
        <v>0</v>
      </c>
    </row>
    <row r="1340" spans="1:7" s="7" customFormat="1" ht="15.75" outlineLevel="7">
      <c r="A1340" s="151" t="s">
        <v>851</v>
      </c>
      <c r="B1340" s="147" t="s">
        <v>567</v>
      </c>
      <c r="C1340" s="147" t="s">
        <v>254</v>
      </c>
      <c r="D1340" s="152" t="s">
        <v>940</v>
      </c>
      <c r="E1340" s="158" t="s">
        <v>33</v>
      </c>
      <c r="F1340" s="150">
        <v>0</v>
      </c>
      <c r="G1340" s="150">
        <v>0</v>
      </c>
    </row>
    <row r="1341" spans="1:7" s="7" customFormat="1" ht="15.75" outlineLevel="7">
      <c r="A1341" s="151" t="s">
        <v>645</v>
      </c>
      <c r="B1341" s="147" t="s">
        <v>567</v>
      </c>
      <c r="C1341" s="147" t="s">
        <v>254</v>
      </c>
      <c r="D1341" s="152" t="s">
        <v>983</v>
      </c>
      <c r="E1341" s="158" t="s">
        <v>33</v>
      </c>
      <c r="F1341" s="150">
        <v>0</v>
      </c>
      <c r="G1341" s="150">
        <v>0</v>
      </c>
    </row>
    <row r="1342" spans="1:7" s="7" customFormat="1" ht="15.75" outlineLevel="7">
      <c r="A1342" s="151" t="s">
        <v>645</v>
      </c>
      <c r="B1342" s="147" t="s">
        <v>567</v>
      </c>
      <c r="C1342" s="147" t="s">
        <v>254</v>
      </c>
      <c r="D1342" s="152" t="s">
        <v>799</v>
      </c>
      <c r="E1342" s="158" t="s">
        <v>50</v>
      </c>
      <c r="F1342" s="150">
        <v>147.6</v>
      </c>
      <c r="G1342" s="150">
        <v>147.6</v>
      </c>
    </row>
    <row r="1343" spans="1:7" s="7" customFormat="1" ht="15.75" outlineLevel="7">
      <c r="A1343" s="160" t="s">
        <v>772</v>
      </c>
      <c r="B1343" s="147" t="s">
        <v>567</v>
      </c>
      <c r="C1343" s="147" t="s">
        <v>254</v>
      </c>
      <c r="D1343" s="152" t="s">
        <v>799</v>
      </c>
      <c r="E1343" s="158" t="s">
        <v>651</v>
      </c>
      <c r="F1343" s="150">
        <v>0</v>
      </c>
      <c r="G1343" s="150">
        <v>0</v>
      </c>
    </row>
    <row r="1344" spans="1:7" s="7" customFormat="1" ht="15.75" outlineLevel="7">
      <c r="A1344" s="157" t="s">
        <v>941</v>
      </c>
      <c r="B1344" s="147" t="s">
        <v>567</v>
      </c>
      <c r="C1344" s="147" t="s">
        <v>254</v>
      </c>
      <c r="D1344" s="161" t="s">
        <v>1023</v>
      </c>
      <c r="E1344" s="162"/>
      <c r="F1344" s="146">
        <f>F1345+F1348</f>
        <v>0</v>
      </c>
      <c r="G1344" s="146">
        <f>G1345+G1348</f>
        <v>0</v>
      </c>
    </row>
    <row r="1345" spans="1:7" s="7" customFormat="1" ht="15.75" outlineLevel="7">
      <c r="A1345" s="151" t="s">
        <v>643</v>
      </c>
      <c r="B1345" s="147" t="s">
        <v>567</v>
      </c>
      <c r="C1345" s="147" t="s">
        <v>254</v>
      </c>
      <c r="D1345" s="152" t="s">
        <v>1024</v>
      </c>
      <c r="E1345" s="158" t="s">
        <v>27</v>
      </c>
      <c r="F1345" s="150">
        <f>F1346</f>
        <v>0</v>
      </c>
      <c r="G1345" s="150">
        <f>G1346</f>
        <v>0</v>
      </c>
    </row>
    <row r="1346" spans="1:7" s="7" customFormat="1" ht="15.75" outlineLevel="7">
      <c r="A1346" s="151" t="s">
        <v>644</v>
      </c>
      <c r="B1346" s="147" t="s">
        <v>567</v>
      </c>
      <c r="C1346" s="147" t="s">
        <v>254</v>
      </c>
      <c r="D1346" s="152" t="s">
        <v>1024</v>
      </c>
      <c r="E1346" s="158" t="s">
        <v>29</v>
      </c>
      <c r="F1346" s="150">
        <f>F1347</f>
        <v>0</v>
      </c>
      <c r="G1346" s="150">
        <f>G1347</f>
        <v>0</v>
      </c>
    </row>
    <row r="1347" spans="1:7" s="7" customFormat="1" ht="15.75" outlineLevel="7">
      <c r="A1347" s="151" t="s">
        <v>851</v>
      </c>
      <c r="B1347" s="147" t="s">
        <v>567</v>
      </c>
      <c r="C1347" s="147" t="s">
        <v>254</v>
      </c>
      <c r="D1347" s="152" t="s">
        <v>1024</v>
      </c>
      <c r="E1347" s="158" t="s">
        <v>33</v>
      </c>
      <c r="F1347" s="150">
        <v>0</v>
      </c>
      <c r="G1347" s="150">
        <v>0</v>
      </c>
    </row>
    <row r="1348" spans="1:7" s="7" customFormat="1" ht="15.75" outlineLevel="7">
      <c r="A1348" s="151" t="s">
        <v>643</v>
      </c>
      <c r="B1348" s="147" t="s">
        <v>567</v>
      </c>
      <c r="C1348" s="147" t="s">
        <v>254</v>
      </c>
      <c r="D1348" s="152" t="s">
        <v>942</v>
      </c>
      <c r="E1348" s="158" t="s">
        <v>27</v>
      </c>
      <c r="F1348" s="150">
        <f>F1349</f>
        <v>0</v>
      </c>
      <c r="G1348" s="150">
        <f>G1349</f>
        <v>0</v>
      </c>
    </row>
    <row r="1349" spans="1:7" s="7" customFormat="1" ht="15.75" outlineLevel="7">
      <c r="A1349" s="151" t="s">
        <v>644</v>
      </c>
      <c r="B1349" s="147" t="s">
        <v>567</v>
      </c>
      <c r="C1349" s="147" t="s">
        <v>254</v>
      </c>
      <c r="D1349" s="152" t="s">
        <v>942</v>
      </c>
      <c r="E1349" s="158" t="s">
        <v>29</v>
      </c>
      <c r="F1349" s="150">
        <f>F1350</f>
        <v>0</v>
      </c>
      <c r="G1349" s="150">
        <f>G1350</f>
        <v>0</v>
      </c>
    </row>
    <row r="1350" spans="1:7" s="7" customFormat="1" ht="15.75" outlineLevel="7">
      <c r="A1350" s="151" t="s">
        <v>851</v>
      </c>
      <c r="B1350" s="147" t="s">
        <v>567</v>
      </c>
      <c r="C1350" s="147" t="s">
        <v>254</v>
      </c>
      <c r="D1350" s="152" t="s">
        <v>942</v>
      </c>
      <c r="E1350" s="158" t="s">
        <v>33</v>
      </c>
      <c r="F1350" s="150">
        <v>0</v>
      </c>
      <c r="G1350" s="150">
        <v>0</v>
      </c>
    </row>
    <row r="1351" spans="1:7" s="17" customFormat="1" ht="15.75" outlineLevel="7">
      <c r="A1351" s="157" t="s">
        <v>889</v>
      </c>
      <c r="B1351" s="144" t="s">
        <v>567</v>
      </c>
      <c r="C1351" s="144" t="s">
        <v>254</v>
      </c>
      <c r="D1351" s="152" t="s">
        <v>890</v>
      </c>
      <c r="E1351" s="162"/>
      <c r="F1351" s="146">
        <f t="shared" ref="F1351:G1353" si="30">F1352</f>
        <v>140</v>
      </c>
      <c r="G1351" s="146">
        <f t="shared" si="30"/>
        <v>140</v>
      </c>
    </row>
    <row r="1352" spans="1:7" s="17" customFormat="1" ht="15.75" outlineLevel="7">
      <c r="A1352" s="151" t="s">
        <v>633</v>
      </c>
      <c r="B1352" s="147" t="s">
        <v>567</v>
      </c>
      <c r="C1352" s="147" t="s">
        <v>254</v>
      </c>
      <c r="D1352" s="152" t="s">
        <v>891</v>
      </c>
      <c r="E1352" s="158"/>
      <c r="F1352" s="150">
        <f t="shared" si="30"/>
        <v>140</v>
      </c>
      <c r="G1352" s="150">
        <f t="shared" si="30"/>
        <v>140</v>
      </c>
    </row>
    <row r="1353" spans="1:7" s="17" customFormat="1" ht="15.75" outlineLevel="7">
      <c r="A1353" s="151" t="s">
        <v>643</v>
      </c>
      <c r="B1353" s="147" t="s">
        <v>567</v>
      </c>
      <c r="C1353" s="147" t="s">
        <v>254</v>
      </c>
      <c r="D1353" s="152" t="s">
        <v>891</v>
      </c>
      <c r="E1353" s="158" t="s">
        <v>27</v>
      </c>
      <c r="F1353" s="150">
        <f t="shared" si="30"/>
        <v>140</v>
      </c>
      <c r="G1353" s="150">
        <f t="shared" si="30"/>
        <v>140</v>
      </c>
    </row>
    <row r="1354" spans="1:7" s="17" customFormat="1" ht="15.75" outlineLevel="7">
      <c r="A1354" s="151" t="s">
        <v>851</v>
      </c>
      <c r="B1354" s="147" t="s">
        <v>567</v>
      </c>
      <c r="C1354" s="147" t="s">
        <v>254</v>
      </c>
      <c r="D1354" s="152" t="s">
        <v>891</v>
      </c>
      <c r="E1354" s="158" t="s">
        <v>33</v>
      </c>
      <c r="F1354" s="150">
        <v>140</v>
      </c>
      <c r="G1354" s="150">
        <v>140</v>
      </c>
    </row>
    <row r="1355" spans="1:7" s="17" customFormat="1" ht="33" customHeight="1" outlineLevel="7">
      <c r="A1355" s="151" t="s">
        <v>754</v>
      </c>
      <c r="B1355" s="147" t="s">
        <v>567</v>
      </c>
      <c r="C1355" s="147" t="s">
        <v>254</v>
      </c>
      <c r="D1355" s="152" t="s">
        <v>891</v>
      </c>
      <c r="E1355" s="158" t="s">
        <v>958</v>
      </c>
      <c r="F1355" s="150">
        <v>0</v>
      </c>
      <c r="G1355" s="150">
        <v>0</v>
      </c>
    </row>
    <row r="1356" spans="1:7" s="17" customFormat="1" ht="25.5" customHeight="1" outlineLevel="7">
      <c r="A1356" s="172" t="s">
        <v>1111</v>
      </c>
      <c r="B1356" s="144" t="s">
        <v>567</v>
      </c>
      <c r="C1356" s="144" t="s">
        <v>254</v>
      </c>
      <c r="D1356" s="161" t="s">
        <v>1113</v>
      </c>
      <c r="E1356" s="162"/>
      <c r="F1356" s="146">
        <f t="shared" ref="F1356:G1358" si="31">F1357</f>
        <v>700</v>
      </c>
      <c r="G1356" s="146">
        <f t="shared" si="31"/>
        <v>700</v>
      </c>
    </row>
    <row r="1357" spans="1:7" s="17" customFormat="1" ht="17.25" customHeight="1" outlineLevel="7">
      <c r="A1357" s="151" t="s">
        <v>1115</v>
      </c>
      <c r="B1357" s="147" t="s">
        <v>567</v>
      </c>
      <c r="C1357" s="147" t="s">
        <v>254</v>
      </c>
      <c r="D1357" s="152" t="s">
        <v>1114</v>
      </c>
      <c r="E1357" s="158"/>
      <c r="F1357" s="150">
        <f t="shared" si="31"/>
        <v>700</v>
      </c>
      <c r="G1357" s="150">
        <f t="shared" si="31"/>
        <v>700</v>
      </c>
    </row>
    <row r="1358" spans="1:7" s="17" customFormat="1" ht="17.25" customHeight="1" outlineLevel="7">
      <c r="A1358" s="151" t="s">
        <v>643</v>
      </c>
      <c r="B1358" s="147" t="s">
        <v>567</v>
      </c>
      <c r="C1358" s="147" t="s">
        <v>254</v>
      </c>
      <c r="D1358" s="152" t="s">
        <v>1114</v>
      </c>
      <c r="E1358" s="158" t="s">
        <v>27</v>
      </c>
      <c r="F1358" s="150">
        <f t="shared" si="31"/>
        <v>700</v>
      </c>
      <c r="G1358" s="150">
        <f t="shared" si="31"/>
        <v>700</v>
      </c>
    </row>
    <row r="1359" spans="1:7" s="17" customFormat="1" ht="17.25" customHeight="1" outlineLevel="7">
      <c r="A1359" s="151" t="s">
        <v>851</v>
      </c>
      <c r="B1359" s="147" t="s">
        <v>567</v>
      </c>
      <c r="C1359" s="147" t="s">
        <v>254</v>
      </c>
      <c r="D1359" s="152" t="s">
        <v>1114</v>
      </c>
      <c r="E1359" s="158" t="s">
        <v>33</v>
      </c>
      <c r="F1359" s="150">
        <v>700</v>
      </c>
      <c r="G1359" s="150">
        <v>700</v>
      </c>
    </row>
    <row r="1360" spans="1:7" s="17" customFormat="1" ht="15.75" outlineLevel="7">
      <c r="A1360" s="141" t="s">
        <v>272</v>
      </c>
      <c r="B1360" s="144" t="s">
        <v>567</v>
      </c>
      <c r="C1360" s="144" t="s">
        <v>273</v>
      </c>
      <c r="D1360" s="161"/>
      <c r="E1360" s="162"/>
      <c r="F1360" s="146">
        <f>F1361+F1365</f>
        <v>0</v>
      </c>
      <c r="G1360" s="146">
        <f>G1361+G1365</f>
        <v>0</v>
      </c>
    </row>
    <row r="1361" spans="1:7" s="17" customFormat="1" ht="15.75" outlineLevel="7">
      <c r="A1361" s="157" t="s">
        <v>943</v>
      </c>
      <c r="B1361" s="147" t="s">
        <v>567</v>
      </c>
      <c r="C1361" s="147" t="s">
        <v>273</v>
      </c>
      <c r="D1361" s="152" t="s">
        <v>944</v>
      </c>
      <c r="E1361" s="162"/>
      <c r="F1361" s="150">
        <f t="shared" ref="F1361:G1363" si="32">F1362</f>
        <v>0</v>
      </c>
      <c r="G1361" s="150">
        <f t="shared" si="32"/>
        <v>0</v>
      </c>
    </row>
    <row r="1362" spans="1:7" s="17" customFormat="1" ht="15.75" outlineLevel="7">
      <c r="A1362" s="151" t="s">
        <v>643</v>
      </c>
      <c r="B1362" s="147" t="s">
        <v>567</v>
      </c>
      <c r="C1362" s="147" t="s">
        <v>273</v>
      </c>
      <c r="D1362" s="152" t="s">
        <v>944</v>
      </c>
      <c r="E1362" s="158" t="s">
        <v>27</v>
      </c>
      <c r="F1362" s="150">
        <f t="shared" si="32"/>
        <v>0</v>
      </c>
      <c r="G1362" s="150">
        <f t="shared" si="32"/>
        <v>0</v>
      </c>
    </row>
    <row r="1363" spans="1:7" s="17" customFormat="1" ht="15.75" outlineLevel="7">
      <c r="A1363" s="151" t="s">
        <v>644</v>
      </c>
      <c r="B1363" s="147" t="s">
        <v>567</v>
      </c>
      <c r="C1363" s="147" t="s">
        <v>273</v>
      </c>
      <c r="D1363" s="152" t="s">
        <v>944</v>
      </c>
      <c r="E1363" s="158" t="s">
        <v>29</v>
      </c>
      <c r="F1363" s="150">
        <f t="shared" si="32"/>
        <v>0</v>
      </c>
      <c r="G1363" s="150">
        <f t="shared" si="32"/>
        <v>0</v>
      </c>
    </row>
    <row r="1364" spans="1:7" s="17" customFormat="1" ht="15.75" outlineLevel="7">
      <c r="A1364" s="151" t="s">
        <v>851</v>
      </c>
      <c r="B1364" s="147" t="s">
        <v>567</v>
      </c>
      <c r="C1364" s="147" t="s">
        <v>273</v>
      </c>
      <c r="D1364" s="152" t="s">
        <v>944</v>
      </c>
      <c r="E1364" s="158" t="s">
        <v>33</v>
      </c>
      <c r="F1364" s="150">
        <v>0</v>
      </c>
      <c r="G1364" s="150">
        <v>0</v>
      </c>
    </row>
    <row r="1365" spans="1:7" s="17" customFormat="1" ht="23.25" outlineLevel="7">
      <c r="A1365" s="165" t="s">
        <v>945</v>
      </c>
      <c r="B1365" s="147" t="s">
        <v>567</v>
      </c>
      <c r="C1365" s="147" t="s">
        <v>273</v>
      </c>
      <c r="D1365" s="152" t="s">
        <v>946</v>
      </c>
      <c r="E1365" s="162"/>
      <c r="F1365" s="150">
        <f t="shared" ref="F1365:G1367" si="33">F1366</f>
        <v>0</v>
      </c>
      <c r="G1365" s="150">
        <f t="shared" si="33"/>
        <v>0</v>
      </c>
    </row>
    <row r="1366" spans="1:7" s="17" customFormat="1" ht="15.75" outlineLevel="7">
      <c r="A1366" s="151" t="s">
        <v>643</v>
      </c>
      <c r="B1366" s="147" t="s">
        <v>567</v>
      </c>
      <c r="C1366" s="147" t="s">
        <v>273</v>
      </c>
      <c r="D1366" s="152" t="s">
        <v>947</v>
      </c>
      <c r="E1366" s="158" t="s">
        <v>27</v>
      </c>
      <c r="F1366" s="150">
        <f t="shared" si="33"/>
        <v>0</v>
      </c>
      <c r="G1366" s="150">
        <f t="shared" si="33"/>
        <v>0</v>
      </c>
    </row>
    <row r="1367" spans="1:7" s="17" customFormat="1" ht="15.75" outlineLevel="7">
      <c r="A1367" s="151" t="s">
        <v>644</v>
      </c>
      <c r="B1367" s="147" t="s">
        <v>567</v>
      </c>
      <c r="C1367" s="147" t="s">
        <v>273</v>
      </c>
      <c r="D1367" s="152" t="s">
        <v>947</v>
      </c>
      <c r="E1367" s="158" t="s">
        <v>29</v>
      </c>
      <c r="F1367" s="150">
        <f t="shared" si="33"/>
        <v>0</v>
      </c>
      <c r="G1367" s="150">
        <f t="shared" si="33"/>
        <v>0</v>
      </c>
    </row>
    <row r="1368" spans="1:7" s="17" customFormat="1" ht="15.75" outlineLevel="7">
      <c r="A1368" s="151" t="s">
        <v>851</v>
      </c>
      <c r="B1368" s="147" t="s">
        <v>567</v>
      </c>
      <c r="C1368" s="147" t="s">
        <v>273</v>
      </c>
      <c r="D1368" s="152" t="s">
        <v>947</v>
      </c>
      <c r="E1368" s="158" t="s">
        <v>33</v>
      </c>
      <c r="F1368" s="150"/>
      <c r="G1368" s="150"/>
    </row>
    <row r="1369" spans="1:7" s="7" customFormat="1" ht="15.75" outlineLevel="7">
      <c r="A1369" s="141" t="s">
        <v>562</v>
      </c>
      <c r="B1369" s="144" t="s">
        <v>567</v>
      </c>
      <c r="C1369" s="144" t="s">
        <v>279</v>
      </c>
      <c r="D1369" s="152"/>
      <c r="E1369" s="162"/>
      <c r="F1369" s="146">
        <f>F1370</f>
        <v>100</v>
      </c>
      <c r="G1369" s="146">
        <f>G1370</f>
        <v>100</v>
      </c>
    </row>
    <row r="1370" spans="1:7" s="7" customFormat="1" ht="15.75" outlineLevel="7">
      <c r="A1370" s="166" t="s">
        <v>1096</v>
      </c>
      <c r="B1370" s="147" t="s">
        <v>567</v>
      </c>
      <c r="C1370" s="147" t="s">
        <v>327</v>
      </c>
      <c r="D1370" s="152" t="s">
        <v>801</v>
      </c>
      <c r="E1370" s="158"/>
      <c r="F1370" s="150">
        <f>F1372</f>
        <v>100</v>
      </c>
      <c r="G1370" s="150">
        <f>G1372</f>
        <v>100</v>
      </c>
    </row>
    <row r="1371" spans="1:7" s="7" customFormat="1" ht="23.25" outlineLevel="7">
      <c r="A1371" s="165" t="s">
        <v>892</v>
      </c>
      <c r="B1371" s="147" t="s">
        <v>567</v>
      </c>
      <c r="C1371" s="147" t="s">
        <v>327</v>
      </c>
      <c r="D1371" s="152" t="s">
        <v>893</v>
      </c>
      <c r="E1371" s="158"/>
      <c r="F1371" s="150">
        <f>F1372</f>
        <v>100</v>
      </c>
      <c r="G1371" s="150">
        <f>G1372</f>
        <v>100</v>
      </c>
    </row>
    <row r="1372" spans="1:7" s="7" customFormat="1" ht="15.75" outlineLevel="7">
      <c r="A1372" s="151" t="s">
        <v>643</v>
      </c>
      <c r="B1372" s="147" t="s">
        <v>567</v>
      </c>
      <c r="C1372" s="147" t="s">
        <v>327</v>
      </c>
      <c r="D1372" s="152" t="s">
        <v>631</v>
      </c>
      <c r="E1372" s="158" t="s">
        <v>27</v>
      </c>
      <c r="F1372" s="150">
        <f>F1373</f>
        <v>100</v>
      </c>
      <c r="G1372" s="150">
        <f>G1373</f>
        <v>100</v>
      </c>
    </row>
    <row r="1373" spans="1:7" s="7" customFormat="1" ht="15.75" outlineLevel="1">
      <c r="A1373" s="151" t="s">
        <v>644</v>
      </c>
      <c r="B1373" s="147" t="s">
        <v>567</v>
      </c>
      <c r="C1373" s="147" t="s">
        <v>327</v>
      </c>
      <c r="D1373" s="152" t="s">
        <v>631</v>
      </c>
      <c r="E1373" s="158">
        <v>240</v>
      </c>
      <c r="F1373" s="150">
        <f>F1636</f>
        <v>100</v>
      </c>
      <c r="G1373" s="150">
        <f>G1636</f>
        <v>100</v>
      </c>
    </row>
    <row r="1374" spans="1:7" s="7" customFormat="1" ht="15.75" hidden="1" outlineLevel="2">
      <c r="A1374" s="151" t="s">
        <v>851</v>
      </c>
      <c r="B1374" s="147" t="s">
        <v>567</v>
      </c>
      <c r="C1374" s="144" t="s">
        <v>327</v>
      </c>
      <c r="D1374" s="152" t="s">
        <v>631</v>
      </c>
      <c r="E1374" s="145" t="str">
        <f t="shared" ref="E1374:E1437" si="34">D1374</f>
        <v>10001 29999</v>
      </c>
      <c r="F1374" s="146" t="e">
        <f>#REF!</f>
        <v>#REF!</v>
      </c>
      <c r="G1374" s="146" t="e">
        <f>#REF!</f>
        <v>#REF!</v>
      </c>
    </row>
    <row r="1375" spans="1:7" s="7" customFormat="1" ht="15.75" hidden="1" outlineLevel="3">
      <c r="A1375" s="141" t="s">
        <v>326</v>
      </c>
      <c r="B1375" s="147" t="s">
        <v>567</v>
      </c>
      <c r="C1375" s="144" t="s">
        <v>327</v>
      </c>
      <c r="D1375" s="152" t="s">
        <v>631</v>
      </c>
      <c r="E1375" s="145" t="str">
        <f t="shared" si="34"/>
        <v>10001 29999</v>
      </c>
      <c r="F1375" s="146" t="e">
        <f>#REF!</f>
        <v>#REF!</v>
      </c>
      <c r="G1375" s="146" t="e">
        <f>#REF!</f>
        <v>#REF!</v>
      </c>
    </row>
    <row r="1376" spans="1:7" s="7" customFormat="1" ht="15.75" hidden="1" outlineLevel="5">
      <c r="A1376" s="141" t="s">
        <v>328</v>
      </c>
      <c r="B1376" s="147" t="s">
        <v>567</v>
      </c>
      <c r="C1376" s="144" t="s">
        <v>327</v>
      </c>
      <c r="D1376" s="152" t="s">
        <v>631</v>
      </c>
      <c r="E1376" s="145" t="str">
        <f t="shared" si="34"/>
        <v>10001 29999</v>
      </c>
      <c r="F1376" s="146" t="e">
        <f>#REF!</f>
        <v>#REF!</v>
      </c>
      <c r="G1376" s="146" t="e">
        <f>#REF!</f>
        <v>#REF!</v>
      </c>
    </row>
    <row r="1377" spans="1:7" s="7" customFormat="1" ht="15.75" hidden="1" outlineLevel="6">
      <c r="A1377" s="141" t="s">
        <v>313</v>
      </c>
      <c r="B1377" s="147" t="s">
        <v>567</v>
      </c>
      <c r="C1377" s="144" t="s">
        <v>327</v>
      </c>
      <c r="D1377" s="152" t="s">
        <v>631</v>
      </c>
      <c r="E1377" s="145" t="str">
        <f t="shared" si="34"/>
        <v>10001 29999</v>
      </c>
      <c r="F1377" s="146" t="e">
        <f>#REF!</f>
        <v>#REF!</v>
      </c>
      <c r="G1377" s="146" t="e">
        <f>#REF!</f>
        <v>#REF!</v>
      </c>
    </row>
    <row r="1378" spans="1:7" s="7" customFormat="1" ht="15.75" hidden="1" outlineLevel="7">
      <c r="A1378" s="141" t="s">
        <v>26</v>
      </c>
      <c r="B1378" s="147" t="s">
        <v>567</v>
      </c>
      <c r="C1378" s="147" t="s">
        <v>327</v>
      </c>
      <c r="D1378" s="152" t="s">
        <v>631</v>
      </c>
      <c r="E1378" s="145" t="str">
        <f t="shared" si="34"/>
        <v>10001 29999</v>
      </c>
      <c r="F1378" s="146" t="e">
        <f>#REF!</f>
        <v>#REF!</v>
      </c>
      <c r="G1378" s="146" t="e">
        <f>#REF!</f>
        <v>#REF!</v>
      </c>
    </row>
    <row r="1379" spans="1:7" s="7" customFormat="1" ht="15.75" hidden="1" outlineLevel="7">
      <c r="A1379" s="141" t="s">
        <v>28</v>
      </c>
      <c r="B1379" s="147" t="s">
        <v>567</v>
      </c>
      <c r="C1379" s="147" t="s">
        <v>327</v>
      </c>
      <c r="D1379" s="152" t="s">
        <v>631</v>
      </c>
      <c r="E1379" s="145" t="str">
        <f t="shared" si="34"/>
        <v>10001 29999</v>
      </c>
      <c r="F1379" s="146" t="e">
        <f>#REF!</f>
        <v>#REF!</v>
      </c>
      <c r="G1379" s="146" t="e">
        <f>#REF!</f>
        <v>#REF!</v>
      </c>
    </row>
    <row r="1380" spans="1:7" s="7" customFormat="1" ht="15.75" hidden="1" outlineLevel="5">
      <c r="A1380" s="151" t="s">
        <v>30</v>
      </c>
      <c r="B1380" s="147" t="s">
        <v>567</v>
      </c>
      <c r="C1380" s="144" t="s">
        <v>327</v>
      </c>
      <c r="D1380" s="152" t="s">
        <v>631</v>
      </c>
      <c r="E1380" s="145" t="str">
        <f t="shared" si="34"/>
        <v>10001 29999</v>
      </c>
      <c r="F1380" s="146" t="e">
        <f>#REF!</f>
        <v>#REF!</v>
      </c>
      <c r="G1380" s="146" t="e">
        <f>#REF!</f>
        <v>#REF!</v>
      </c>
    </row>
    <row r="1381" spans="1:7" s="7" customFormat="1" ht="15.75" hidden="1" outlineLevel="6">
      <c r="A1381" s="151" t="s">
        <v>32</v>
      </c>
      <c r="B1381" s="147" t="s">
        <v>567</v>
      </c>
      <c r="C1381" s="144" t="s">
        <v>327</v>
      </c>
      <c r="D1381" s="152" t="s">
        <v>631</v>
      </c>
      <c r="E1381" s="145" t="str">
        <f t="shared" si="34"/>
        <v>10001 29999</v>
      </c>
      <c r="F1381" s="146" t="e">
        <f>#REF!</f>
        <v>#REF!</v>
      </c>
      <c r="G1381" s="146" t="e">
        <f>#REF!</f>
        <v>#REF!</v>
      </c>
    </row>
    <row r="1382" spans="1:7" s="7" customFormat="1" ht="21" hidden="1" outlineLevel="7">
      <c r="A1382" s="141" t="s">
        <v>103</v>
      </c>
      <c r="B1382" s="147" t="s">
        <v>567</v>
      </c>
      <c r="C1382" s="147" t="s">
        <v>327</v>
      </c>
      <c r="D1382" s="152" t="s">
        <v>631</v>
      </c>
      <c r="E1382" s="145" t="str">
        <f t="shared" si="34"/>
        <v>10001 29999</v>
      </c>
      <c r="F1382" s="146" t="e">
        <f>#REF!</f>
        <v>#REF!</v>
      </c>
      <c r="G1382" s="146" t="e">
        <f>#REF!</f>
        <v>#REF!</v>
      </c>
    </row>
    <row r="1383" spans="1:7" s="7" customFormat="1" ht="15.75" hidden="1" outlineLevel="6">
      <c r="A1383" s="141" t="s">
        <v>104</v>
      </c>
      <c r="B1383" s="147" t="s">
        <v>567</v>
      </c>
      <c r="C1383" s="144" t="s">
        <v>327</v>
      </c>
      <c r="D1383" s="152" t="s">
        <v>631</v>
      </c>
      <c r="E1383" s="145" t="str">
        <f t="shared" si="34"/>
        <v>10001 29999</v>
      </c>
      <c r="F1383" s="146" t="e">
        <f>#REF!</f>
        <v>#REF!</v>
      </c>
      <c r="G1383" s="146" t="e">
        <f>#REF!</f>
        <v>#REF!</v>
      </c>
    </row>
    <row r="1384" spans="1:7" s="7" customFormat="1" ht="15.75" hidden="1" outlineLevel="7">
      <c r="A1384" s="151" t="s">
        <v>312</v>
      </c>
      <c r="B1384" s="147" t="s">
        <v>567</v>
      </c>
      <c r="C1384" s="147" t="s">
        <v>327</v>
      </c>
      <c r="D1384" s="152" t="s">
        <v>631</v>
      </c>
      <c r="E1384" s="145" t="str">
        <f t="shared" si="34"/>
        <v>10001 29999</v>
      </c>
      <c r="F1384" s="146" t="e">
        <f>#REF!</f>
        <v>#REF!</v>
      </c>
      <c r="G1384" s="146" t="e">
        <f>#REF!</f>
        <v>#REF!</v>
      </c>
    </row>
    <row r="1385" spans="1:7" s="7" customFormat="1" ht="15.75" hidden="1" outlineLevel="3">
      <c r="A1385" s="141" t="s">
        <v>111</v>
      </c>
      <c r="B1385" s="147" t="s">
        <v>567</v>
      </c>
      <c r="C1385" s="144" t="s">
        <v>327</v>
      </c>
      <c r="D1385" s="152" t="s">
        <v>631</v>
      </c>
      <c r="E1385" s="145" t="str">
        <f t="shared" si="34"/>
        <v>10001 29999</v>
      </c>
      <c r="F1385" s="146" t="e">
        <f>#REF!</f>
        <v>#REF!</v>
      </c>
      <c r="G1385" s="146" t="e">
        <f>#REF!</f>
        <v>#REF!</v>
      </c>
    </row>
    <row r="1386" spans="1:7" s="7" customFormat="1" ht="15.75" hidden="1" outlineLevel="5">
      <c r="A1386" s="151" t="s">
        <v>111</v>
      </c>
      <c r="B1386" s="147" t="s">
        <v>567</v>
      </c>
      <c r="C1386" s="144" t="s">
        <v>327</v>
      </c>
      <c r="D1386" s="152" t="s">
        <v>631</v>
      </c>
      <c r="E1386" s="145" t="str">
        <f t="shared" si="34"/>
        <v>10001 29999</v>
      </c>
      <c r="F1386" s="146" t="e">
        <f>#REF!</f>
        <v>#REF!</v>
      </c>
      <c r="G1386" s="146" t="e">
        <f>#REF!</f>
        <v>#REF!</v>
      </c>
    </row>
    <row r="1387" spans="1:7" s="7" customFormat="1" ht="15.75" hidden="1" outlineLevel="6">
      <c r="A1387" s="141" t="s">
        <v>77</v>
      </c>
      <c r="B1387" s="147" t="s">
        <v>567</v>
      </c>
      <c r="C1387" s="144" t="s">
        <v>327</v>
      </c>
      <c r="D1387" s="152" t="s">
        <v>631</v>
      </c>
      <c r="E1387" s="145" t="str">
        <f t="shared" si="34"/>
        <v>10001 29999</v>
      </c>
      <c r="F1387" s="146" t="e">
        <f>#REF!</f>
        <v>#REF!</v>
      </c>
      <c r="G1387" s="146" t="e">
        <f>#REF!</f>
        <v>#REF!</v>
      </c>
    </row>
    <row r="1388" spans="1:7" s="7" customFormat="1" ht="31.5" hidden="1" outlineLevel="7">
      <c r="A1388" s="141" t="s">
        <v>15</v>
      </c>
      <c r="B1388" s="147" t="s">
        <v>567</v>
      </c>
      <c r="C1388" s="147" t="s">
        <v>327</v>
      </c>
      <c r="D1388" s="152" t="s">
        <v>631</v>
      </c>
      <c r="E1388" s="145" t="str">
        <f t="shared" si="34"/>
        <v>10001 29999</v>
      </c>
      <c r="F1388" s="146" t="e">
        <f>#REF!</f>
        <v>#REF!</v>
      </c>
      <c r="G1388" s="146" t="e">
        <f>#REF!</f>
        <v>#REF!</v>
      </c>
    </row>
    <row r="1389" spans="1:7" s="7" customFormat="1" ht="15.75" hidden="1" outlineLevel="7">
      <c r="A1389" s="141" t="s">
        <v>78</v>
      </c>
      <c r="B1389" s="147" t="s">
        <v>567</v>
      </c>
      <c r="C1389" s="147" t="s">
        <v>327</v>
      </c>
      <c r="D1389" s="152" t="s">
        <v>631</v>
      </c>
      <c r="E1389" s="145" t="str">
        <f t="shared" si="34"/>
        <v>10001 29999</v>
      </c>
      <c r="F1389" s="146" t="e">
        <f>#REF!</f>
        <v>#REF!</v>
      </c>
      <c r="G1389" s="146" t="e">
        <f>#REF!</f>
        <v>#REF!</v>
      </c>
    </row>
    <row r="1390" spans="1:7" s="7" customFormat="1" ht="15.75" hidden="1" outlineLevel="5">
      <c r="A1390" s="151" t="s">
        <v>19</v>
      </c>
      <c r="B1390" s="147" t="s">
        <v>567</v>
      </c>
      <c r="C1390" s="144" t="s">
        <v>327</v>
      </c>
      <c r="D1390" s="152" t="s">
        <v>631</v>
      </c>
      <c r="E1390" s="145" t="str">
        <f t="shared" si="34"/>
        <v>10001 29999</v>
      </c>
      <c r="F1390" s="146" t="e">
        <f>#REF!</f>
        <v>#REF!</v>
      </c>
      <c r="G1390" s="146" t="e">
        <f>#REF!</f>
        <v>#REF!</v>
      </c>
    </row>
    <row r="1391" spans="1:7" s="7" customFormat="1" ht="15.75" hidden="1" outlineLevel="6">
      <c r="A1391" s="151" t="s">
        <v>24</v>
      </c>
      <c r="B1391" s="147" t="s">
        <v>567</v>
      </c>
      <c r="C1391" s="144" t="s">
        <v>327</v>
      </c>
      <c r="D1391" s="152" t="s">
        <v>631</v>
      </c>
      <c r="E1391" s="145" t="str">
        <f t="shared" si="34"/>
        <v>10001 29999</v>
      </c>
      <c r="F1391" s="146" t="e">
        <f>#REF!</f>
        <v>#REF!</v>
      </c>
      <c r="G1391" s="146" t="e">
        <f>#REF!</f>
        <v>#REF!</v>
      </c>
    </row>
    <row r="1392" spans="1:7" s="7" customFormat="1" ht="15.75" hidden="1" outlineLevel="7">
      <c r="A1392" s="141" t="s">
        <v>26</v>
      </c>
      <c r="B1392" s="147" t="s">
        <v>567</v>
      </c>
      <c r="C1392" s="147" t="s">
        <v>327</v>
      </c>
      <c r="D1392" s="152" t="s">
        <v>631</v>
      </c>
      <c r="E1392" s="145" t="str">
        <f t="shared" si="34"/>
        <v>10001 29999</v>
      </c>
      <c r="F1392" s="146" t="e">
        <f>#REF!</f>
        <v>#REF!</v>
      </c>
      <c r="G1392" s="146" t="e">
        <f>#REF!</f>
        <v>#REF!</v>
      </c>
    </row>
    <row r="1393" spans="1:7" s="7" customFormat="1" ht="15.75" hidden="1" outlineLevel="7">
      <c r="A1393" s="141" t="s">
        <v>28</v>
      </c>
      <c r="B1393" s="147" t="s">
        <v>567</v>
      </c>
      <c r="C1393" s="147" t="s">
        <v>327</v>
      </c>
      <c r="D1393" s="152" t="s">
        <v>631</v>
      </c>
      <c r="E1393" s="145" t="str">
        <f t="shared" si="34"/>
        <v>10001 29999</v>
      </c>
      <c r="F1393" s="146" t="e">
        <f>#REF!</f>
        <v>#REF!</v>
      </c>
      <c r="G1393" s="146" t="e">
        <f>#REF!</f>
        <v>#REF!</v>
      </c>
    </row>
    <row r="1394" spans="1:7" s="7" customFormat="1" ht="15.75" hidden="1" outlineLevel="7">
      <c r="A1394" s="151" t="s">
        <v>30</v>
      </c>
      <c r="B1394" s="147" t="s">
        <v>567</v>
      </c>
      <c r="C1394" s="147" t="s">
        <v>327</v>
      </c>
      <c r="D1394" s="152" t="s">
        <v>631</v>
      </c>
      <c r="E1394" s="145" t="str">
        <f t="shared" si="34"/>
        <v>10001 29999</v>
      </c>
      <c r="F1394" s="146" t="e">
        <f>#REF!</f>
        <v>#REF!</v>
      </c>
      <c r="G1394" s="146" t="e">
        <f>#REF!</f>
        <v>#REF!</v>
      </c>
    </row>
    <row r="1395" spans="1:7" s="7" customFormat="1" ht="15.75" hidden="1" outlineLevel="5">
      <c r="A1395" s="151" t="s">
        <v>87</v>
      </c>
      <c r="B1395" s="147" t="s">
        <v>567</v>
      </c>
      <c r="C1395" s="144" t="s">
        <v>327</v>
      </c>
      <c r="D1395" s="152" t="s">
        <v>631</v>
      </c>
      <c r="E1395" s="145" t="str">
        <f t="shared" si="34"/>
        <v>10001 29999</v>
      </c>
      <c r="F1395" s="146" t="e">
        <f>#REF!</f>
        <v>#REF!</v>
      </c>
      <c r="G1395" s="146" t="e">
        <f>#REF!</f>
        <v>#REF!</v>
      </c>
    </row>
    <row r="1396" spans="1:7" s="7" customFormat="1" ht="15.75" hidden="1" outlineLevel="6">
      <c r="A1396" s="151" t="s">
        <v>32</v>
      </c>
      <c r="B1396" s="147" t="s">
        <v>567</v>
      </c>
      <c r="C1396" s="144" t="s">
        <v>327</v>
      </c>
      <c r="D1396" s="152" t="s">
        <v>631</v>
      </c>
      <c r="E1396" s="145" t="str">
        <f t="shared" si="34"/>
        <v>10001 29999</v>
      </c>
      <c r="F1396" s="146" t="e">
        <f>#REF!</f>
        <v>#REF!</v>
      </c>
      <c r="G1396" s="146" t="e">
        <f>#REF!</f>
        <v>#REF!</v>
      </c>
    </row>
    <row r="1397" spans="1:7" s="7" customFormat="1" ht="15.75" hidden="1" outlineLevel="7">
      <c r="A1397" s="141" t="s">
        <v>45</v>
      </c>
      <c r="B1397" s="147" t="s">
        <v>567</v>
      </c>
      <c r="C1397" s="147" t="s">
        <v>327</v>
      </c>
      <c r="D1397" s="152" t="s">
        <v>631</v>
      </c>
      <c r="E1397" s="145" t="str">
        <f t="shared" si="34"/>
        <v>10001 29999</v>
      </c>
      <c r="F1397" s="146" t="e">
        <f>#REF!</f>
        <v>#REF!</v>
      </c>
      <c r="G1397" s="146" t="e">
        <f>#REF!</f>
        <v>#REF!</v>
      </c>
    </row>
    <row r="1398" spans="1:7" s="7" customFormat="1" ht="15.75" hidden="1" outlineLevel="7">
      <c r="A1398" s="141" t="s">
        <v>47</v>
      </c>
      <c r="B1398" s="147" t="s">
        <v>567</v>
      </c>
      <c r="C1398" s="147" t="s">
        <v>327</v>
      </c>
      <c r="D1398" s="152" t="s">
        <v>631</v>
      </c>
      <c r="E1398" s="145" t="str">
        <f t="shared" si="34"/>
        <v>10001 29999</v>
      </c>
      <c r="F1398" s="146" t="e">
        <f>#REF!</f>
        <v>#REF!</v>
      </c>
      <c r="G1398" s="146" t="e">
        <f>#REF!</f>
        <v>#REF!</v>
      </c>
    </row>
    <row r="1399" spans="1:7" s="7" customFormat="1" ht="15.75" hidden="1" outlineLevel="2">
      <c r="A1399" s="151" t="s">
        <v>54</v>
      </c>
      <c r="B1399" s="147" t="s">
        <v>567</v>
      </c>
      <c r="C1399" s="144" t="s">
        <v>327</v>
      </c>
      <c r="D1399" s="152" t="s">
        <v>631</v>
      </c>
      <c r="E1399" s="145" t="str">
        <f t="shared" si="34"/>
        <v>10001 29999</v>
      </c>
      <c r="F1399" s="146" t="e">
        <f>#REF!</f>
        <v>#REF!</v>
      </c>
      <c r="G1399" s="146" t="e">
        <f>#REF!</f>
        <v>#REF!</v>
      </c>
    </row>
    <row r="1400" spans="1:7" s="7" customFormat="1" ht="15.75" hidden="1" outlineLevel="3">
      <c r="A1400" s="151" t="s">
        <v>49</v>
      </c>
      <c r="B1400" s="147" t="s">
        <v>567</v>
      </c>
      <c r="C1400" s="144" t="s">
        <v>327</v>
      </c>
      <c r="D1400" s="152" t="s">
        <v>631</v>
      </c>
      <c r="E1400" s="145" t="str">
        <f t="shared" si="34"/>
        <v>10001 29999</v>
      </c>
      <c r="F1400" s="146" t="e">
        <f>#REF!</f>
        <v>#REF!</v>
      </c>
      <c r="G1400" s="146" t="e">
        <f>#REF!</f>
        <v>#REF!</v>
      </c>
    </row>
    <row r="1401" spans="1:7" s="7" customFormat="1" ht="15.75" hidden="1" outlineLevel="4">
      <c r="A1401" s="141" t="s">
        <v>329</v>
      </c>
      <c r="B1401" s="147" t="s">
        <v>567</v>
      </c>
      <c r="C1401" s="144" t="s">
        <v>327</v>
      </c>
      <c r="D1401" s="152" t="s">
        <v>631</v>
      </c>
      <c r="E1401" s="145" t="str">
        <f t="shared" si="34"/>
        <v>10001 29999</v>
      </c>
      <c r="F1401" s="146" t="e">
        <f>#REF!</f>
        <v>#REF!</v>
      </c>
      <c r="G1401" s="146" t="e">
        <f>#REF!</f>
        <v>#REF!</v>
      </c>
    </row>
    <row r="1402" spans="1:7" s="7" customFormat="1" ht="15.75" hidden="1" outlineLevel="5">
      <c r="A1402" s="141" t="s">
        <v>330</v>
      </c>
      <c r="B1402" s="147" t="s">
        <v>567</v>
      </c>
      <c r="C1402" s="144" t="s">
        <v>327</v>
      </c>
      <c r="D1402" s="152" t="s">
        <v>631</v>
      </c>
      <c r="E1402" s="145" t="str">
        <f t="shared" si="34"/>
        <v>10001 29999</v>
      </c>
      <c r="F1402" s="146" t="e">
        <f>#REF!</f>
        <v>#REF!</v>
      </c>
      <c r="G1402" s="146" t="e">
        <f>#REF!</f>
        <v>#REF!</v>
      </c>
    </row>
    <row r="1403" spans="1:7" s="7" customFormat="1" ht="15.75" hidden="1" outlineLevel="6">
      <c r="A1403" s="141" t="s">
        <v>331</v>
      </c>
      <c r="B1403" s="147" t="s">
        <v>567</v>
      </c>
      <c r="C1403" s="144" t="s">
        <v>327</v>
      </c>
      <c r="D1403" s="152" t="s">
        <v>631</v>
      </c>
      <c r="E1403" s="145" t="str">
        <f t="shared" si="34"/>
        <v>10001 29999</v>
      </c>
      <c r="F1403" s="146" t="e">
        <f>#REF!</f>
        <v>#REF!</v>
      </c>
      <c r="G1403" s="146" t="e">
        <f>#REF!</f>
        <v>#REF!</v>
      </c>
    </row>
    <row r="1404" spans="1:7" s="7" customFormat="1" ht="15.75" hidden="1" outlineLevel="7">
      <c r="A1404" s="141" t="s">
        <v>26</v>
      </c>
      <c r="B1404" s="147" t="s">
        <v>567</v>
      </c>
      <c r="C1404" s="147" t="s">
        <v>327</v>
      </c>
      <c r="D1404" s="152" t="s">
        <v>631</v>
      </c>
      <c r="E1404" s="145" t="str">
        <f t="shared" si="34"/>
        <v>10001 29999</v>
      </c>
      <c r="F1404" s="146" t="e">
        <f>#REF!</f>
        <v>#REF!</v>
      </c>
      <c r="G1404" s="146" t="e">
        <f>#REF!</f>
        <v>#REF!</v>
      </c>
    </row>
    <row r="1405" spans="1:7" s="7" customFormat="1" ht="15.75" hidden="1" outlineLevel="5">
      <c r="A1405" s="141" t="s">
        <v>28</v>
      </c>
      <c r="B1405" s="147" t="s">
        <v>567</v>
      </c>
      <c r="C1405" s="144" t="s">
        <v>327</v>
      </c>
      <c r="D1405" s="152" t="s">
        <v>631</v>
      </c>
      <c r="E1405" s="145" t="str">
        <f t="shared" si="34"/>
        <v>10001 29999</v>
      </c>
      <c r="F1405" s="146" t="e">
        <f>#REF!</f>
        <v>#REF!</v>
      </c>
      <c r="G1405" s="146" t="e">
        <f>#REF!</f>
        <v>#REF!</v>
      </c>
    </row>
    <row r="1406" spans="1:7" s="7" customFormat="1" ht="15.75" hidden="1" outlineLevel="6">
      <c r="A1406" s="151" t="s">
        <v>32</v>
      </c>
      <c r="B1406" s="147" t="s">
        <v>567</v>
      </c>
      <c r="C1406" s="144" t="s">
        <v>327</v>
      </c>
      <c r="D1406" s="152" t="s">
        <v>631</v>
      </c>
      <c r="E1406" s="145" t="str">
        <f t="shared" si="34"/>
        <v>10001 29999</v>
      </c>
      <c r="F1406" s="146" t="e">
        <f>#REF!</f>
        <v>#REF!</v>
      </c>
      <c r="G1406" s="146" t="e">
        <f>#REF!</f>
        <v>#REF!</v>
      </c>
    </row>
    <row r="1407" spans="1:7" s="7" customFormat="1" ht="15.75" hidden="1" outlineLevel="7">
      <c r="A1407" s="141" t="s">
        <v>34</v>
      </c>
      <c r="B1407" s="147" t="s">
        <v>567</v>
      </c>
      <c r="C1407" s="147" t="s">
        <v>327</v>
      </c>
      <c r="D1407" s="152" t="s">
        <v>631</v>
      </c>
      <c r="E1407" s="145" t="str">
        <f t="shared" si="34"/>
        <v>10001 29999</v>
      </c>
      <c r="F1407" s="146" t="e">
        <f>#REF!</f>
        <v>#REF!</v>
      </c>
      <c r="G1407" s="146" t="e">
        <f>#REF!</f>
        <v>#REF!</v>
      </c>
    </row>
    <row r="1408" spans="1:7" s="7" customFormat="1" ht="15.75" hidden="1" outlineLevel="5">
      <c r="A1408" s="141" t="s">
        <v>287</v>
      </c>
      <c r="B1408" s="147" t="s">
        <v>567</v>
      </c>
      <c r="C1408" s="144" t="s">
        <v>327</v>
      </c>
      <c r="D1408" s="152" t="s">
        <v>631</v>
      </c>
      <c r="E1408" s="145" t="str">
        <f t="shared" si="34"/>
        <v>10001 29999</v>
      </c>
      <c r="F1408" s="146" t="e">
        <f>#REF!</f>
        <v>#REF!</v>
      </c>
      <c r="G1408" s="146" t="e">
        <f>#REF!</f>
        <v>#REF!</v>
      </c>
    </row>
    <row r="1409" spans="1:7" s="7" customFormat="1" ht="15.75" hidden="1" outlineLevel="6">
      <c r="A1409" s="151" t="s">
        <v>332</v>
      </c>
      <c r="B1409" s="147" t="s">
        <v>567</v>
      </c>
      <c r="C1409" s="144" t="s">
        <v>327</v>
      </c>
      <c r="D1409" s="152" t="s">
        <v>631</v>
      </c>
      <c r="E1409" s="145" t="str">
        <f t="shared" si="34"/>
        <v>10001 29999</v>
      </c>
      <c r="F1409" s="146" t="e">
        <f>#REF!</f>
        <v>#REF!</v>
      </c>
      <c r="G1409" s="146" t="e">
        <f>#REF!</f>
        <v>#REF!</v>
      </c>
    </row>
    <row r="1410" spans="1:7" s="7" customFormat="1" ht="21" hidden="1" outlineLevel="7">
      <c r="A1410" s="141" t="s">
        <v>103</v>
      </c>
      <c r="B1410" s="147" t="s">
        <v>567</v>
      </c>
      <c r="C1410" s="147" t="s">
        <v>327</v>
      </c>
      <c r="D1410" s="152" t="s">
        <v>631</v>
      </c>
      <c r="E1410" s="145" t="str">
        <f t="shared" si="34"/>
        <v>10001 29999</v>
      </c>
      <c r="F1410" s="146" t="e">
        <f>#REF!</f>
        <v>#REF!</v>
      </c>
      <c r="G1410" s="146" t="e">
        <f>#REF!</f>
        <v>#REF!</v>
      </c>
    </row>
    <row r="1411" spans="1:7" s="7" customFormat="1" ht="15.75" hidden="1" outlineLevel="2">
      <c r="A1411" s="141" t="s">
        <v>104</v>
      </c>
      <c r="B1411" s="147" t="s">
        <v>567</v>
      </c>
      <c r="C1411" s="144" t="s">
        <v>327</v>
      </c>
      <c r="D1411" s="152" t="s">
        <v>631</v>
      </c>
      <c r="E1411" s="145" t="str">
        <f t="shared" si="34"/>
        <v>10001 29999</v>
      </c>
      <c r="F1411" s="146" t="e">
        <f>#REF!</f>
        <v>#REF!</v>
      </c>
      <c r="G1411" s="146" t="e">
        <f>#REF!</f>
        <v>#REF!</v>
      </c>
    </row>
    <row r="1412" spans="1:7" s="7" customFormat="1" ht="22.5" hidden="1" outlineLevel="3">
      <c r="A1412" s="151" t="s">
        <v>105</v>
      </c>
      <c r="B1412" s="147" t="s">
        <v>567</v>
      </c>
      <c r="C1412" s="144" t="s">
        <v>327</v>
      </c>
      <c r="D1412" s="152" t="s">
        <v>631</v>
      </c>
      <c r="E1412" s="145" t="str">
        <f t="shared" si="34"/>
        <v>10001 29999</v>
      </c>
      <c r="F1412" s="146" t="e">
        <f>#REF!</f>
        <v>#REF!</v>
      </c>
      <c r="G1412" s="146" t="e">
        <f>#REF!</f>
        <v>#REF!</v>
      </c>
    </row>
    <row r="1413" spans="1:7" s="7" customFormat="1" ht="15.75" hidden="1" outlineLevel="5">
      <c r="A1413" s="141" t="s">
        <v>116</v>
      </c>
      <c r="B1413" s="147" t="s">
        <v>567</v>
      </c>
      <c r="C1413" s="144" t="s">
        <v>327</v>
      </c>
      <c r="D1413" s="152" t="s">
        <v>631</v>
      </c>
      <c r="E1413" s="145" t="str">
        <f t="shared" si="34"/>
        <v>10001 29999</v>
      </c>
      <c r="F1413" s="146" t="e">
        <f>#REF!</f>
        <v>#REF!</v>
      </c>
      <c r="G1413" s="146" t="e">
        <f>#REF!</f>
        <v>#REF!</v>
      </c>
    </row>
    <row r="1414" spans="1:7" s="7" customFormat="1" ht="31.5" hidden="1" outlineLevel="6">
      <c r="A1414" s="141" t="s">
        <v>333</v>
      </c>
      <c r="B1414" s="147" t="s">
        <v>567</v>
      </c>
      <c r="C1414" s="144" t="s">
        <v>327</v>
      </c>
      <c r="D1414" s="152" t="s">
        <v>631</v>
      </c>
      <c r="E1414" s="145" t="str">
        <f t="shared" si="34"/>
        <v>10001 29999</v>
      </c>
      <c r="F1414" s="146" t="e">
        <f>#REF!</f>
        <v>#REF!</v>
      </c>
      <c r="G1414" s="146" t="e">
        <f>#REF!</f>
        <v>#REF!</v>
      </c>
    </row>
    <row r="1415" spans="1:7" s="7" customFormat="1" ht="15.75" hidden="1" outlineLevel="7">
      <c r="A1415" s="141" t="s">
        <v>26</v>
      </c>
      <c r="B1415" s="147" t="s">
        <v>567</v>
      </c>
      <c r="C1415" s="147" t="s">
        <v>327</v>
      </c>
      <c r="D1415" s="152" t="s">
        <v>631</v>
      </c>
      <c r="E1415" s="145" t="str">
        <f t="shared" si="34"/>
        <v>10001 29999</v>
      </c>
      <c r="F1415" s="146" t="e">
        <f>#REF!</f>
        <v>#REF!</v>
      </c>
      <c r="G1415" s="146" t="e">
        <f>#REF!</f>
        <v>#REF!</v>
      </c>
    </row>
    <row r="1416" spans="1:7" s="7" customFormat="1" ht="15.75" hidden="1" outlineLevel="7">
      <c r="A1416" s="141" t="s">
        <v>28</v>
      </c>
      <c r="B1416" s="147" t="s">
        <v>567</v>
      </c>
      <c r="C1416" s="147" t="s">
        <v>327</v>
      </c>
      <c r="D1416" s="152" t="s">
        <v>631</v>
      </c>
      <c r="E1416" s="145" t="str">
        <f t="shared" si="34"/>
        <v>10001 29999</v>
      </c>
      <c r="F1416" s="146" t="e">
        <f>#REF!</f>
        <v>#REF!</v>
      </c>
      <c r="G1416" s="146" t="e">
        <f>#REF!</f>
        <v>#REF!</v>
      </c>
    </row>
    <row r="1417" spans="1:7" s="7" customFormat="1" ht="15.75" hidden="1" outlineLevel="5">
      <c r="A1417" s="151" t="s">
        <v>30</v>
      </c>
      <c r="B1417" s="147" t="s">
        <v>567</v>
      </c>
      <c r="C1417" s="144" t="s">
        <v>327</v>
      </c>
      <c r="D1417" s="152" t="s">
        <v>631</v>
      </c>
      <c r="E1417" s="145" t="str">
        <f t="shared" si="34"/>
        <v>10001 29999</v>
      </c>
      <c r="F1417" s="146" t="e">
        <f>#REF!</f>
        <v>#REF!</v>
      </c>
      <c r="G1417" s="146" t="e">
        <f>#REF!</f>
        <v>#REF!</v>
      </c>
    </row>
    <row r="1418" spans="1:7" s="7" customFormat="1" ht="15.75" hidden="1" outlineLevel="6">
      <c r="A1418" s="151" t="s">
        <v>32</v>
      </c>
      <c r="B1418" s="147" t="s">
        <v>567</v>
      </c>
      <c r="C1418" s="144" t="s">
        <v>327</v>
      </c>
      <c r="D1418" s="152" t="s">
        <v>631</v>
      </c>
      <c r="E1418" s="145" t="str">
        <f t="shared" si="34"/>
        <v>10001 29999</v>
      </c>
      <c r="F1418" s="146" t="e">
        <f>#REF!</f>
        <v>#REF!</v>
      </c>
      <c r="G1418" s="146" t="e">
        <f>#REF!</f>
        <v>#REF!</v>
      </c>
    </row>
    <row r="1419" spans="1:7" s="7" customFormat="1" ht="21" hidden="1" outlineLevel="7">
      <c r="A1419" s="141" t="s">
        <v>103</v>
      </c>
      <c r="B1419" s="147" t="s">
        <v>567</v>
      </c>
      <c r="C1419" s="147" t="s">
        <v>327</v>
      </c>
      <c r="D1419" s="152" t="s">
        <v>631</v>
      </c>
      <c r="E1419" s="145" t="str">
        <f t="shared" si="34"/>
        <v>10001 29999</v>
      </c>
      <c r="F1419" s="146" t="e">
        <f>#REF!</f>
        <v>#REF!</v>
      </c>
      <c r="G1419" s="146" t="e">
        <f>#REF!</f>
        <v>#REF!</v>
      </c>
    </row>
    <row r="1420" spans="1:7" s="7" customFormat="1" ht="15.75" hidden="1" outlineLevel="3">
      <c r="A1420" s="141" t="s">
        <v>133</v>
      </c>
      <c r="B1420" s="147" t="s">
        <v>567</v>
      </c>
      <c r="C1420" s="144" t="s">
        <v>327</v>
      </c>
      <c r="D1420" s="152" t="s">
        <v>631</v>
      </c>
      <c r="E1420" s="145" t="str">
        <f t="shared" si="34"/>
        <v>10001 29999</v>
      </c>
      <c r="F1420" s="146" t="e">
        <f>#REF!</f>
        <v>#REF!</v>
      </c>
      <c r="G1420" s="146" t="e">
        <f>#REF!</f>
        <v>#REF!</v>
      </c>
    </row>
    <row r="1421" spans="1:7" s="7" customFormat="1" ht="15.75" hidden="1" outlineLevel="5">
      <c r="A1421" s="151" t="s">
        <v>135</v>
      </c>
      <c r="B1421" s="147" t="s">
        <v>567</v>
      </c>
      <c r="C1421" s="144" t="s">
        <v>327</v>
      </c>
      <c r="D1421" s="152" t="s">
        <v>631</v>
      </c>
      <c r="E1421" s="145" t="str">
        <f t="shared" si="34"/>
        <v>10001 29999</v>
      </c>
      <c r="F1421" s="146" t="e">
        <f>#REF!</f>
        <v>#REF!</v>
      </c>
      <c r="G1421" s="146" t="e">
        <f>#REF!</f>
        <v>#REF!</v>
      </c>
    </row>
    <row r="1422" spans="1:7" s="7" customFormat="1" ht="21" hidden="1" outlineLevel="6">
      <c r="A1422" s="141" t="s">
        <v>136</v>
      </c>
      <c r="B1422" s="147" t="s">
        <v>567</v>
      </c>
      <c r="C1422" s="144" t="s">
        <v>327</v>
      </c>
      <c r="D1422" s="152" t="s">
        <v>631</v>
      </c>
      <c r="E1422" s="145" t="str">
        <f t="shared" si="34"/>
        <v>10001 29999</v>
      </c>
      <c r="F1422" s="146" t="e">
        <f>#REF!</f>
        <v>#REF!</v>
      </c>
      <c r="G1422" s="146" t="e">
        <f>#REF!</f>
        <v>#REF!</v>
      </c>
    </row>
    <row r="1423" spans="1:7" s="7" customFormat="1" ht="15.75" hidden="1" outlineLevel="7">
      <c r="A1423" s="141" t="s">
        <v>26</v>
      </c>
      <c r="B1423" s="147" t="s">
        <v>567</v>
      </c>
      <c r="C1423" s="147" t="s">
        <v>327</v>
      </c>
      <c r="D1423" s="152" t="s">
        <v>631</v>
      </c>
      <c r="E1423" s="145" t="str">
        <f t="shared" si="34"/>
        <v>10001 29999</v>
      </c>
      <c r="F1423" s="146" t="e">
        <f>#REF!</f>
        <v>#REF!</v>
      </c>
      <c r="G1423" s="146" t="e">
        <f>#REF!</f>
        <v>#REF!</v>
      </c>
    </row>
    <row r="1424" spans="1:7" s="7" customFormat="1" ht="15.75" hidden="1" outlineLevel="3">
      <c r="A1424" s="141" t="s">
        <v>28</v>
      </c>
      <c r="B1424" s="147" t="s">
        <v>567</v>
      </c>
      <c r="C1424" s="144" t="s">
        <v>327</v>
      </c>
      <c r="D1424" s="152" t="s">
        <v>631</v>
      </c>
      <c r="E1424" s="145" t="str">
        <f t="shared" si="34"/>
        <v>10001 29999</v>
      </c>
      <c r="F1424" s="146" t="e">
        <f>#REF!</f>
        <v>#REF!</v>
      </c>
      <c r="G1424" s="146" t="e">
        <f>#REF!</f>
        <v>#REF!</v>
      </c>
    </row>
    <row r="1425" spans="1:7" s="7" customFormat="1" ht="15.75" hidden="1" outlineLevel="4">
      <c r="A1425" s="151" t="s">
        <v>32</v>
      </c>
      <c r="B1425" s="147" t="s">
        <v>567</v>
      </c>
      <c r="C1425" s="144" t="s">
        <v>327</v>
      </c>
      <c r="D1425" s="152" t="s">
        <v>631</v>
      </c>
      <c r="E1425" s="145" t="str">
        <f t="shared" si="34"/>
        <v>10001 29999</v>
      </c>
      <c r="F1425" s="146" t="e">
        <f>#REF!</f>
        <v>#REF!</v>
      </c>
      <c r="G1425" s="146" t="e">
        <f>#REF!</f>
        <v>#REF!</v>
      </c>
    </row>
    <row r="1426" spans="1:7" s="7" customFormat="1" ht="21" hidden="1" outlineLevel="5">
      <c r="A1426" s="141" t="s">
        <v>334</v>
      </c>
      <c r="B1426" s="147" t="s">
        <v>567</v>
      </c>
      <c r="C1426" s="144" t="s">
        <v>327</v>
      </c>
      <c r="D1426" s="152" t="s">
        <v>631</v>
      </c>
      <c r="E1426" s="145" t="str">
        <f t="shared" si="34"/>
        <v>10001 29999</v>
      </c>
      <c r="F1426" s="146" t="e">
        <f>#REF!</f>
        <v>#REF!</v>
      </c>
      <c r="G1426" s="146" t="e">
        <f>#REF!</f>
        <v>#REF!</v>
      </c>
    </row>
    <row r="1427" spans="1:7" s="7" customFormat="1" ht="21" hidden="1" outlineLevel="6">
      <c r="A1427" s="141" t="s">
        <v>335</v>
      </c>
      <c r="B1427" s="147" t="s">
        <v>567</v>
      </c>
      <c r="C1427" s="144" t="s">
        <v>327</v>
      </c>
      <c r="D1427" s="152" t="s">
        <v>631</v>
      </c>
      <c r="E1427" s="145" t="str">
        <f t="shared" si="34"/>
        <v>10001 29999</v>
      </c>
      <c r="F1427" s="146" t="e">
        <f>#REF!</f>
        <v>#REF!</v>
      </c>
      <c r="G1427" s="146" t="e">
        <f>#REF!</f>
        <v>#REF!</v>
      </c>
    </row>
    <row r="1428" spans="1:7" s="7" customFormat="1" ht="15.75" hidden="1" outlineLevel="7">
      <c r="A1428" s="141" t="s">
        <v>26</v>
      </c>
      <c r="B1428" s="147" t="s">
        <v>567</v>
      </c>
      <c r="C1428" s="147" t="s">
        <v>327</v>
      </c>
      <c r="D1428" s="152" t="s">
        <v>631</v>
      </c>
      <c r="E1428" s="145" t="str">
        <f t="shared" si="34"/>
        <v>10001 29999</v>
      </c>
      <c r="F1428" s="146" t="e">
        <f>#REF!</f>
        <v>#REF!</v>
      </c>
      <c r="G1428" s="146" t="e">
        <f>#REF!</f>
        <v>#REF!</v>
      </c>
    </row>
    <row r="1429" spans="1:7" s="7" customFormat="1" ht="15.75" hidden="1" outlineLevel="7">
      <c r="A1429" s="141" t="s">
        <v>28</v>
      </c>
      <c r="B1429" s="147" t="s">
        <v>567</v>
      </c>
      <c r="C1429" s="147" t="s">
        <v>327</v>
      </c>
      <c r="D1429" s="152" t="s">
        <v>631</v>
      </c>
      <c r="E1429" s="145" t="str">
        <f t="shared" si="34"/>
        <v>10001 29999</v>
      </c>
      <c r="F1429" s="146" t="e">
        <f>#REF!</f>
        <v>#REF!</v>
      </c>
      <c r="G1429" s="146" t="e">
        <f>#REF!</f>
        <v>#REF!</v>
      </c>
    </row>
    <row r="1430" spans="1:7" s="7" customFormat="1" ht="15.75" hidden="1" outlineLevel="5">
      <c r="A1430" s="151" t="s">
        <v>30</v>
      </c>
      <c r="B1430" s="147" t="s">
        <v>567</v>
      </c>
      <c r="C1430" s="144" t="s">
        <v>327</v>
      </c>
      <c r="D1430" s="152" t="s">
        <v>631</v>
      </c>
      <c r="E1430" s="145" t="str">
        <f t="shared" si="34"/>
        <v>10001 29999</v>
      </c>
      <c r="F1430" s="146" t="e">
        <f>#REF!</f>
        <v>#REF!</v>
      </c>
      <c r="G1430" s="146" t="e">
        <f>#REF!</f>
        <v>#REF!</v>
      </c>
    </row>
    <row r="1431" spans="1:7" s="7" customFormat="1" ht="15.75" hidden="1" outlineLevel="6">
      <c r="A1431" s="151" t="s">
        <v>32</v>
      </c>
      <c r="B1431" s="147" t="s">
        <v>567</v>
      </c>
      <c r="C1431" s="144" t="s">
        <v>327</v>
      </c>
      <c r="D1431" s="152" t="s">
        <v>631</v>
      </c>
      <c r="E1431" s="145" t="str">
        <f t="shared" si="34"/>
        <v>10001 29999</v>
      </c>
      <c r="F1431" s="146" t="e">
        <f>#REF!</f>
        <v>#REF!</v>
      </c>
      <c r="G1431" s="146" t="e">
        <f>#REF!</f>
        <v>#REF!</v>
      </c>
    </row>
    <row r="1432" spans="1:7" s="7" customFormat="1" ht="21" hidden="1" outlineLevel="7">
      <c r="A1432" s="141" t="s">
        <v>103</v>
      </c>
      <c r="B1432" s="147" t="s">
        <v>567</v>
      </c>
      <c r="C1432" s="147" t="s">
        <v>327</v>
      </c>
      <c r="D1432" s="152" t="s">
        <v>631</v>
      </c>
      <c r="E1432" s="145" t="str">
        <f t="shared" si="34"/>
        <v>10001 29999</v>
      </c>
      <c r="F1432" s="146" t="e">
        <f>#REF!</f>
        <v>#REF!</v>
      </c>
      <c r="G1432" s="146" t="e">
        <f>#REF!</f>
        <v>#REF!</v>
      </c>
    </row>
    <row r="1433" spans="1:7" s="7" customFormat="1" ht="15.75" hidden="1" outlineLevel="6">
      <c r="A1433" s="141" t="s">
        <v>133</v>
      </c>
      <c r="B1433" s="147" t="s">
        <v>567</v>
      </c>
      <c r="C1433" s="144" t="s">
        <v>327</v>
      </c>
      <c r="D1433" s="152" t="s">
        <v>631</v>
      </c>
      <c r="E1433" s="145" t="str">
        <f t="shared" si="34"/>
        <v>10001 29999</v>
      </c>
      <c r="F1433" s="146" t="e">
        <f>#REF!</f>
        <v>#REF!</v>
      </c>
      <c r="G1433" s="146" t="e">
        <f>#REF!</f>
        <v>#REF!</v>
      </c>
    </row>
    <row r="1434" spans="1:7" s="7" customFormat="1" ht="15.75" hidden="1" outlineLevel="7">
      <c r="A1434" s="151" t="s">
        <v>135</v>
      </c>
      <c r="B1434" s="147" t="s">
        <v>567</v>
      </c>
      <c r="C1434" s="147" t="s">
        <v>327</v>
      </c>
      <c r="D1434" s="152" t="s">
        <v>631</v>
      </c>
      <c r="E1434" s="145" t="str">
        <f t="shared" si="34"/>
        <v>10001 29999</v>
      </c>
      <c r="F1434" s="146" t="e">
        <f>#REF!</f>
        <v>#REF!</v>
      </c>
      <c r="G1434" s="146" t="e">
        <f>#REF!</f>
        <v>#REF!</v>
      </c>
    </row>
    <row r="1435" spans="1:7" s="7" customFormat="1" ht="15.75" hidden="1" outlineLevel="6">
      <c r="A1435" s="141" t="s">
        <v>104</v>
      </c>
      <c r="B1435" s="147" t="s">
        <v>567</v>
      </c>
      <c r="C1435" s="144" t="s">
        <v>327</v>
      </c>
      <c r="D1435" s="152" t="s">
        <v>631</v>
      </c>
      <c r="E1435" s="145" t="str">
        <f t="shared" si="34"/>
        <v>10001 29999</v>
      </c>
      <c r="F1435" s="146" t="e">
        <f>#REF!</f>
        <v>#REF!</v>
      </c>
      <c r="G1435" s="146" t="e">
        <f>#REF!</f>
        <v>#REF!</v>
      </c>
    </row>
    <row r="1436" spans="1:7" s="7" customFormat="1" ht="15.75" hidden="1" outlineLevel="7">
      <c r="A1436" s="151" t="s">
        <v>312</v>
      </c>
      <c r="B1436" s="147" t="s">
        <v>567</v>
      </c>
      <c r="C1436" s="147" t="s">
        <v>327</v>
      </c>
      <c r="D1436" s="152" t="s">
        <v>631</v>
      </c>
      <c r="E1436" s="145" t="str">
        <f t="shared" si="34"/>
        <v>10001 29999</v>
      </c>
      <c r="F1436" s="146" t="e">
        <f>#REF!</f>
        <v>#REF!</v>
      </c>
      <c r="G1436" s="146" t="e">
        <f>#REF!</f>
        <v>#REF!</v>
      </c>
    </row>
    <row r="1437" spans="1:7" s="7" customFormat="1" ht="15.75" hidden="1" outlineLevel="4">
      <c r="A1437" s="141" t="s">
        <v>111</v>
      </c>
      <c r="B1437" s="147" t="s">
        <v>567</v>
      </c>
      <c r="C1437" s="144" t="s">
        <v>327</v>
      </c>
      <c r="D1437" s="152" t="s">
        <v>631</v>
      </c>
      <c r="E1437" s="145" t="str">
        <f t="shared" si="34"/>
        <v>10001 29999</v>
      </c>
      <c r="F1437" s="146" t="e">
        <f>#REF!</f>
        <v>#REF!</v>
      </c>
      <c r="G1437" s="146" t="e">
        <f>#REF!</f>
        <v>#REF!</v>
      </c>
    </row>
    <row r="1438" spans="1:7" s="7" customFormat="1" ht="15.75" hidden="1" outlineLevel="5">
      <c r="A1438" s="151" t="s">
        <v>111</v>
      </c>
      <c r="B1438" s="147" t="s">
        <v>567</v>
      </c>
      <c r="C1438" s="144" t="s">
        <v>327</v>
      </c>
      <c r="D1438" s="152" t="s">
        <v>631</v>
      </c>
      <c r="E1438" s="145" t="str">
        <f t="shared" ref="E1438:E1513" si="35">D1438</f>
        <v>10001 29999</v>
      </c>
      <c r="F1438" s="146" t="e">
        <f>#REF!</f>
        <v>#REF!</v>
      </c>
      <c r="G1438" s="146" t="e">
        <f>#REF!</f>
        <v>#REF!</v>
      </c>
    </row>
    <row r="1439" spans="1:7" s="7" customFormat="1" ht="21" hidden="1" outlineLevel="6">
      <c r="A1439" s="141" t="s">
        <v>336</v>
      </c>
      <c r="B1439" s="147" t="s">
        <v>567</v>
      </c>
      <c r="C1439" s="144" t="s">
        <v>327</v>
      </c>
      <c r="D1439" s="152" t="s">
        <v>631</v>
      </c>
      <c r="E1439" s="145" t="str">
        <f t="shared" si="35"/>
        <v>10001 29999</v>
      </c>
      <c r="F1439" s="146" t="e">
        <f>#REF!</f>
        <v>#REF!</v>
      </c>
      <c r="G1439" s="146" t="e">
        <f>#REF!</f>
        <v>#REF!</v>
      </c>
    </row>
    <row r="1440" spans="1:7" s="7" customFormat="1" ht="15.75" hidden="1" outlineLevel="7">
      <c r="A1440" s="141" t="s">
        <v>26</v>
      </c>
      <c r="B1440" s="147" t="s">
        <v>567</v>
      </c>
      <c r="C1440" s="147" t="s">
        <v>327</v>
      </c>
      <c r="D1440" s="152" t="s">
        <v>631</v>
      </c>
      <c r="E1440" s="145" t="str">
        <f t="shared" si="35"/>
        <v>10001 29999</v>
      </c>
      <c r="F1440" s="146" t="e">
        <f>#REF!</f>
        <v>#REF!</v>
      </c>
      <c r="G1440" s="146" t="e">
        <f>#REF!</f>
        <v>#REF!</v>
      </c>
    </row>
    <row r="1441" spans="1:7" s="7" customFormat="1" ht="15.75" hidden="1" outlineLevel="7">
      <c r="A1441" s="141" t="s">
        <v>28</v>
      </c>
      <c r="B1441" s="147" t="s">
        <v>567</v>
      </c>
      <c r="C1441" s="147" t="s">
        <v>327</v>
      </c>
      <c r="D1441" s="152" t="s">
        <v>631</v>
      </c>
      <c r="E1441" s="145" t="str">
        <f t="shared" si="35"/>
        <v>10001 29999</v>
      </c>
      <c r="F1441" s="146" t="e">
        <f>#REF!</f>
        <v>#REF!</v>
      </c>
      <c r="G1441" s="146" t="e">
        <f>#REF!</f>
        <v>#REF!</v>
      </c>
    </row>
    <row r="1442" spans="1:7" s="7" customFormat="1" ht="15.75" hidden="1" outlineLevel="5">
      <c r="A1442" s="151" t="s">
        <v>30</v>
      </c>
      <c r="B1442" s="147" t="s">
        <v>567</v>
      </c>
      <c r="C1442" s="144" t="s">
        <v>327</v>
      </c>
      <c r="D1442" s="152" t="s">
        <v>631</v>
      </c>
      <c r="E1442" s="145" t="str">
        <f t="shared" si="35"/>
        <v>10001 29999</v>
      </c>
      <c r="F1442" s="146" t="e">
        <f>#REF!</f>
        <v>#REF!</v>
      </c>
      <c r="G1442" s="146" t="e">
        <f>#REF!</f>
        <v>#REF!</v>
      </c>
    </row>
    <row r="1443" spans="1:7" s="7" customFormat="1" ht="15.75" hidden="1" outlineLevel="6">
      <c r="A1443" s="151" t="s">
        <v>32</v>
      </c>
      <c r="B1443" s="147" t="s">
        <v>567</v>
      </c>
      <c r="C1443" s="144" t="s">
        <v>327</v>
      </c>
      <c r="D1443" s="152" t="s">
        <v>631</v>
      </c>
      <c r="E1443" s="145" t="str">
        <f t="shared" si="35"/>
        <v>10001 29999</v>
      </c>
      <c r="F1443" s="146" t="e">
        <f>#REF!</f>
        <v>#REF!</v>
      </c>
      <c r="G1443" s="146" t="e">
        <f>#REF!</f>
        <v>#REF!</v>
      </c>
    </row>
    <row r="1444" spans="1:7" s="7" customFormat="1" ht="21" hidden="1" outlineLevel="7">
      <c r="A1444" s="141" t="s">
        <v>103</v>
      </c>
      <c r="B1444" s="147" t="s">
        <v>567</v>
      </c>
      <c r="C1444" s="147" t="s">
        <v>327</v>
      </c>
      <c r="D1444" s="152" t="s">
        <v>631</v>
      </c>
      <c r="E1444" s="145" t="str">
        <f t="shared" si="35"/>
        <v>10001 29999</v>
      </c>
      <c r="F1444" s="146" t="e">
        <f>#REF!</f>
        <v>#REF!</v>
      </c>
      <c r="G1444" s="146" t="e">
        <f>#REF!</f>
        <v>#REF!</v>
      </c>
    </row>
    <row r="1445" spans="1:7" s="7" customFormat="1" ht="15.75" hidden="1" outlineLevel="3">
      <c r="A1445" s="141" t="s">
        <v>111</v>
      </c>
      <c r="B1445" s="147" t="s">
        <v>567</v>
      </c>
      <c r="C1445" s="144" t="s">
        <v>327</v>
      </c>
      <c r="D1445" s="152" t="s">
        <v>631</v>
      </c>
      <c r="E1445" s="145" t="str">
        <f t="shared" si="35"/>
        <v>10001 29999</v>
      </c>
      <c r="F1445" s="146" t="e">
        <f>#REF!</f>
        <v>#REF!</v>
      </c>
      <c r="G1445" s="146" t="e">
        <f>#REF!</f>
        <v>#REF!</v>
      </c>
    </row>
    <row r="1446" spans="1:7" s="7" customFormat="1" ht="15.75" hidden="1" outlineLevel="5">
      <c r="A1446" s="151" t="s">
        <v>111</v>
      </c>
      <c r="B1446" s="147" t="s">
        <v>567</v>
      </c>
      <c r="C1446" s="144" t="s">
        <v>327</v>
      </c>
      <c r="D1446" s="152" t="s">
        <v>631</v>
      </c>
      <c r="E1446" s="145" t="str">
        <f t="shared" si="35"/>
        <v>10001 29999</v>
      </c>
      <c r="F1446" s="146" t="e">
        <f>#REF!</f>
        <v>#REF!</v>
      </c>
      <c r="G1446" s="146" t="e">
        <f>#REF!</f>
        <v>#REF!</v>
      </c>
    </row>
    <row r="1447" spans="1:7" s="7" customFormat="1" ht="31.5" hidden="1" outlineLevel="6">
      <c r="A1447" s="141" t="s">
        <v>305</v>
      </c>
      <c r="B1447" s="147" t="s">
        <v>567</v>
      </c>
      <c r="C1447" s="144" t="s">
        <v>327</v>
      </c>
      <c r="D1447" s="152" t="s">
        <v>631</v>
      </c>
      <c r="E1447" s="145" t="str">
        <f t="shared" si="35"/>
        <v>10001 29999</v>
      </c>
      <c r="F1447" s="146" t="e">
        <f>#REF!</f>
        <v>#REF!</v>
      </c>
      <c r="G1447" s="146" t="e">
        <f>#REF!</f>
        <v>#REF!</v>
      </c>
    </row>
    <row r="1448" spans="1:7" s="7" customFormat="1" ht="15.75" hidden="1" outlineLevel="7">
      <c r="A1448" s="141" t="s">
        <v>26</v>
      </c>
      <c r="B1448" s="147" t="s">
        <v>567</v>
      </c>
      <c r="C1448" s="147" t="s">
        <v>327</v>
      </c>
      <c r="D1448" s="152" t="s">
        <v>631</v>
      </c>
      <c r="E1448" s="145" t="str">
        <f t="shared" si="35"/>
        <v>10001 29999</v>
      </c>
      <c r="F1448" s="146" t="e">
        <f>#REF!</f>
        <v>#REF!</v>
      </c>
      <c r="G1448" s="146" t="e">
        <f>#REF!</f>
        <v>#REF!</v>
      </c>
    </row>
    <row r="1449" spans="1:7" s="7" customFormat="1" ht="15.75" hidden="1" outlineLevel="3">
      <c r="A1449" s="141" t="s">
        <v>28</v>
      </c>
      <c r="B1449" s="147" t="s">
        <v>567</v>
      </c>
      <c r="C1449" s="144" t="s">
        <v>327</v>
      </c>
      <c r="D1449" s="152" t="s">
        <v>631</v>
      </c>
      <c r="E1449" s="145" t="str">
        <f t="shared" si="35"/>
        <v>10001 29999</v>
      </c>
      <c r="F1449" s="146" t="e">
        <f>#REF!</f>
        <v>#REF!</v>
      </c>
      <c r="G1449" s="146" t="e">
        <f>#REF!</f>
        <v>#REF!</v>
      </c>
    </row>
    <row r="1450" spans="1:7" s="7" customFormat="1" ht="15.75" hidden="1" outlineLevel="5">
      <c r="A1450" s="151" t="s">
        <v>32</v>
      </c>
      <c r="B1450" s="147" t="s">
        <v>567</v>
      </c>
      <c r="C1450" s="144" t="s">
        <v>327</v>
      </c>
      <c r="D1450" s="152" t="s">
        <v>631</v>
      </c>
      <c r="E1450" s="145" t="str">
        <f t="shared" si="35"/>
        <v>10001 29999</v>
      </c>
      <c r="F1450" s="146" t="e">
        <f>#REF!</f>
        <v>#REF!</v>
      </c>
      <c r="G1450" s="146" t="e">
        <f>#REF!</f>
        <v>#REF!</v>
      </c>
    </row>
    <row r="1451" spans="1:7" s="7" customFormat="1" ht="21" hidden="1" outlineLevel="6">
      <c r="A1451" s="141" t="s">
        <v>337</v>
      </c>
      <c r="B1451" s="147" t="s">
        <v>567</v>
      </c>
      <c r="C1451" s="144" t="s">
        <v>327</v>
      </c>
      <c r="D1451" s="152" t="s">
        <v>631</v>
      </c>
      <c r="E1451" s="145" t="str">
        <f t="shared" si="35"/>
        <v>10001 29999</v>
      </c>
      <c r="F1451" s="146" t="e">
        <f>#REF!</f>
        <v>#REF!</v>
      </c>
      <c r="G1451" s="146" t="e">
        <f>#REF!</f>
        <v>#REF!</v>
      </c>
    </row>
    <row r="1452" spans="1:7" s="7" customFormat="1" ht="31.5" hidden="1" outlineLevel="7">
      <c r="A1452" s="141" t="s">
        <v>15</v>
      </c>
      <c r="B1452" s="147" t="s">
        <v>567</v>
      </c>
      <c r="C1452" s="147" t="s">
        <v>327</v>
      </c>
      <c r="D1452" s="152" t="s">
        <v>631</v>
      </c>
      <c r="E1452" s="145" t="str">
        <f t="shared" si="35"/>
        <v>10001 29999</v>
      </c>
      <c r="F1452" s="146" t="e">
        <f>#REF!</f>
        <v>#REF!</v>
      </c>
      <c r="G1452" s="146" t="e">
        <f>#REF!</f>
        <v>#REF!</v>
      </c>
    </row>
    <row r="1453" spans="1:7" s="7" customFormat="1" ht="15.75" hidden="1" outlineLevel="5">
      <c r="A1453" s="141" t="s">
        <v>78</v>
      </c>
      <c r="B1453" s="147" t="s">
        <v>567</v>
      </c>
      <c r="C1453" s="144" t="s">
        <v>327</v>
      </c>
      <c r="D1453" s="152" t="s">
        <v>631</v>
      </c>
      <c r="E1453" s="145" t="str">
        <f t="shared" si="35"/>
        <v>10001 29999</v>
      </c>
      <c r="F1453" s="146" t="e">
        <f>#REF!</f>
        <v>#REF!</v>
      </c>
      <c r="G1453" s="146" t="e">
        <f>#REF!</f>
        <v>#REF!</v>
      </c>
    </row>
    <row r="1454" spans="1:7" s="7" customFormat="1" ht="15.75" hidden="1" outlineLevel="6">
      <c r="A1454" s="151" t="s">
        <v>19</v>
      </c>
      <c r="B1454" s="147" t="s">
        <v>567</v>
      </c>
      <c r="C1454" s="144" t="s">
        <v>327</v>
      </c>
      <c r="D1454" s="152" t="s">
        <v>631</v>
      </c>
      <c r="E1454" s="145" t="str">
        <f t="shared" si="35"/>
        <v>10001 29999</v>
      </c>
      <c r="F1454" s="146" t="e">
        <f>#REF!</f>
        <v>#REF!</v>
      </c>
      <c r="G1454" s="146" t="e">
        <f>#REF!</f>
        <v>#REF!</v>
      </c>
    </row>
    <row r="1455" spans="1:7" s="7" customFormat="1" ht="15.75" hidden="1" outlineLevel="7">
      <c r="A1455" s="141" t="s">
        <v>26</v>
      </c>
      <c r="B1455" s="147" t="s">
        <v>567</v>
      </c>
      <c r="C1455" s="147" t="s">
        <v>327</v>
      </c>
      <c r="D1455" s="152" t="s">
        <v>631</v>
      </c>
      <c r="E1455" s="145" t="str">
        <f t="shared" si="35"/>
        <v>10001 29999</v>
      </c>
      <c r="F1455" s="146" t="e">
        <f>#REF!</f>
        <v>#REF!</v>
      </c>
      <c r="G1455" s="146" t="e">
        <f>#REF!</f>
        <v>#REF!</v>
      </c>
    </row>
    <row r="1456" spans="1:7" s="7" customFormat="1" ht="15.75" hidden="1" outlineLevel="7">
      <c r="A1456" s="141" t="s">
        <v>28</v>
      </c>
      <c r="B1456" s="147" t="s">
        <v>567</v>
      </c>
      <c r="C1456" s="147" t="s">
        <v>327</v>
      </c>
      <c r="D1456" s="152" t="s">
        <v>631</v>
      </c>
      <c r="E1456" s="145" t="str">
        <f t="shared" si="35"/>
        <v>10001 29999</v>
      </c>
      <c r="F1456" s="146" t="e">
        <f>#REF!</f>
        <v>#REF!</v>
      </c>
      <c r="G1456" s="146" t="e">
        <f>#REF!</f>
        <v>#REF!</v>
      </c>
    </row>
    <row r="1457" spans="1:7" s="7" customFormat="1" ht="15.75" hidden="1" outlineLevel="5">
      <c r="A1457" s="151" t="s">
        <v>87</v>
      </c>
      <c r="B1457" s="147" t="s">
        <v>567</v>
      </c>
      <c r="C1457" s="144" t="s">
        <v>327</v>
      </c>
      <c r="D1457" s="152" t="s">
        <v>631</v>
      </c>
      <c r="E1457" s="145" t="str">
        <f t="shared" si="35"/>
        <v>10001 29999</v>
      </c>
      <c r="F1457" s="146" t="e">
        <f>#REF!</f>
        <v>#REF!</v>
      </c>
      <c r="G1457" s="146" t="e">
        <f>#REF!</f>
        <v>#REF!</v>
      </c>
    </row>
    <row r="1458" spans="1:7" s="7" customFormat="1" ht="15.75" hidden="1" outlineLevel="6">
      <c r="A1458" s="151" t="s">
        <v>32</v>
      </c>
      <c r="B1458" s="147" t="s">
        <v>567</v>
      </c>
      <c r="C1458" s="144" t="s">
        <v>327</v>
      </c>
      <c r="D1458" s="152" t="s">
        <v>631</v>
      </c>
      <c r="E1458" s="145" t="str">
        <f t="shared" si="35"/>
        <v>10001 29999</v>
      </c>
      <c r="F1458" s="146" t="e">
        <f>#REF!</f>
        <v>#REF!</v>
      </c>
      <c r="G1458" s="146" t="e">
        <f>#REF!</f>
        <v>#REF!</v>
      </c>
    </row>
    <row r="1459" spans="1:7" s="7" customFormat="1" ht="15.75" hidden="1" outlineLevel="7">
      <c r="A1459" s="141" t="s">
        <v>34</v>
      </c>
      <c r="B1459" s="147" t="s">
        <v>567</v>
      </c>
      <c r="C1459" s="147" t="s">
        <v>327</v>
      </c>
      <c r="D1459" s="152" t="s">
        <v>631</v>
      </c>
      <c r="E1459" s="145" t="str">
        <f t="shared" si="35"/>
        <v>10001 29999</v>
      </c>
      <c r="F1459" s="146" t="e">
        <f>#REF!</f>
        <v>#REF!</v>
      </c>
      <c r="G1459" s="146" t="e">
        <f>#REF!</f>
        <v>#REF!</v>
      </c>
    </row>
    <row r="1460" spans="1:7" s="7" customFormat="1" ht="15.75" hidden="1" outlineLevel="5">
      <c r="A1460" s="141" t="s">
        <v>287</v>
      </c>
      <c r="B1460" s="147" t="s">
        <v>567</v>
      </c>
      <c r="C1460" s="144" t="s">
        <v>327</v>
      </c>
      <c r="D1460" s="152" t="s">
        <v>631</v>
      </c>
      <c r="E1460" s="145" t="str">
        <f t="shared" si="35"/>
        <v>10001 29999</v>
      </c>
      <c r="F1460" s="146" t="e">
        <f>#REF!</f>
        <v>#REF!</v>
      </c>
      <c r="G1460" s="146" t="e">
        <f>#REF!</f>
        <v>#REF!</v>
      </c>
    </row>
    <row r="1461" spans="1:7" s="7" customFormat="1" ht="15.75" hidden="1" outlineLevel="6">
      <c r="A1461" s="151" t="s">
        <v>332</v>
      </c>
      <c r="B1461" s="147" t="s">
        <v>567</v>
      </c>
      <c r="C1461" s="144" t="s">
        <v>327</v>
      </c>
      <c r="D1461" s="152" t="s">
        <v>631</v>
      </c>
      <c r="E1461" s="145" t="str">
        <f t="shared" si="35"/>
        <v>10001 29999</v>
      </c>
      <c r="F1461" s="146" t="e">
        <f>#REF!</f>
        <v>#REF!</v>
      </c>
      <c r="G1461" s="146" t="e">
        <f>#REF!</f>
        <v>#REF!</v>
      </c>
    </row>
    <row r="1462" spans="1:7" s="7" customFormat="1" ht="15.75" hidden="1" outlineLevel="7">
      <c r="A1462" s="141" t="s">
        <v>98</v>
      </c>
      <c r="B1462" s="147" t="s">
        <v>567</v>
      </c>
      <c r="C1462" s="147" t="s">
        <v>327</v>
      </c>
      <c r="D1462" s="152" t="s">
        <v>631</v>
      </c>
      <c r="E1462" s="145" t="str">
        <f t="shared" si="35"/>
        <v>10001 29999</v>
      </c>
      <c r="F1462" s="146" t="e">
        <f>#REF!</f>
        <v>#REF!</v>
      </c>
      <c r="G1462" s="146" t="e">
        <f>#REF!</f>
        <v>#REF!</v>
      </c>
    </row>
    <row r="1463" spans="1:7" s="7" customFormat="1" ht="15.75" hidden="1" outlineLevel="5">
      <c r="A1463" s="141" t="s">
        <v>178</v>
      </c>
      <c r="B1463" s="147" t="s">
        <v>567</v>
      </c>
      <c r="C1463" s="144" t="s">
        <v>327</v>
      </c>
      <c r="D1463" s="152" t="s">
        <v>631</v>
      </c>
      <c r="E1463" s="145" t="str">
        <f t="shared" si="35"/>
        <v>10001 29999</v>
      </c>
      <c r="F1463" s="146" t="e">
        <f>#REF!</f>
        <v>#REF!</v>
      </c>
      <c r="G1463" s="146" t="e">
        <f>#REF!</f>
        <v>#REF!</v>
      </c>
    </row>
    <row r="1464" spans="1:7" s="7" customFormat="1" ht="22.5" hidden="1" outlineLevel="6">
      <c r="A1464" s="151" t="s">
        <v>214</v>
      </c>
      <c r="B1464" s="147" t="s">
        <v>567</v>
      </c>
      <c r="C1464" s="144" t="s">
        <v>327</v>
      </c>
      <c r="D1464" s="152" t="s">
        <v>631</v>
      </c>
      <c r="E1464" s="145" t="str">
        <f t="shared" si="35"/>
        <v>10001 29999</v>
      </c>
      <c r="F1464" s="146" t="e">
        <f>#REF!</f>
        <v>#REF!</v>
      </c>
      <c r="G1464" s="146" t="e">
        <f>#REF!</f>
        <v>#REF!</v>
      </c>
    </row>
    <row r="1465" spans="1:7" s="7" customFormat="1" ht="21" hidden="1" outlineLevel="7">
      <c r="A1465" s="141" t="s">
        <v>103</v>
      </c>
      <c r="B1465" s="147" t="s">
        <v>567</v>
      </c>
      <c r="C1465" s="147" t="s">
        <v>327</v>
      </c>
      <c r="D1465" s="152" t="s">
        <v>631</v>
      </c>
      <c r="E1465" s="145" t="str">
        <f t="shared" si="35"/>
        <v>10001 29999</v>
      </c>
      <c r="F1465" s="146" t="e">
        <f>#REF!</f>
        <v>#REF!</v>
      </c>
      <c r="G1465" s="146" t="e">
        <f>#REF!</f>
        <v>#REF!</v>
      </c>
    </row>
    <row r="1466" spans="1:7" s="7" customFormat="1" ht="15.75" hidden="1" outlineLevel="7">
      <c r="A1466" s="141" t="s">
        <v>133</v>
      </c>
      <c r="B1466" s="147" t="s">
        <v>567</v>
      </c>
      <c r="C1466" s="147" t="s">
        <v>327</v>
      </c>
      <c r="D1466" s="152" t="s">
        <v>631</v>
      </c>
      <c r="E1466" s="145" t="str">
        <f t="shared" si="35"/>
        <v>10001 29999</v>
      </c>
      <c r="F1466" s="146" t="e">
        <f>#REF!</f>
        <v>#REF!</v>
      </c>
      <c r="G1466" s="146" t="e">
        <f>#REF!</f>
        <v>#REF!</v>
      </c>
    </row>
    <row r="1467" spans="1:7" s="7" customFormat="1" ht="22.5" hidden="1" outlineLevel="6">
      <c r="A1467" s="151" t="s">
        <v>134</v>
      </c>
      <c r="B1467" s="147" t="s">
        <v>567</v>
      </c>
      <c r="C1467" s="144" t="s">
        <v>327</v>
      </c>
      <c r="D1467" s="152" t="s">
        <v>631</v>
      </c>
      <c r="E1467" s="145" t="str">
        <f t="shared" si="35"/>
        <v>10001 29999</v>
      </c>
      <c r="F1467" s="146" t="e">
        <f>#REF!</f>
        <v>#REF!</v>
      </c>
      <c r="G1467" s="146" t="e">
        <f>#REF!</f>
        <v>#REF!</v>
      </c>
    </row>
    <row r="1468" spans="1:7" s="7" customFormat="1" ht="15.75" hidden="1" outlineLevel="7">
      <c r="A1468" s="151" t="s">
        <v>135</v>
      </c>
      <c r="B1468" s="147" t="s">
        <v>567</v>
      </c>
      <c r="C1468" s="147" t="s">
        <v>327</v>
      </c>
      <c r="D1468" s="152" t="s">
        <v>631</v>
      </c>
      <c r="E1468" s="145" t="str">
        <f t="shared" si="35"/>
        <v>10001 29999</v>
      </c>
      <c r="F1468" s="146" t="e">
        <f>#REF!</f>
        <v>#REF!</v>
      </c>
      <c r="G1468" s="146" t="e">
        <f>#REF!</f>
        <v>#REF!</v>
      </c>
    </row>
    <row r="1469" spans="1:7" s="7" customFormat="1" ht="15.75" hidden="1" outlineLevel="7">
      <c r="A1469" s="141" t="s">
        <v>104</v>
      </c>
      <c r="B1469" s="147" t="s">
        <v>567</v>
      </c>
      <c r="C1469" s="147" t="s">
        <v>327</v>
      </c>
      <c r="D1469" s="152" t="s">
        <v>631</v>
      </c>
      <c r="E1469" s="145" t="str">
        <f t="shared" si="35"/>
        <v>10001 29999</v>
      </c>
      <c r="F1469" s="146" t="e">
        <f>#REF!</f>
        <v>#REF!</v>
      </c>
      <c r="G1469" s="146" t="e">
        <f>#REF!</f>
        <v>#REF!</v>
      </c>
    </row>
    <row r="1470" spans="1:7" s="7" customFormat="1" ht="22.5" hidden="1" outlineLevel="3">
      <c r="A1470" s="151" t="s">
        <v>105</v>
      </c>
      <c r="B1470" s="147" t="s">
        <v>567</v>
      </c>
      <c r="C1470" s="144" t="s">
        <v>327</v>
      </c>
      <c r="D1470" s="152" t="s">
        <v>631</v>
      </c>
      <c r="E1470" s="145" t="str">
        <f t="shared" si="35"/>
        <v>10001 29999</v>
      </c>
      <c r="F1470" s="146" t="e">
        <f>#REF!</f>
        <v>#REF!</v>
      </c>
      <c r="G1470" s="146" t="e">
        <f>#REF!</f>
        <v>#REF!</v>
      </c>
    </row>
    <row r="1471" spans="1:7" s="7" customFormat="1" ht="15.75" hidden="1" outlineLevel="5">
      <c r="A1471" s="151" t="s">
        <v>312</v>
      </c>
      <c r="B1471" s="147" t="s">
        <v>567</v>
      </c>
      <c r="C1471" s="144" t="s">
        <v>327</v>
      </c>
      <c r="D1471" s="152" t="s">
        <v>631</v>
      </c>
      <c r="E1471" s="145" t="str">
        <f t="shared" si="35"/>
        <v>10001 29999</v>
      </c>
      <c r="F1471" s="146" t="e">
        <f>#REF!</f>
        <v>#REF!</v>
      </c>
      <c r="G1471" s="146" t="e">
        <f>#REF!</f>
        <v>#REF!</v>
      </c>
    </row>
    <row r="1472" spans="1:7" s="7" customFormat="1" ht="21" hidden="1" outlineLevel="6">
      <c r="A1472" s="141" t="s">
        <v>120</v>
      </c>
      <c r="B1472" s="147" t="s">
        <v>567</v>
      </c>
      <c r="C1472" s="144" t="s">
        <v>327</v>
      </c>
      <c r="D1472" s="152" t="s">
        <v>631</v>
      </c>
      <c r="E1472" s="145" t="str">
        <f t="shared" si="35"/>
        <v>10001 29999</v>
      </c>
      <c r="F1472" s="146" t="e">
        <f>#REF!</f>
        <v>#REF!</v>
      </c>
      <c r="G1472" s="146" t="e">
        <f>#REF!</f>
        <v>#REF!</v>
      </c>
    </row>
    <row r="1473" spans="1:7" s="7" customFormat="1" ht="15.75" hidden="1" outlineLevel="7">
      <c r="A1473" s="141" t="s">
        <v>26</v>
      </c>
      <c r="B1473" s="147" t="s">
        <v>567</v>
      </c>
      <c r="C1473" s="147" t="s">
        <v>327</v>
      </c>
      <c r="D1473" s="152" t="s">
        <v>631</v>
      </c>
      <c r="E1473" s="145" t="str">
        <f t="shared" si="35"/>
        <v>10001 29999</v>
      </c>
      <c r="F1473" s="146" t="e">
        <f>#REF!</f>
        <v>#REF!</v>
      </c>
      <c r="G1473" s="146" t="e">
        <f>#REF!</f>
        <v>#REF!</v>
      </c>
    </row>
    <row r="1474" spans="1:7" s="7" customFormat="1" ht="15.75" hidden="1" outlineLevel="7">
      <c r="A1474" s="141" t="s">
        <v>28</v>
      </c>
      <c r="B1474" s="147" t="s">
        <v>567</v>
      </c>
      <c r="C1474" s="147" t="s">
        <v>327</v>
      </c>
      <c r="D1474" s="152" t="s">
        <v>631</v>
      </c>
      <c r="E1474" s="145" t="str">
        <f t="shared" si="35"/>
        <v>10001 29999</v>
      </c>
      <c r="F1474" s="146" t="e">
        <f>#REF!</f>
        <v>#REF!</v>
      </c>
      <c r="G1474" s="146" t="e">
        <f>#REF!</f>
        <v>#REF!</v>
      </c>
    </row>
    <row r="1475" spans="1:7" s="7" customFormat="1" ht="15.75" hidden="1" outlineLevel="1">
      <c r="A1475" s="151" t="s">
        <v>30</v>
      </c>
      <c r="B1475" s="147" t="s">
        <v>567</v>
      </c>
      <c r="C1475" s="144" t="s">
        <v>339</v>
      </c>
      <c r="D1475" s="152" t="s">
        <v>631</v>
      </c>
      <c r="E1475" s="145" t="str">
        <f t="shared" si="35"/>
        <v>10001 29999</v>
      </c>
      <c r="F1475" s="146" t="e">
        <f>#REF!</f>
        <v>#REF!</v>
      </c>
      <c r="G1475" s="146" t="e">
        <f>#REF!</f>
        <v>#REF!</v>
      </c>
    </row>
    <row r="1476" spans="1:7" s="7" customFormat="1" ht="15.75" hidden="1" outlineLevel="2">
      <c r="A1476" s="151" t="s">
        <v>32</v>
      </c>
      <c r="B1476" s="147" t="s">
        <v>567</v>
      </c>
      <c r="C1476" s="144" t="s">
        <v>339</v>
      </c>
      <c r="D1476" s="152" t="s">
        <v>631</v>
      </c>
      <c r="E1476" s="145" t="str">
        <f t="shared" si="35"/>
        <v>10001 29999</v>
      </c>
      <c r="F1476" s="146" t="e">
        <f>#REF!</f>
        <v>#REF!</v>
      </c>
      <c r="G1476" s="146" t="e">
        <f>#REF!</f>
        <v>#REF!</v>
      </c>
    </row>
    <row r="1477" spans="1:7" s="7" customFormat="1" ht="15.75" hidden="1" outlineLevel="3">
      <c r="A1477" s="141" t="s">
        <v>338</v>
      </c>
      <c r="B1477" s="147" t="s">
        <v>567</v>
      </c>
      <c r="C1477" s="144" t="s">
        <v>339</v>
      </c>
      <c r="D1477" s="152" t="s">
        <v>631</v>
      </c>
      <c r="E1477" s="145" t="str">
        <f t="shared" si="35"/>
        <v>10001 29999</v>
      </c>
      <c r="F1477" s="146" t="e">
        <f>#REF!</f>
        <v>#REF!</v>
      </c>
      <c r="G1477" s="146" t="e">
        <f>#REF!</f>
        <v>#REF!</v>
      </c>
    </row>
    <row r="1478" spans="1:7" s="7" customFormat="1" ht="15.75" hidden="1" outlineLevel="4">
      <c r="A1478" s="141" t="s">
        <v>84</v>
      </c>
      <c r="B1478" s="147" t="s">
        <v>567</v>
      </c>
      <c r="C1478" s="144" t="s">
        <v>339</v>
      </c>
      <c r="D1478" s="152" t="s">
        <v>631</v>
      </c>
      <c r="E1478" s="145" t="str">
        <f t="shared" si="35"/>
        <v>10001 29999</v>
      </c>
      <c r="F1478" s="146" t="e">
        <f>#REF!</f>
        <v>#REF!</v>
      </c>
      <c r="G1478" s="146" t="e">
        <f>#REF!</f>
        <v>#REF!</v>
      </c>
    </row>
    <row r="1479" spans="1:7" s="7" customFormat="1" ht="31.5" hidden="1" outlineLevel="5">
      <c r="A1479" s="141" t="s">
        <v>340</v>
      </c>
      <c r="B1479" s="147" t="s">
        <v>567</v>
      </c>
      <c r="C1479" s="144" t="s">
        <v>339</v>
      </c>
      <c r="D1479" s="152" t="s">
        <v>631</v>
      </c>
      <c r="E1479" s="145" t="str">
        <f t="shared" si="35"/>
        <v>10001 29999</v>
      </c>
      <c r="F1479" s="146" t="e">
        <f>#REF!</f>
        <v>#REF!</v>
      </c>
      <c r="G1479" s="146" t="e">
        <f>#REF!</f>
        <v>#REF!</v>
      </c>
    </row>
    <row r="1480" spans="1:7" s="7" customFormat="1" ht="42" hidden="1" outlineLevel="6">
      <c r="A1480" s="159" t="s">
        <v>341</v>
      </c>
      <c r="B1480" s="147" t="s">
        <v>567</v>
      </c>
      <c r="C1480" s="144" t="s">
        <v>339</v>
      </c>
      <c r="D1480" s="152" t="s">
        <v>631</v>
      </c>
      <c r="E1480" s="145" t="str">
        <f t="shared" si="35"/>
        <v>10001 29999</v>
      </c>
      <c r="F1480" s="146" t="e">
        <f>#REF!</f>
        <v>#REF!</v>
      </c>
      <c r="G1480" s="146" t="e">
        <f>#REF!</f>
        <v>#REF!</v>
      </c>
    </row>
    <row r="1481" spans="1:7" s="7" customFormat="1" ht="31.5" hidden="1" outlineLevel="7">
      <c r="A1481" s="141" t="s">
        <v>15</v>
      </c>
      <c r="B1481" s="147" t="s">
        <v>567</v>
      </c>
      <c r="C1481" s="147" t="s">
        <v>339</v>
      </c>
      <c r="D1481" s="152" t="s">
        <v>631</v>
      </c>
      <c r="E1481" s="145" t="str">
        <f t="shared" si="35"/>
        <v>10001 29999</v>
      </c>
      <c r="F1481" s="146" t="e">
        <f>#REF!</f>
        <v>#REF!</v>
      </c>
      <c r="G1481" s="146" t="e">
        <f>#REF!</f>
        <v>#REF!</v>
      </c>
    </row>
    <row r="1482" spans="1:7" s="7" customFormat="1" ht="15.75" hidden="1" outlineLevel="7">
      <c r="A1482" s="141" t="s">
        <v>17</v>
      </c>
      <c r="B1482" s="147" t="s">
        <v>567</v>
      </c>
      <c r="C1482" s="147" t="s">
        <v>339</v>
      </c>
      <c r="D1482" s="152" t="s">
        <v>631</v>
      </c>
      <c r="E1482" s="145" t="str">
        <f t="shared" si="35"/>
        <v>10001 29999</v>
      </c>
      <c r="F1482" s="146" t="e">
        <f>#REF!</f>
        <v>#REF!</v>
      </c>
      <c r="G1482" s="146" t="e">
        <f>#REF!</f>
        <v>#REF!</v>
      </c>
    </row>
    <row r="1483" spans="1:7" s="7" customFormat="1" ht="15.75" hidden="1" outlineLevel="5">
      <c r="A1483" s="151" t="s">
        <v>19</v>
      </c>
      <c r="B1483" s="147" t="s">
        <v>567</v>
      </c>
      <c r="C1483" s="144" t="s">
        <v>339</v>
      </c>
      <c r="D1483" s="152" t="s">
        <v>631</v>
      </c>
      <c r="E1483" s="145" t="str">
        <f t="shared" si="35"/>
        <v>10001 29999</v>
      </c>
      <c r="F1483" s="146" t="e">
        <f>#REF!</f>
        <v>#REF!</v>
      </c>
      <c r="G1483" s="146" t="e">
        <f>#REF!</f>
        <v>#REF!</v>
      </c>
    </row>
    <row r="1484" spans="1:7" s="7" customFormat="1" ht="15.75" hidden="1" outlineLevel="6">
      <c r="A1484" s="151" t="s">
        <v>24</v>
      </c>
      <c r="B1484" s="147" t="s">
        <v>567</v>
      </c>
      <c r="C1484" s="144" t="s">
        <v>339</v>
      </c>
      <c r="D1484" s="152" t="s">
        <v>631</v>
      </c>
      <c r="E1484" s="145" t="str">
        <f t="shared" si="35"/>
        <v>10001 29999</v>
      </c>
      <c r="F1484" s="146" t="e">
        <f>#REF!</f>
        <v>#REF!</v>
      </c>
      <c r="G1484" s="146" t="e">
        <f>#REF!</f>
        <v>#REF!</v>
      </c>
    </row>
    <row r="1485" spans="1:7" s="7" customFormat="1" ht="15.75" hidden="1" outlineLevel="7">
      <c r="A1485" s="141" t="s">
        <v>26</v>
      </c>
      <c r="B1485" s="147" t="s">
        <v>567</v>
      </c>
      <c r="C1485" s="147" t="s">
        <v>339</v>
      </c>
      <c r="D1485" s="152" t="s">
        <v>631</v>
      </c>
      <c r="E1485" s="145" t="str">
        <f t="shared" si="35"/>
        <v>10001 29999</v>
      </c>
      <c r="F1485" s="146" t="e">
        <f>#REF!</f>
        <v>#REF!</v>
      </c>
      <c r="G1485" s="146" t="e">
        <f>#REF!</f>
        <v>#REF!</v>
      </c>
    </row>
    <row r="1486" spans="1:7" s="7" customFormat="1" ht="15.75" hidden="1" outlineLevel="7">
      <c r="A1486" s="141" t="s">
        <v>28</v>
      </c>
      <c r="B1486" s="147" t="s">
        <v>567</v>
      </c>
      <c r="C1486" s="147" t="s">
        <v>339</v>
      </c>
      <c r="D1486" s="152" t="s">
        <v>631</v>
      </c>
      <c r="E1486" s="145" t="str">
        <f t="shared" si="35"/>
        <v>10001 29999</v>
      </c>
      <c r="F1486" s="146" t="e">
        <f>#REF!</f>
        <v>#REF!</v>
      </c>
      <c r="G1486" s="146" t="e">
        <f>#REF!</f>
        <v>#REF!</v>
      </c>
    </row>
    <row r="1487" spans="1:7" s="7" customFormat="1" ht="15.75" hidden="1" outlineLevel="5">
      <c r="A1487" s="151" t="s">
        <v>30</v>
      </c>
      <c r="B1487" s="147" t="s">
        <v>567</v>
      </c>
      <c r="C1487" s="144" t="s">
        <v>339</v>
      </c>
      <c r="D1487" s="152" t="s">
        <v>631</v>
      </c>
      <c r="E1487" s="145" t="str">
        <f t="shared" si="35"/>
        <v>10001 29999</v>
      </c>
      <c r="F1487" s="146" t="e">
        <f>#REF!</f>
        <v>#REF!</v>
      </c>
      <c r="G1487" s="146" t="e">
        <f>#REF!</f>
        <v>#REF!</v>
      </c>
    </row>
    <row r="1488" spans="1:7" s="7" customFormat="1" ht="15.75" hidden="1" outlineLevel="6">
      <c r="A1488" s="151" t="s">
        <v>32</v>
      </c>
      <c r="B1488" s="147" t="s">
        <v>567</v>
      </c>
      <c r="C1488" s="144" t="s">
        <v>339</v>
      </c>
      <c r="D1488" s="152" t="s">
        <v>631</v>
      </c>
      <c r="E1488" s="145" t="str">
        <f t="shared" si="35"/>
        <v>10001 29999</v>
      </c>
      <c r="F1488" s="146" t="e">
        <f>#REF!</f>
        <v>#REF!</v>
      </c>
      <c r="G1488" s="146" t="e">
        <f>#REF!</f>
        <v>#REF!</v>
      </c>
    </row>
    <row r="1489" spans="1:7" s="7" customFormat="1" ht="15.75" hidden="1" outlineLevel="7">
      <c r="A1489" s="141" t="s">
        <v>45</v>
      </c>
      <c r="B1489" s="147" t="s">
        <v>567</v>
      </c>
      <c r="C1489" s="147" t="s">
        <v>339</v>
      </c>
      <c r="D1489" s="152" t="s">
        <v>631</v>
      </c>
      <c r="E1489" s="145" t="str">
        <f t="shared" si="35"/>
        <v>10001 29999</v>
      </c>
      <c r="F1489" s="146" t="e">
        <f>#REF!</f>
        <v>#REF!</v>
      </c>
      <c r="G1489" s="146" t="e">
        <f>#REF!</f>
        <v>#REF!</v>
      </c>
    </row>
    <row r="1490" spans="1:7" s="7" customFormat="1" ht="15.75" hidden="1" outlineLevel="7">
      <c r="A1490" s="141" t="s">
        <v>47</v>
      </c>
      <c r="B1490" s="147" t="s">
        <v>567</v>
      </c>
      <c r="C1490" s="147" t="s">
        <v>339</v>
      </c>
      <c r="D1490" s="152" t="s">
        <v>631</v>
      </c>
      <c r="E1490" s="145" t="str">
        <f t="shared" si="35"/>
        <v>10001 29999</v>
      </c>
      <c r="F1490" s="146" t="e">
        <f>#REF!</f>
        <v>#REF!</v>
      </c>
      <c r="G1490" s="146" t="e">
        <f>#REF!</f>
        <v>#REF!</v>
      </c>
    </row>
    <row r="1491" spans="1:7" s="7" customFormat="1" ht="15.75" hidden="1" outlineLevel="4">
      <c r="A1491" s="151" t="s">
        <v>54</v>
      </c>
      <c r="B1491" s="147" t="s">
        <v>567</v>
      </c>
      <c r="C1491" s="144" t="s">
        <v>339</v>
      </c>
      <c r="D1491" s="152" t="s">
        <v>631</v>
      </c>
      <c r="E1491" s="145" t="str">
        <f t="shared" si="35"/>
        <v>10001 29999</v>
      </c>
      <c r="F1491" s="146" t="e">
        <f>#REF!</f>
        <v>#REF!</v>
      </c>
      <c r="G1491" s="146" t="e">
        <f>#REF!</f>
        <v>#REF!</v>
      </c>
    </row>
    <row r="1492" spans="1:7" s="7" customFormat="1" ht="15.75" hidden="1" outlineLevel="5">
      <c r="A1492" s="151" t="s">
        <v>49</v>
      </c>
      <c r="B1492" s="147" t="s">
        <v>567</v>
      </c>
      <c r="C1492" s="144" t="s">
        <v>339</v>
      </c>
      <c r="D1492" s="152" t="s">
        <v>631</v>
      </c>
      <c r="E1492" s="145" t="str">
        <f t="shared" si="35"/>
        <v>10001 29999</v>
      </c>
      <c r="F1492" s="146" t="e">
        <f>#REF!</f>
        <v>#REF!</v>
      </c>
      <c r="G1492" s="146" t="e">
        <f>#REF!</f>
        <v>#REF!</v>
      </c>
    </row>
    <row r="1493" spans="1:7" s="7" customFormat="1" ht="42" hidden="1" outlineLevel="6">
      <c r="A1493" s="159" t="s">
        <v>342</v>
      </c>
      <c r="B1493" s="147" t="s">
        <v>567</v>
      </c>
      <c r="C1493" s="144" t="s">
        <v>339</v>
      </c>
      <c r="D1493" s="152" t="s">
        <v>631</v>
      </c>
      <c r="E1493" s="145" t="str">
        <f t="shared" si="35"/>
        <v>10001 29999</v>
      </c>
      <c r="F1493" s="146" t="e">
        <f>#REF!</f>
        <v>#REF!</v>
      </c>
      <c r="G1493" s="146" t="e">
        <f>#REF!</f>
        <v>#REF!</v>
      </c>
    </row>
    <row r="1494" spans="1:7" s="7" customFormat="1" ht="31.5" hidden="1" outlineLevel="7">
      <c r="A1494" s="141" t="s">
        <v>15</v>
      </c>
      <c r="B1494" s="147" t="s">
        <v>567</v>
      </c>
      <c r="C1494" s="147" t="s">
        <v>339</v>
      </c>
      <c r="D1494" s="152" t="s">
        <v>631</v>
      </c>
      <c r="E1494" s="145" t="str">
        <f t="shared" si="35"/>
        <v>10001 29999</v>
      </c>
      <c r="F1494" s="146" t="e">
        <f>#REF!</f>
        <v>#REF!</v>
      </c>
      <c r="G1494" s="146" t="e">
        <f>#REF!</f>
        <v>#REF!</v>
      </c>
    </row>
    <row r="1495" spans="1:7" s="7" customFormat="1" ht="15.75" hidden="1" outlineLevel="7">
      <c r="A1495" s="141" t="s">
        <v>17</v>
      </c>
      <c r="B1495" s="147" t="s">
        <v>567</v>
      </c>
      <c r="C1495" s="147" t="s">
        <v>339</v>
      </c>
      <c r="D1495" s="152" t="s">
        <v>631</v>
      </c>
      <c r="E1495" s="145" t="str">
        <f t="shared" si="35"/>
        <v>10001 29999</v>
      </c>
      <c r="F1495" s="146" t="e">
        <f>#REF!</f>
        <v>#REF!</v>
      </c>
      <c r="G1495" s="146" t="e">
        <f>#REF!</f>
        <v>#REF!</v>
      </c>
    </row>
    <row r="1496" spans="1:7" s="7" customFormat="1" ht="15.75" hidden="1" outlineLevel="5">
      <c r="A1496" s="151" t="s">
        <v>19</v>
      </c>
      <c r="B1496" s="147" t="s">
        <v>567</v>
      </c>
      <c r="C1496" s="144" t="s">
        <v>339</v>
      </c>
      <c r="D1496" s="152" t="s">
        <v>631</v>
      </c>
      <c r="E1496" s="145" t="str">
        <f t="shared" si="35"/>
        <v>10001 29999</v>
      </c>
      <c r="F1496" s="146" t="e">
        <f>#REF!</f>
        <v>#REF!</v>
      </c>
      <c r="G1496" s="146" t="e">
        <f>#REF!</f>
        <v>#REF!</v>
      </c>
    </row>
    <row r="1497" spans="1:7" s="7" customFormat="1" ht="15.75" hidden="1" outlineLevel="6">
      <c r="A1497" s="151" t="s">
        <v>24</v>
      </c>
      <c r="B1497" s="147" t="s">
        <v>567</v>
      </c>
      <c r="C1497" s="144" t="s">
        <v>339</v>
      </c>
      <c r="D1497" s="152" t="s">
        <v>631</v>
      </c>
      <c r="E1497" s="145" t="str">
        <f t="shared" si="35"/>
        <v>10001 29999</v>
      </c>
      <c r="F1497" s="146" t="e">
        <f>#REF!</f>
        <v>#REF!</v>
      </c>
      <c r="G1497" s="146" t="e">
        <f>#REF!</f>
        <v>#REF!</v>
      </c>
    </row>
    <row r="1498" spans="1:7" s="7" customFormat="1" ht="15.75" hidden="1" outlineLevel="7">
      <c r="A1498" s="141" t="s">
        <v>26</v>
      </c>
      <c r="B1498" s="147" t="s">
        <v>567</v>
      </c>
      <c r="C1498" s="147" t="s">
        <v>339</v>
      </c>
      <c r="D1498" s="152" t="s">
        <v>631</v>
      </c>
      <c r="E1498" s="145" t="str">
        <f t="shared" si="35"/>
        <v>10001 29999</v>
      </c>
      <c r="F1498" s="146" t="e">
        <f>#REF!</f>
        <v>#REF!</v>
      </c>
      <c r="G1498" s="146" t="e">
        <f>#REF!</f>
        <v>#REF!</v>
      </c>
    </row>
    <row r="1499" spans="1:7" s="7" customFormat="1" ht="15.75" hidden="1" outlineLevel="7">
      <c r="A1499" s="141" t="s">
        <v>28</v>
      </c>
      <c r="B1499" s="147" t="s">
        <v>567</v>
      </c>
      <c r="C1499" s="147" t="s">
        <v>339</v>
      </c>
      <c r="D1499" s="152" t="s">
        <v>631</v>
      </c>
      <c r="E1499" s="145" t="str">
        <f t="shared" si="35"/>
        <v>10001 29999</v>
      </c>
      <c r="F1499" s="146" t="e">
        <f>#REF!</f>
        <v>#REF!</v>
      </c>
      <c r="G1499" s="146" t="e">
        <f>#REF!</f>
        <v>#REF!</v>
      </c>
    </row>
    <row r="1500" spans="1:7" s="7" customFormat="1" ht="15.75" hidden="1" outlineLevel="5">
      <c r="A1500" s="151" t="s">
        <v>30</v>
      </c>
      <c r="B1500" s="147" t="s">
        <v>567</v>
      </c>
      <c r="C1500" s="144" t="s">
        <v>339</v>
      </c>
      <c r="D1500" s="152" t="s">
        <v>631</v>
      </c>
      <c r="E1500" s="145" t="str">
        <f t="shared" si="35"/>
        <v>10001 29999</v>
      </c>
      <c r="F1500" s="146" t="e">
        <f>#REF!</f>
        <v>#REF!</v>
      </c>
      <c r="G1500" s="146" t="e">
        <f>#REF!</f>
        <v>#REF!</v>
      </c>
    </row>
    <row r="1501" spans="1:7" s="7" customFormat="1" ht="15.75" hidden="1" outlineLevel="6">
      <c r="A1501" s="151" t="s">
        <v>32</v>
      </c>
      <c r="B1501" s="147" t="s">
        <v>567</v>
      </c>
      <c r="C1501" s="144" t="s">
        <v>339</v>
      </c>
      <c r="D1501" s="152" t="s">
        <v>631</v>
      </c>
      <c r="E1501" s="145" t="str">
        <f t="shared" si="35"/>
        <v>10001 29999</v>
      </c>
      <c r="F1501" s="146" t="e">
        <f>#REF!</f>
        <v>#REF!</v>
      </c>
      <c r="G1501" s="146" t="e">
        <f>#REF!</f>
        <v>#REF!</v>
      </c>
    </row>
    <row r="1502" spans="1:7" s="7" customFormat="1" ht="15.75" hidden="1" outlineLevel="7">
      <c r="A1502" s="141" t="s">
        <v>45</v>
      </c>
      <c r="B1502" s="147" t="s">
        <v>567</v>
      </c>
      <c r="C1502" s="147" t="s">
        <v>339</v>
      </c>
      <c r="D1502" s="152" t="s">
        <v>631</v>
      </c>
      <c r="E1502" s="145" t="str">
        <f t="shared" si="35"/>
        <v>10001 29999</v>
      </c>
      <c r="F1502" s="146" t="e">
        <f>#REF!</f>
        <v>#REF!</v>
      </c>
      <c r="G1502" s="146" t="e">
        <f>#REF!</f>
        <v>#REF!</v>
      </c>
    </row>
    <row r="1503" spans="1:7" s="7" customFormat="1" ht="15.75" hidden="1" outlineLevel="2">
      <c r="A1503" s="141" t="s">
        <v>47</v>
      </c>
      <c r="B1503" s="147" t="s">
        <v>567</v>
      </c>
      <c r="C1503" s="144" t="s">
        <v>339</v>
      </c>
      <c r="D1503" s="152" t="s">
        <v>631</v>
      </c>
      <c r="E1503" s="145" t="str">
        <f t="shared" si="35"/>
        <v>10001 29999</v>
      </c>
      <c r="F1503" s="146" t="e">
        <f>#REF!</f>
        <v>#REF!</v>
      </c>
      <c r="G1503" s="146" t="e">
        <f>#REF!</f>
        <v>#REF!</v>
      </c>
    </row>
    <row r="1504" spans="1:7" s="7" customFormat="1" ht="15.75" hidden="1" outlineLevel="3">
      <c r="A1504" s="151" t="s">
        <v>54</v>
      </c>
      <c r="B1504" s="147" t="s">
        <v>567</v>
      </c>
      <c r="C1504" s="144" t="s">
        <v>339</v>
      </c>
      <c r="D1504" s="152" t="s">
        <v>631</v>
      </c>
      <c r="E1504" s="145" t="str">
        <f t="shared" si="35"/>
        <v>10001 29999</v>
      </c>
      <c r="F1504" s="146" t="e">
        <f>#REF!</f>
        <v>#REF!</v>
      </c>
      <c r="G1504" s="146" t="e">
        <f>#REF!</f>
        <v>#REF!</v>
      </c>
    </row>
    <row r="1505" spans="1:7" s="7" customFormat="1" ht="21" hidden="1" outlineLevel="5">
      <c r="A1505" s="141" t="s">
        <v>12</v>
      </c>
      <c r="B1505" s="147" t="s">
        <v>567</v>
      </c>
      <c r="C1505" s="144" t="s">
        <v>339</v>
      </c>
      <c r="D1505" s="152" t="s">
        <v>631</v>
      </c>
      <c r="E1505" s="145" t="str">
        <f t="shared" si="35"/>
        <v>10001 29999</v>
      </c>
      <c r="F1505" s="146" t="e">
        <f>#REF!</f>
        <v>#REF!</v>
      </c>
      <c r="G1505" s="146" t="e">
        <f>#REF!</f>
        <v>#REF!</v>
      </c>
    </row>
    <row r="1506" spans="1:7" s="7" customFormat="1" ht="21" hidden="1" outlineLevel="6">
      <c r="A1506" s="141" t="s">
        <v>53</v>
      </c>
      <c r="B1506" s="147" t="s">
        <v>567</v>
      </c>
      <c r="C1506" s="144" t="s">
        <v>339</v>
      </c>
      <c r="D1506" s="152" t="s">
        <v>631</v>
      </c>
      <c r="E1506" s="145" t="str">
        <f t="shared" si="35"/>
        <v>10001 29999</v>
      </c>
      <c r="F1506" s="146" t="e">
        <f>#REF!</f>
        <v>#REF!</v>
      </c>
      <c r="G1506" s="146" t="e">
        <f>#REF!</f>
        <v>#REF!</v>
      </c>
    </row>
    <row r="1507" spans="1:7" s="7" customFormat="1" ht="31.5" hidden="1" outlineLevel="7">
      <c r="A1507" s="141" t="s">
        <v>15</v>
      </c>
      <c r="B1507" s="147" t="s">
        <v>567</v>
      </c>
      <c r="C1507" s="147" t="s">
        <v>339</v>
      </c>
      <c r="D1507" s="152" t="s">
        <v>631</v>
      </c>
      <c r="E1507" s="145" t="str">
        <f t="shared" si="35"/>
        <v>10001 29999</v>
      </c>
      <c r="F1507" s="146" t="e">
        <f>#REF!</f>
        <v>#REF!</v>
      </c>
      <c r="G1507" s="146" t="e">
        <f>#REF!</f>
        <v>#REF!</v>
      </c>
    </row>
    <row r="1508" spans="1:7" s="7" customFormat="1" ht="15.75" hidden="1" outlineLevel="3">
      <c r="A1508" s="141" t="s">
        <v>17</v>
      </c>
      <c r="B1508" s="147" t="s">
        <v>567</v>
      </c>
      <c r="C1508" s="144" t="s">
        <v>339</v>
      </c>
      <c r="D1508" s="152" t="s">
        <v>631</v>
      </c>
      <c r="E1508" s="145" t="str">
        <f t="shared" si="35"/>
        <v>10001 29999</v>
      </c>
      <c r="F1508" s="146" t="e">
        <f>#REF!</f>
        <v>#REF!</v>
      </c>
      <c r="G1508" s="146" t="e">
        <f>#REF!</f>
        <v>#REF!</v>
      </c>
    </row>
    <row r="1509" spans="1:7" s="7" customFormat="1" ht="15.75" hidden="1" outlineLevel="5">
      <c r="A1509" s="151" t="s">
        <v>19</v>
      </c>
      <c r="B1509" s="147" t="s">
        <v>567</v>
      </c>
      <c r="C1509" s="144" t="s">
        <v>339</v>
      </c>
      <c r="D1509" s="152" t="s">
        <v>631</v>
      </c>
      <c r="E1509" s="145" t="str">
        <f t="shared" si="35"/>
        <v>10001 29999</v>
      </c>
      <c r="F1509" s="146" t="e">
        <f>#REF!</f>
        <v>#REF!</v>
      </c>
      <c r="G1509" s="146" t="e">
        <f>#REF!</f>
        <v>#REF!</v>
      </c>
    </row>
    <row r="1510" spans="1:7" s="7" customFormat="1" ht="15.75" hidden="1" outlineLevel="6">
      <c r="A1510" s="141" t="s">
        <v>23</v>
      </c>
      <c r="B1510" s="147" t="s">
        <v>567</v>
      </c>
      <c r="C1510" s="144" t="s">
        <v>339</v>
      </c>
      <c r="D1510" s="152" t="s">
        <v>631</v>
      </c>
      <c r="E1510" s="145" t="str">
        <f t="shared" si="35"/>
        <v>10001 29999</v>
      </c>
      <c r="F1510" s="146" t="e">
        <f>#REF!</f>
        <v>#REF!</v>
      </c>
      <c r="G1510" s="146" t="e">
        <f>#REF!</f>
        <v>#REF!</v>
      </c>
    </row>
    <row r="1511" spans="1:7" s="7" customFormat="1" ht="31.5" hidden="1" outlineLevel="7">
      <c r="A1511" s="141" t="s">
        <v>15</v>
      </c>
      <c r="B1511" s="147" t="s">
        <v>567</v>
      </c>
      <c r="C1511" s="147" t="s">
        <v>339</v>
      </c>
      <c r="D1511" s="152" t="s">
        <v>631</v>
      </c>
      <c r="E1511" s="145" t="str">
        <f t="shared" si="35"/>
        <v>10001 29999</v>
      </c>
      <c r="F1511" s="146" t="e">
        <f>#REF!</f>
        <v>#REF!</v>
      </c>
      <c r="G1511" s="146" t="e">
        <f>#REF!</f>
        <v>#REF!</v>
      </c>
    </row>
    <row r="1512" spans="1:7" s="7" customFormat="1" ht="15.75" hidden="1" outlineLevel="7">
      <c r="A1512" s="141" t="s">
        <v>17</v>
      </c>
      <c r="B1512" s="147" t="s">
        <v>567</v>
      </c>
      <c r="C1512" s="147" t="s">
        <v>339</v>
      </c>
      <c r="D1512" s="152" t="s">
        <v>631</v>
      </c>
      <c r="E1512" s="145" t="str">
        <f t="shared" si="35"/>
        <v>10001 29999</v>
      </c>
      <c r="F1512" s="146" t="e">
        <f>#REF!</f>
        <v>#REF!</v>
      </c>
      <c r="G1512" s="146" t="e">
        <f>#REF!</f>
        <v>#REF!</v>
      </c>
    </row>
    <row r="1513" spans="1:7" s="7" customFormat="1" ht="15.75" hidden="1" outlineLevel="5">
      <c r="A1513" s="151" t="s">
        <v>19</v>
      </c>
      <c r="B1513" s="147" t="s">
        <v>567</v>
      </c>
      <c r="C1513" s="144" t="s">
        <v>339</v>
      </c>
      <c r="D1513" s="152" t="s">
        <v>631</v>
      </c>
      <c r="E1513" s="145" t="str">
        <f t="shared" si="35"/>
        <v>10001 29999</v>
      </c>
      <c r="F1513" s="146" t="e">
        <f>#REF!</f>
        <v>#REF!</v>
      </c>
      <c r="G1513" s="146" t="e">
        <f>#REF!</f>
        <v>#REF!</v>
      </c>
    </row>
    <row r="1514" spans="1:7" s="7" customFormat="1" ht="15.75" hidden="1" outlineLevel="6">
      <c r="A1514" s="151" t="s">
        <v>24</v>
      </c>
      <c r="B1514" s="147" t="s">
        <v>567</v>
      </c>
      <c r="C1514" s="144" t="s">
        <v>339</v>
      </c>
      <c r="D1514" s="152" t="s">
        <v>631</v>
      </c>
      <c r="E1514" s="145" t="str">
        <f t="shared" ref="E1514:E1577" si="36">D1514</f>
        <v>10001 29999</v>
      </c>
      <c r="F1514" s="146" t="e">
        <f>#REF!</f>
        <v>#REF!</v>
      </c>
      <c r="G1514" s="146" t="e">
        <f>#REF!</f>
        <v>#REF!</v>
      </c>
    </row>
    <row r="1515" spans="1:7" s="7" customFormat="1" ht="15.75" hidden="1" outlineLevel="7">
      <c r="A1515" s="141" t="s">
        <v>26</v>
      </c>
      <c r="B1515" s="147" t="s">
        <v>567</v>
      </c>
      <c r="C1515" s="147" t="s">
        <v>339</v>
      </c>
      <c r="D1515" s="152" t="s">
        <v>631</v>
      </c>
      <c r="E1515" s="145" t="str">
        <f t="shared" si="36"/>
        <v>10001 29999</v>
      </c>
      <c r="F1515" s="146" t="e">
        <f>#REF!</f>
        <v>#REF!</v>
      </c>
      <c r="G1515" s="146" t="e">
        <f>#REF!</f>
        <v>#REF!</v>
      </c>
    </row>
    <row r="1516" spans="1:7" s="7" customFormat="1" ht="15.75" hidden="1" outlineLevel="7">
      <c r="A1516" s="141" t="s">
        <v>28</v>
      </c>
      <c r="B1516" s="147" t="s">
        <v>567</v>
      </c>
      <c r="C1516" s="147" t="s">
        <v>339</v>
      </c>
      <c r="D1516" s="152" t="s">
        <v>631</v>
      </c>
      <c r="E1516" s="145" t="str">
        <f t="shared" si="36"/>
        <v>10001 29999</v>
      </c>
      <c r="F1516" s="146" t="e">
        <f>#REF!</f>
        <v>#REF!</v>
      </c>
      <c r="G1516" s="146" t="e">
        <f>#REF!</f>
        <v>#REF!</v>
      </c>
    </row>
    <row r="1517" spans="1:7" s="7" customFormat="1" ht="15.75" hidden="1" outlineLevel="5">
      <c r="A1517" s="151" t="s">
        <v>30</v>
      </c>
      <c r="B1517" s="147" t="s">
        <v>567</v>
      </c>
      <c r="C1517" s="144" t="s">
        <v>339</v>
      </c>
      <c r="D1517" s="152" t="s">
        <v>631</v>
      </c>
      <c r="E1517" s="145" t="str">
        <f t="shared" si="36"/>
        <v>10001 29999</v>
      </c>
      <c r="F1517" s="146" t="e">
        <f>#REF!</f>
        <v>#REF!</v>
      </c>
      <c r="G1517" s="146" t="e">
        <f>#REF!</f>
        <v>#REF!</v>
      </c>
    </row>
    <row r="1518" spans="1:7" s="7" customFormat="1" ht="15.75" hidden="1" outlineLevel="6">
      <c r="A1518" s="151" t="s">
        <v>32</v>
      </c>
      <c r="B1518" s="147" t="s">
        <v>567</v>
      </c>
      <c r="C1518" s="144" t="s">
        <v>339</v>
      </c>
      <c r="D1518" s="152" t="s">
        <v>631</v>
      </c>
      <c r="E1518" s="145" t="str">
        <f t="shared" si="36"/>
        <v>10001 29999</v>
      </c>
      <c r="F1518" s="146" t="e">
        <f>#REF!</f>
        <v>#REF!</v>
      </c>
      <c r="G1518" s="146" t="e">
        <f>#REF!</f>
        <v>#REF!</v>
      </c>
    </row>
    <row r="1519" spans="1:7" s="7" customFormat="1" ht="15.75" hidden="1" outlineLevel="7">
      <c r="A1519" s="141" t="s">
        <v>45</v>
      </c>
      <c r="B1519" s="147" t="s">
        <v>567</v>
      </c>
      <c r="C1519" s="147" t="s">
        <v>339</v>
      </c>
      <c r="D1519" s="152" t="s">
        <v>631</v>
      </c>
      <c r="E1519" s="145" t="str">
        <f t="shared" si="36"/>
        <v>10001 29999</v>
      </c>
      <c r="F1519" s="146" t="e">
        <f>#REF!</f>
        <v>#REF!</v>
      </c>
      <c r="G1519" s="146" t="e">
        <f>#REF!</f>
        <v>#REF!</v>
      </c>
    </row>
    <row r="1520" spans="1:7" s="7" customFormat="1" ht="15.75" hidden="1" outlineLevel="2">
      <c r="A1520" s="141" t="s">
        <v>47</v>
      </c>
      <c r="B1520" s="147" t="s">
        <v>567</v>
      </c>
      <c r="C1520" s="144" t="s">
        <v>339</v>
      </c>
      <c r="D1520" s="152" t="s">
        <v>631</v>
      </c>
      <c r="E1520" s="145" t="str">
        <f t="shared" si="36"/>
        <v>10001 29999</v>
      </c>
      <c r="F1520" s="146" t="e">
        <f>#REF!</f>
        <v>#REF!</v>
      </c>
      <c r="G1520" s="146" t="e">
        <f>#REF!</f>
        <v>#REF!</v>
      </c>
    </row>
    <row r="1521" spans="1:7" s="7" customFormat="1" ht="15.75" hidden="1" outlineLevel="3">
      <c r="A1521" s="151" t="s">
        <v>49</v>
      </c>
      <c r="B1521" s="147" t="s">
        <v>567</v>
      </c>
      <c r="C1521" s="144" t="s">
        <v>339</v>
      </c>
      <c r="D1521" s="152" t="s">
        <v>631</v>
      </c>
      <c r="E1521" s="145" t="str">
        <f t="shared" si="36"/>
        <v>10001 29999</v>
      </c>
      <c r="F1521" s="146" t="e">
        <f>#REF!</f>
        <v>#REF!</v>
      </c>
      <c r="G1521" s="146" t="e">
        <f>#REF!</f>
        <v>#REF!</v>
      </c>
    </row>
    <row r="1522" spans="1:7" s="7" customFormat="1" ht="15.75" hidden="1" outlineLevel="5">
      <c r="A1522" s="141" t="s">
        <v>343</v>
      </c>
      <c r="B1522" s="147" t="s">
        <v>567</v>
      </c>
      <c r="C1522" s="144" t="s">
        <v>339</v>
      </c>
      <c r="D1522" s="152" t="s">
        <v>631</v>
      </c>
      <c r="E1522" s="145" t="str">
        <f t="shared" si="36"/>
        <v>10001 29999</v>
      </c>
      <c r="F1522" s="146" t="e">
        <f>#REF!</f>
        <v>#REF!</v>
      </c>
      <c r="G1522" s="146" t="e">
        <f>#REF!</f>
        <v>#REF!</v>
      </c>
    </row>
    <row r="1523" spans="1:7" s="7" customFormat="1" ht="15.75" hidden="1" outlineLevel="6">
      <c r="A1523" s="141" t="s">
        <v>77</v>
      </c>
      <c r="B1523" s="147" t="s">
        <v>567</v>
      </c>
      <c r="C1523" s="144" t="s">
        <v>339</v>
      </c>
      <c r="D1523" s="152" t="s">
        <v>631</v>
      </c>
      <c r="E1523" s="145" t="str">
        <f t="shared" si="36"/>
        <v>10001 29999</v>
      </c>
      <c r="F1523" s="146" t="e">
        <f>#REF!</f>
        <v>#REF!</v>
      </c>
      <c r="G1523" s="146" t="e">
        <f>#REF!</f>
        <v>#REF!</v>
      </c>
    </row>
    <row r="1524" spans="1:7" s="7" customFormat="1" ht="31.5" hidden="1" outlineLevel="7">
      <c r="A1524" s="141" t="s">
        <v>15</v>
      </c>
      <c r="B1524" s="147" t="s">
        <v>567</v>
      </c>
      <c r="C1524" s="147" t="s">
        <v>339</v>
      </c>
      <c r="D1524" s="152" t="s">
        <v>631</v>
      </c>
      <c r="E1524" s="145" t="str">
        <f t="shared" si="36"/>
        <v>10001 29999</v>
      </c>
      <c r="F1524" s="146" t="e">
        <f>#REF!</f>
        <v>#REF!</v>
      </c>
      <c r="G1524" s="146" t="e">
        <f>#REF!</f>
        <v>#REF!</v>
      </c>
    </row>
    <row r="1525" spans="1:7" s="7" customFormat="1" ht="15.75" hidden="1" outlineLevel="7">
      <c r="A1525" s="141" t="s">
        <v>78</v>
      </c>
      <c r="B1525" s="147" t="s">
        <v>567</v>
      </c>
      <c r="C1525" s="147" t="s">
        <v>339</v>
      </c>
      <c r="D1525" s="152" t="s">
        <v>631</v>
      </c>
      <c r="E1525" s="145" t="str">
        <f t="shared" si="36"/>
        <v>10001 29999</v>
      </c>
      <c r="F1525" s="146" t="e">
        <f>#REF!</f>
        <v>#REF!</v>
      </c>
      <c r="G1525" s="146" t="e">
        <f>#REF!</f>
        <v>#REF!</v>
      </c>
    </row>
    <row r="1526" spans="1:7" s="7" customFormat="1" ht="15.75" hidden="1" outlineLevel="5">
      <c r="A1526" s="151" t="s">
        <v>19</v>
      </c>
      <c r="B1526" s="147" t="s">
        <v>567</v>
      </c>
      <c r="C1526" s="144" t="s">
        <v>339</v>
      </c>
      <c r="D1526" s="152" t="s">
        <v>631</v>
      </c>
      <c r="E1526" s="145" t="str">
        <f t="shared" si="36"/>
        <v>10001 29999</v>
      </c>
      <c r="F1526" s="146" t="e">
        <f>#REF!</f>
        <v>#REF!</v>
      </c>
      <c r="G1526" s="146" t="e">
        <f>#REF!</f>
        <v>#REF!</v>
      </c>
    </row>
    <row r="1527" spans="1:7" s="7" customFormat="1" ht="15.75" hidden="1" outlineLevel="6">
      <c r="A1527" s="151" t="s">
        <v>24</v>
      </c>
      <c r="B1527" s="147" t="s">
        <v>567</v>
      </c>
      <c r="C1527" s="144" t="s">
        <v>339</v>
      </c>
      <c r="D1527" s="152" t="s">
        <v>631</v>
      </c>
      <c r="E1527" s="145" t="str">
        <f t="shared" si="36"/>
        <v>10001 29999</v>
      </c>
      <c r="F1527" s="146" t="e">
        <f>#REF!</f>
        <v>#REF!</v>
      </c>
      <c r="G1527" s="146" t="e">
        <f>#REF!</f>
        <v>#REF!</v>
      </c>
    </row>
    <row r="1528" spans="1:7" s="7" customFormat="1" ht="15.75" hidden="1" outlineLevel="7">
      <c r="A1528" s="141" t="s">
        <v>26</v>
      </c>
      <c r="B1528" s="147" t="s">
        <v>567</v>
      </c>
      <c r="C1528" s="147" t="s">
        <v>339</v>
      </c>
      <c r="D1528" s="152" t="s">
        <v>631</v>
      </c>
      <c r="E1528" s="145" t="str">
        <f t="shared" si="36"/>
        <v>10001 29999</v>
      </c>
      <c r="F1528" s="146" t="e">
        <f>#REF!</f>
        <v>#REF!</v>
      </c>
      <c r="G1528" s="146" t="e">
        <f>#REF!</f>
        <v>#REF!</v>
      </c>
    </row>
    <row r="1529" spans="1:7" s="7" customFormat="1" ht="15.75" hidden="1" outlineLevel="7">
      <c r="A1529" s="141" t="s">
        <v>28</v>
      </c>
      <c r="B1529" s="147" t="s">
        <v>567</v>
      </c>
      <c r="C1529" s="147" t="s">
        <v>339</v>
      </c>
      <c r="D1529" s="152" t="s">
        <v>631</v>
      </c>
      <c r="E1529" s="145" t="str">
        <f t="shared" si="36"/>
        <v>10001 29999</v>
      </c>
      <c r="F1529" s="146" t="e">
        <f>#REF!</f>
        <v>#REF!</v>
      </c>
      <c r="G1529" s="146" t="e">
        <f>#REF!</f>
        <v>#REF!</v>
      </c>
    </row>
    <row r="1530" spans="1:7" s="7" customFormat="1" ht="15.75" hidden="1" outlineLevel="5">
      <c r="A1530" s="151" t="s">
        <v>30</v>
      </c>
      <c r="B1530" s="147" t="s">
        <v>567</v>
      </c>
      <c r="C1530" s="144" t="s">
        <v>339</v>
      </c>
      <c r="D1530" s="152" t="s">
        <v>631</v>
      </c>
      <c r="E1530" s="145" t="str">
        <f t="shared" si="36"/>
        <v>10001 29999</v>
      </c>
      <c r="F1530" s="146" t="e">
        <f>#REF!</f>
        <v>#REF!</v>
      </c>
      <c r="G1530" s="146" t="e">
        <f>#REF!</f>
        <v>#REF!</v>
      </c>
    </row>
    <row r="1531" spans="1:7" s="7" customFormat="1" ht="15.75" hidden="1" outlineLevel="6">
      <c r="A1531" s="151" t="s">
        <v>32</v>
      </c>
      <c r="B1531" s="147" t="s">
        <v>567</v>
      </c>
      <c r="C1531" s="144" t="s">
        <v>339</v>
      </c>
      <c r="D1531" s="152" t="s">
        <v>631</v>
      </c>
      <c r="E1531" s="145" t="str">
        <f t="shared" si="36"/>
        <v>10001 29999</v>
      </c>
      <c r="F1531" s="146" t="e">
        <f>#REF!</f>
        <v>#REF!</v>
      </c>
      <c r="G1531" s="146" t="e">
        <f>#REF!</f>
        <v>#REF!</v>
      </c>
    </row>
    <row r="1532" spans="1:7" s="7" customFormat="1" ht="15.75" hidden="1" outlineLevel="7">
      <c r="A1532" s="141" t="s">
        <v>34</v>
      </c>
      <c r="B1532" s="147" t="s">
        <v>567</v>
      </c>
      <c r="C1532" s="147" t="s">
        <v>339</v>
      </c>
      <c r="D1532" s="152" t="s">
        <v>631</v>
      </c>
      <c r="E1532" s="145" t="str">
        <f t="shared" si="36"/>
        <v>10001 29999</v>
      </c>
      <c r="F1532" s="146" t="e">
        <f>#REF!</f>
        <v>#REF!</v>
      </c>
      <c r="G1532" s="146" t="e">
        <f>#REF!</f>
        <v>#REF!</v>
      </c>
    </row>
    <row r="1533" spans="1:7" s="7" customFormat="1" ht="15.75" hidden="1" outlineLevel="6">
      <c r="A1533" s="141" t="s">
        <v>287</v>
      </c>
      <c r="B1533" s="147" t="s">
        <v>567</v>
      </c>
      <c r="C1533" s="144" t="s">
        <v>339</v>
      </c>
      <c r="D1533" s="152" t="s">
        <v>631</v>
      </c>
      <c r="E1533" s="145" t="str">
        <f t="shared" si="36"/>
        <v>10001 29999</v>
      </c>
      <c r="F1533" s="146" t="e">
        <f>#REF!</f>
        <v>#REF!</v>
      </c>
      <c r="G1533" s="146" t="e">
        <f>#REF!</f>
        <v>#REF!</v>
      </c>
    </row>
    <row r="1534" spans="1:7" s="7" customFormat="1" ht="22.5" hidden="1" outlineLevel="7">
      <c r="A1534" s="151" t="s">
        <v>288</v>
      </c>
      <c r="B1534" s="147" t="s">
        <v>567</v>
      </c>
      <c r="C1534" s="147" t="s">
        <v>339</v>
      </c>
      <c r="D1534" s="152" t="s">
        <v>631</v>
      </c>
      <c r="E1534" s="145" t="str">
        <f t="shared" si="36"/>
        <v>10001 29999</v>
      </c>
      <c r="F1534" s="146" t="e">
        <f>#REF!</f>
        <v>#REF!</v>
      </c>
      <c r="G1534" s="146" t="e">
        <f>#REF!</f>
        <v>#REF!</v>
      </c>
    </row>
    <row r="1535" spans="1:7" s="7" customFormat="1" ht="15.75" hidden="1" outlineLevel="5">
      <c r="A1535" s="141" t="s">
        <v>66</v>
      </c>
      <c r="B1535" s="147" t="s">
        <v>567</v>
      </c>
      <c r="C1535" s="144" t="s">
        <v>339</v>
      </c>
      <c r="D1535" s="152" t="s">
        <v>631</v>
      </c>
      <c r="E1535" s="145" t="str">
        <f t="shared" si="36"/>
        <v>10001 29999</v>
      </c>
      <c r="F1535" s="146" t="e">
        <f>#REF!</f>
        <v>#REF!</v>
      </c>
      <c r="G1535" s="146" t="e">
        <f>#REF!</f>
        <v>#REF!</v>
      </c>
    </row>
    <row r="1536" spans="1:7" s="7" customFormat="1" ht="15.75" hidden="1" outlineLevel="6">
      <c r="A1536" s="151" t="s">
        <v>66</v>
      </c>
      <c r="B1536" s="147" t="s">
        <v>567</v>
      </c>
      <c r="C1536" s="144" t="s">
        <v>339</v>
      </c>
      <c r="D1536" s="152" t="s">
        <v>631</v>
      </c>
      <c r="E1536" s="145" t="str">
        <f t="shared" si="36"/>
        <v>10001 29999</v>
      </c>
      <c r="F1536" s="146" t="e">
        <f>#REF!</f>
        <v>#REF!</v>
      </c>
      <c r="G1536" s="146" t="e">
        <f>#REF!</f>
        <v>#REF!</v>
      </c>
    </row>
    <row r="1537" spans="1:7" s="7" customFormat="1" ht="21" hidden="1" outlineLevel="7">
      <c r="A1537" s="141" t="s">
        <v>103</v>
      </c>
      <c r="B1537" s="147" t="s">
        <v>567</v>
      </c>
      <c r="C1537" s="147" t="s">
        <v>339</v>
      </c>
      <c r="D1537" s="152" t="s">
        <v>631</v>
      </c>
      <c r="E1537" s="145" t="str">
        <f t="shared" si="36"/>
        <v>10001 29999</v>
      </c>
      <c r="F1537" s="146" t="e">
        <f>#REF!</f>
        <v>#REF!</v>
      </c>
      <c r="G1537" s="146" t="e">
        <f>#REF!</f>
        <v>#REF!</v>
      </c>
    </row>
    <row r="1538" spans="1:7" s="7" customFormat="1" ht="15.75" hidden="1" outlineLevel="7">
      <c r="A1538" s="141" t="s">
        <v>133</v>
      </c>
      <c r="B1538" s="147" t="s">
        <v>567</v>
      </c>
      <c r="C1538" s="147" t="s">
        <v>339</v>
      </c>
      <c r="D1538" s="152" t="s">
        <v>631</v>
      </c>
      <c r="E1538" s="145" t="str">
        <f t="shared" si="36"/>
        <v>10001 29999</v>
      </c>
      <c r="F1538" s="146" t="e">
        <f>#REF!</f>
        <v>#REF!</v>
      </c>
      <c r="G1538" s="146" t="e">
        <f>#REF!</f>
        <v>#REF!</v>
      </c>
    </row>
    <row r="1539" spans="1:7" s="7" customFormat="1" ht="22.5" hidden="1" outlineLevel="6">
      <c r="A1539" s="151" t="s">
        <v>134</v>
      </c>
      <c r="B1539" s="147" t="s">
        <v>567</v>
      </c>
      <c r="C1539" s="144" t="s">
        <v>339</v>
      </c>
      <c r="D1539" s="152" t="s">
        <v>631</v>
      </c>
      <c r="E1539" s="145" t="str">
        <f t="shared" si="36"/>
        <v>10001 29999</v>
      </c>
      <c r="F1539" s="146" t="e">
        <f>#REF!</f>
        <v>#REF!</v>
      </c>
      <c r="G1539" s="146" t="e">
        <f>#REF!</f>
        <v>#REF!</v>
      </c>
    </row>
    <row r="1540" spans="1:7" s="7" customFormat="1" ht="15.75" hidden="1" outlineLevel="7">
      <c r="A1540" s="151" t="s">
        <v>135</v>
      </c>
      <c r="B1540" s="147" t="s">
        <v>567</v>
      </c>
      <c r="C1540" s="147" t="s">
        <v>339</v>
      </c>
      <c r="D1540" s="152" t="s">
        <v>631</v>
      </c>
      <c r="E1540" s="145" t="str">
        <f t="shared" si="36"/>
        <v>10001 29999</v>
      </c>
      <c r="F1540" s="146" t="e">
        <f>#REF!</f>
        <v>#REF!</v>
      </c>
      <c r="G1540" s="146" t="e">
        <f>#REF!</f>
        <v>#REF!</v>
      </c>
    </row>
    <row r="1541" spans="1:7" s="7" customFormat="1" ht="15.75" hidden="1" outlineLevel="7">
      <c r="A1541" s="141" t="s">
        <v>104</v>
      </c>
      <c r="B1541" s="147" t="s">
        <v>567</v>
      </c>
      <c r="C1541" s="147" t="s">
        <v>339</v>
      </c>
      <c r="D1541" s="152" t="s">
        <v>631</v>
      </c>
      <c r="E1541" s="145" t="str">
        <f t="shared" si="36"/>
        <v>10001 29999</v>
      </c>
      <c r="F1541" s="146" t="e">
        <f>#REF!</f>
        <v>#REF!</v>
      </c>
      <c r="G1541" s="146" t="e">
        <f>#REF!</f>
        <v>#REF!</v>
      </c>
    </row>
    <row r="1542" spans="1:7" s="7" customFormat="1" ht="22.5" hidden="1" outlineLevel="5">
      <c r="A1542" s="151" t="s">
        <v>105</v>
      </c>
      <c r="B1542" s="147" t="s">
        <v>567</v>
      </c>
      <c r="C1542" s="144" t="s">
        <v>339</v>
      </c>
      <c r="D1542" s="152" t="s">
        <v>631</v>
      </c>
      <c r="E1542" s="145" t="str">
        <f t="shared" si="36"/>
        <v>10001 29999</v>
      </c>
      <c r="F1542" s="146" t="e">
        <f>#REF!</f>
        <v>#REF!</v>
      </c>
      <c r="G1542" s="146" t="e">
        <f>#REF!</f>
        <v>#REF!</v>
      </c>
    </row>
    <row r="1543" spans="1:7" s="7" customFormat="1" ht="15.75" hidden="1" outlineLevel="6">
      <c r="A1543" s="151" t="s">
        <v>312</v>
      </c>
      <c r="B1543" s="147" t="s">
        <v>567</v>
      </c>
      <c r="C1543" s="144" t="s">
        <v>339</v>
      </c>
      <c r="D1543" s="152" t="s">
        <v>631</v>
      </c>
      <c r="E1543" s="145" t="str">
        <f t="shared" si="36"/>
        <v>10001 29999</v>
      </c>
      <c r="F1543" s="146" t="e">
        <f>#REF!</f>
        <v>#REF!</v>
      </c>
      <c r="G1543" s="146" t="e">
        <f>#REF!</f>
        <v>#REF!</v>
      </c>
    </row>
    <row r="1544" spans="1:7" s="7" customFormat="1" ht="15.75" hidden="1" outlineLevel="7">
      <c r="A1544" s="141" t="s">
        <v>45</v>
      </c>
      <c r="B1544" s="147" t="s">
        <v>567</v>
      </c>
      <c r="C1544" s="147" t="s">
        <v>339</v>
      </c>
      <c r="D1544" s="152" t="s">
        <v>631</v>
      </c>
      <c r="E1544" s="145" t="str">
        <f t="shared" si="36"/>
        <v>10001 29999</v>
      </c>
      <c r="F1544" s="146" t="e">
        <f>#REF!</f>
        <v>#REF!</v>
      </c>
      <c r="G1544" s="146" t="e">
        <f>#REF!</f>
        <v>#REF!</v>
      </c>
    </row>
    <row r="1545" spans="1:7" s="7" customFormat="1" ht="15.75" hidden="1" outlineLevel="2">
      <c r="A1545" s="141" t="s">
        <v>47</v>
      </c>
      <c r="B1545" s="147" t="s">
        <v>567</v>
      </c>
      <c r="C1545" s="144" t="s">
        <v>339</v>
      </c>
      <c r="D1545" s="152" t="s">
        <v>631</v>
      </c>
      <c r="E1545" s="145" t="str">
        <f t="shared" si="36"/>
        <v>10001 29999</v>
      </c>
      <c r="F1545" s="146" t="e">
        <f>#REF!</f>
        <v>#REF!</v>
      </c>
      <c r="G1545" s="146" t="e">
        <f>#REF!</f>
        <v>#REF!</v>
      </c>
    </row>
    <row r="1546" spans="1:7" s="7" customFormat="1" ht="15.75" hidden="1" outlineLevel="3">
      <c r="A1546" s="151" t="s">
        <v>49</v>
      </c>
      <c r="B1546" s="147" t="s">
        <v>567</v>
      </c>
      <c r="C1546" s="144" t="s">
        <v>339</v>
      </c>
      <c r="D1546" s="152" t="s">
        <v>631</v>
      </c>
      <c r="E1546" s="145" t="str">
        <f t="shared" si="36"/>
        <v>10001 29999</v>
      </c>
      <c r="F1546" s="146" t="e">
        <f>#REF!</f>
        <v>#REF!</v>
      </c>
      <c r="G1546" s="146" t="e">
        <f>#REF!</f>
        <v>#REF!</v>
      </c>
    </row>
    <row r="1547" spans="1:7" s="7" customFormat="1" ht="15.75" hidden="1" outlineLevel="5">
      <c r="A1547" s="141" t="s">
        <v>292</v>
      </c>
      <c r="B1547" s="147" t="s">
        <v>567</v>
      </c>
      <c r="C1547" s="144" t="s">
        <v>339</v>
      </c>
      <c r="D1547" s="152" t="s">
        <v>631</v>
      </c>
      <c r="E1547" s="145" t="str">
        <f t="shared" si="36"/>
        <v>10001 29999</v>
      </c>
      <c r="F1547" s="146" t="e">
        <f>#REF!</f>
        <v>#REF!</v>
      </c>
      <c r="G1547" s="146" t="e">
        <f>#REF!</f>
        <v>#REF!</v>
      </c>
    </row>
    <row r="1548" spans="1:7" s="7" customFormat="1" ht="15.75" hidden="1" outlineLevel="6">
      <c r="A1548" s="141" t="s">
        <v>344</v>
      </c>
      <c r="B1548" s="147" t="s">
        <v>567</v>
      </c>
      <c r="C1548" s="144" t="s">
        <v>339</v>
      </c>
      <c r="D1548" s="152" t="s">
        <v>631</v>
      </c>
      <c r="E1548" s="145" t="str">
        <f t="shared" si="36"/>
        <v>10001 29999</v>
      </c>
      <c r="F1548" s="146" t="e">
        <f>#REF!</f>
        <v>#REF!</v>
      </c>
      <c r="G1548" s="146" t="e">
        <f>#REF!</f>
        <v>#REF!</v>
      </c>
    </row>
    <row r="1549" spans="1:7" s="7" customFormat="1" ht="15.75" hidden="1" outlineLevel="7">
      <c r="A1549" s="141" t="s">
        <v>26</v>
      </c>
      <c r="B1549" s="147" t="s">
        <v>567</v>
      </c>
      <c r="C1549" s="147" t="s">
        <v>339</v>
      </c>
      <c r="D1549" s="152" t="s">
        <v>631</v>
      </c>
      <c r="E1549" s="145" t="str">
        <f t="shared" si="36"/>
        <v>10001 29999</v>
      </c>
      <c r="F1549" s="146" t="e">
        <f>#REF!</f>
        <v>#REF!</v>
      </c>
      <c r="G1549" s="146" t="e">
        <f>#REF!</f>
        <v>#REF!</v>
      </c>
    </row>
    <row r="1550" spans="1:7" s="7" customFormat="1" ht="15.75" hidden="1" outlineLevel="5">
      <c r="A1550" s="141" t="s">
        <v>28</v>
      </c>
      <c r="B1550" s="147" t="s">
        <v>567</v>
      </c>
      <c r="C1550" s="144" t="s">
        <v>339</v>
      </c>
      <c r="D1550" s="152" t="s">
        <v>631</v>
      </c>
      <c r="E1550" s="145" t="str">
        <f t="shared" si="36"/>
        <v>10001 29999</v>
      </c>
      <c r="F1550" s="146" t="e">
        <f>#REF!</f>
        <v>#REF!</v>
      </c>
      <c r="G1550" s="146" t="e">
        <f>#REF!</f>
        <v>#REF!</v>
      </c>
    </row>
    <row r="1551" spans="1:7" s="7" customFormat="1" ht="15.75" hidden="1" outlineLevel="6">
      <c r="A1551" s="151" t="s">
        <v>32</v>
      </c>
      <c r="B1551" s="147" t="s">
        <v>567</v>
      </c>
      <c r="C1551" s="144" t="s">
        <v>339</v>
      </c>
      <c r="D1551" s="152" t="s">
        <v>631</v>
      </c>
      <c r="E1551" s="145" t="str">
        <f t="shared" si="36"/>
        <v>10001 29999</v>
      </c>
      <c r="F1551" s="146" t="e">
        <f>#REF!</f>
        <v>#REF!</v>
      </c>
      <c r="G1551" s="146" t="e">
        <f>#REF!</f>
        <v>#REF!</v>
      </c>
    </row>
    <row r="1552" spans="1:7" s="7" customFormat="1" ht="15.75" hidden="1" outlineLevel="7">
      <c r="A1552" s="141" t="s">
        <v>34</v>
      </c>
      <c r="B1552" s="147" t="s">
        <v>567</v>
      </c>
      <c r="C1552" s="147" t="s">
        <v>339</v>
      </c>
      <c r="D1552" s="152" t="s">
        <v>631</v>
      </c>
      <c r="E1552" s="145" t="str">
        <f t="shared" si="36"/>
        <v>10001 29999</v>
      </c>
      <c r="F1552" s="146" t="e">
        <f>#REF!</f>
        <v>#REF!</v>
      </c>
      <c r="G1552" s="146" t="e">
        <f>#REF!</f>
        <v>#REF!</v>
      </c>
    </row>
    <row r="1553" spans="1:7" s="7" customFormat="1" ht="15.75" hidden="1" outlineLevel="5">
      <c r="A1553" s="141" t="s">
        <v>35</v>
      </c>
      <c r="B1553" s="147" t="s">
        <v>567</v>
      </c>
      <c r="C1553" s="144" t="s">
        <v>339</v>
      </c>
      <c r="D1553" s="152" t="s">
        <v>631</v>
      </c>
      <c r="E1553" s="145" t="str">
        <f t="shared" si="36"/>
        <v>10001 29999</v>
      </c>
      <c r="F1553" s="146" t="e">
        <f>#REF!</f>
        <v>#REF!</v>
      </c>
      <c r="G1553" s="146" t="e">
        <f>#REF!</f>
        <v>#REF!</v>
      </c>
    </row>
    <row r="1554" spans="1:7" s="7" customFormat="1" ht="15.75" hidden="1" outlineLevel="6">
      <c r="A1554" s="151" t="s">
        <v>35</v>
      </c>
      <c r="B1554" s="147" t="s">
        <v>567</v>
      </c>
      <c r="C1554" s="144" t="s">
        <v>339</v>
      </c>
      <c r="D1554" s="152" t="s">
        <v>631</v>
      </c>
      <c r="E1554" s="145" t="str">
        <f t="shared" si="36"/>
        <v>10001 29999</v>
      </c>
      <c r="F1554" s="146" t="e">
        <f>#REF!</f>
        <v>#REF!</v>
      </c>
      <c r="G1554" s="146" t="e">
        <f>#REF!</f>
        <v>#REF!</v>
      </c>
    </row>
    <row r="1555" spans="1:7" s="7" customFormat="1" ht="21" hidden="1" outlineLevel="7">
      <c r="A1555" s="141" t="s">
        <v>103</v>
      </c>
      <c r="B1555" s="147" t="s">
        <v>567</v>
      </c>
      <c r="C1555" s="147" t="s">
        <v>339</v>
      </c>
      <c r="D1555" s="152" t="s">
        <v>631</v>
      </c>
      <c r="E1555" s="145" t="str">
        <f t="shared" si="36"/>
        <v>10001 29999</v>
      </c>
      <c r="F1555" s="146" t="e">
        <f>#REF!</f>
        <v>#REF!</v>
      </c>
      <c r="G1555" s="146" t="e">
        <f>#REF!</f>
        <v>#REF!</v>
      </c>
    </row>
    <row r="1556" spans="1:7" s="7" customFormat="1" ht="15.75" hidden="1" outlineLevel="3">
      <c r="A1556" s="141" t="s">
        <v>111</v>
      </c>
      <c r="B1556" s="147" t="s">
        <v>567</v>
      </c>
      <c r="C1556" s="144" t="s">
        <v>339</v>
      </c>
      <c r="D1556" s="152" t="s">
        <v>631</v>
      </c>
      <c r="E1556" s="145" t="str">
        <f t="shared" si="36"/>
        <v>10001 29999</v>
      </c>
      <c r="F1556" s="146" t="e">
        <f>#REF!</f>
        <v>#REF!</v>
      </c>
      <c r="G1556" s="146" t="e">
        <f>#REF!</f>
        <v>#REF!</v>
      </c>
    </row>
    <row r="1557" spans="1:7" s="7" customFormat="1" ht="15.75" hidden="1" outlineLevel="5">
      <c r="A1557" s="151" t="s">
        <v>111</v>
      </c>
      <c r="B1557" s="147" t="s">
        <v>567</v>
      </c>
      <c r="C1557" s="144" t="s">
        <v>339</v>
      </c>
      <c r="D1557" s="152" t="s">
        <v>631</v>
      </c>
      <c r="E1557" s="145" t="str">
        <f t="shared" si="36"/>
        <v>10001 29999</v>
      </c>
      <c r="F1557" s="146" t="e">
        <f>#REF!</f>
        <v>#REF!</v>
      </c>
      <c r="G1557" s="146" t="e">
        <f>#REF!</f>
        <v>#REF!</v>
      </c>
    </row>
    <row r="1558" spans="1:7" s="7" customFormat="1" ht="15.75" hidden="1" outlineLevel="6">
      <c r="A1558" s="141" t="s">
        <v>345</v>
      </c>
      <c r="B1558" s="147" t="s">
        <v>567</v>
      </c>
      <c r="C1558" s="144" t="s">
        <v>339</v>
      </c>
      <c r="D1558" s="152" t="s">
        <v>631</v>
      </c>
      <c r="E1558" s="145" t="str">
        <f t="shared" si="36"/>
        <v>10001 29999</v>
      </c>
      <c r="F1558" s="146" t="e">
        <f>#REF!</f>
        <v>#REF!</v>
      </c>
      <c r="G1558" s="146" t="e">
        <f>#REF!</f>
        <v>#REF!</v>
      </c>
    </row>
    <row r="1559" spans="1:7" s="7" customFormat="1" ht="15.75" hidden="1" outlineLevel="7">
      <c r="A1559" s="141" t="s">
        <v>26</v>
      </c>
      <c r="B1559" s="147" t="s">
        <v>567</v>
      </c>
      <c r="C1559" s="147" t="s">
        <v>339</v>
      </c>
      <c r="D1559" s="152" t="s">
        <v>631</v>
      </c>
      <c r="E1559" s="145" t="str">
        <f t="shared" si="36"/>
        <v>10001 29999</v>
      </c>
      <c r="F1559" s="146" t="e">
        <f>#REF!</f>
        <v>#REF!</v>
      </c>
      <c r="G1559" s="146" t="e">
        <f>#REF!</f>
        <v>#REF!</v>
      </c>
    </row>
    <row r="1560" spans="1:7" s="7" customFormat="1" ht="15.75" hidden="1" outlineLevel="3">
      <c r="A1560" s="141" t="s">
        <v>28</v>
      </c>
      <c r="B1560" s="147" t="s">
        <v>567</v>
      </c>
      <c r="C1560" s="144" t="s">
        <v>339</v>
      </c>
      <c r="D1560" s="152" t="s">
        <v>631</v>
      </c>
      <c r="E1560" s="145" t="str">
        <f t="shared" si="36"/>
        <v>10001 29999</v>
      </c>
      <c r="F1560" s="146" t="e">
        <f>#REF!</f>
        <v>#REF!</v>
      </c>
      <c r="G1560" s="146" t="e">
        <f>#REF!</f>
        <v>#REF!</v>
      </c>
    </row>
    <row r="1561" spans="1:7" s="7" customFormat="1" ht="15.75" hidden="1" outlineLevel="5">
      <c r="A1561" s="151" t="s">
        <v>30</v>
      </c>
      <c r="B1561" s="147" t="s">
        <v>567</v>
      </c>
      <c r="C1561" s="144" t="s">
        <v>339</v>
      </c>
      <c r="D1561" s="152" t="s">
        <v>631</v>
      </c>
      <c r="E1561" s="145" t="str">
        <f t="shared" si="36"/>
        <v>10001 29999</v>
      </c>
      <c r="F1561" s="146" t="e">
        <f>#REF!</f>
        <v>#REF!</v>
      </c>
      <c r="G1561" s="146" t="e">
        <f>#REF!</f>
        <v>#REF!</v>
      </c>
    </row>
    <row r="1562" spans="1:7" s="7" customFormat="1" ht="15.75" hidden="1" outlineLevel="6">
      <c r="A1562" s="141" t="s">
        <v>346</v>
      </c>
      <c r="B1562" s="147" t="s">
        <v>567</v>
      </c>
      <c r="C1562" s="144" t="s">
        <v>339</v>
      </c>
      <c r="D1562" s="152" t="s">
        <v>631</v>
      </c>
      <c r="E1562" s="145" t="str">
        <f t="shared" si="36"/>
        <v>10001 29999</v>
      </c>
      <c r="F1562" s="146" t="e">
        <f>#REF!</f>
        <v>#REF!</v>
      </c>
      <c r="G1562" s="146" t="e">
        <f>#REF!</f>
        <v>#REF!</v>
      </c>
    </row>
    <row r="1563" spans="1:7" s="7" customFormat="1" ht="15.75" hidden="1" outlineLevel="7">
      <c r="A1563" s="141" t="s">
        <v>34</v>
      </c>
      <c r="B1563" s="147" t="s">
        <v>567</v>
      </c>
      <c r="C1563" s="147" t="s">
        <v>339</v>
      </c>
      <c r="D1563" s="152" t="s">
        <v>631</v>
      </c>
      <c r="E1563" s="145" t="str">
        <f t="shared" si="36"/>
        <v>10001 29999</v>
      </c>
      <c r="F1563" s="146" t="e">
        <f>#REF!</f>
        <v>#REF!</v>
      </c>
      <c r="G1563" s="146" t="e">
        <f>#REF!</f>
        <v>#REF!</v>
      </c>
    </row>
    <row r="1564" spans="1:7" s="7" customFormat="1" ht="15.75" hidden="1" outlineLevel="3">
      <c r="A1564" s="141" t="s">
        <v>35</v>
      </c>
      <c r="B1564" s="147" t="s">
        <v>567</v>
      </c>
      <c r="C1564" s="144" t="s">
        <v>339</v>
      </c>
      <c r="D1564" s="152" t="s">
        <v>631</v>
      </c>
      <c r="E1564" s="145" t="str">
        <f t="shared" si="36"/>
        <v>10001 29999</v>
      </c>
      <c r="F1564" s="146" t="e">
        <f>#REF!</f>
        <v>#REF!</v>
      </c>
      <c r="G1564" s="146" t="e">
        <f>#REF!</f>
        <v>#REF!</v>
      </c>
    </row>
    <row r="1565" spans="1:7" s="7" customFormat="1" ht="15.75" hidden="1" outlineLevel="5">
      <c r="A1565" s="151" t="s">
        <v>35</v>
      </c>
      <c r="B1565" s="147" t="s">
        <v>567</v>
      </c>
      <c r="C1565" s="144" t="s">
        <v>339</v>
      </c>
      <c r="D1565" s="152" t="s">
        <v>631</v>
      </c>
      <c r="E1565" s="145" t="str">
        <f t="shared" si="36"/>
        <v>10001 29999</v>
      </c>
      <c r="F1565" s="146" t="e">
        <f>#REF!</f>
        <v>#REF!</v>
      </c>
      <c r="G1565" s="146" t="e">
        <f>#REF!</f>
        <v>#REF!</v>
      </c>
    </row>
    <row r="1566" spans="1:7" s="7" customFormat="1" ht="15.75" hidden="1" outlineLevel="6">
      <c r="A1566" s="141" t="s">
        <v>347</v>
      </c>
      <c r="B1566" s="147" t="s">
        <v>567</v>
      </c>
      <c r="C1566" s="144" t="s">
        <v>339</v>
      </c>
      <c r="D1566" s="152" t="s">
        <v>631</v>
      </c>
      <c r="E1566" s="145" t="str">
        <f t="shared" si="36"/>
        <v>10001 29999</v>
      </c>
      <c r="F1566" s="146" t="e">
        <f>#REF!</f>
        <v>#REF!</v>
      </c>
      <c r="G1566" s="146" t="e">
        <f>#REF!</f>
        <v>#REF!</v>
      </c>
    </row>
    <row r="1567" spans="1:7" s="7" customFormat="1" ht="15.75" hidden="1" outlineLevel="7">
      <c r="A1567" s="141" t="s">
        <v>26</v>
      </c>
      <c r="B1567" s="147" t="s">
        <v>567</v>
      </c>
      <c r="C1567" s="147" t="s">
        <v>339</v>
      </c>
      <c r="D1567" s="152" t="s">
        <v>631</v>
      </c>
      <c r="E1567" s="145" t="str">
        <f t="shared" si="36"/>
        <v>10001 29999</v>
      </c>
      <c r="F1567" s="146" t="e">
        <f>#REF!</f>
        <v>#REF!</v>
      </c>
      <c r="G1567" s="146" t="e">
        <f>#REF!</f>
        <v>#REF!</v>
      </c>
    </row>
    <row r="1568" spans="1:7" s="7" customFormat="1" ht="15.75" hidden="1" outlineLevel="3">
      <c r="A1568" s="141" t="s">
        <v>28</v>
      </c>
      <c r="B1568" s="147" t="s">
        <v>567</v>
      </c>
      <c r="C1568" s="144" t="s">
        <v>339</v>
      </c>
      <c r="D1568" s="152" t="s">
        <v>631</v>
      </c>
      <c r="E1568" s="145" t="str">
        <f t="shared" si="36"/>
        <v>10001 29999</v>
      </c>
      <c r="F1568" s="146" t="e">
        <f>#REF!</f>
        <v>#REF!</v>
      </c>
      <c r="G1568" s="146" t="e">
        <f>#REF!</f>
        <v>#REF!</v>
      </c>
    </row>
    <row r="1569" spans="1:7" s="7" customFormat="1" ht="15.75" hidden="1" outlineLevel="5">
      <c r="A1569" s="151" t="s">
        <v>32</v>
      </c>
      <c r="B1569" s="147" t="s">
        <v>567</v>
      </c>
      <c r="C1569" s="144" t="s">
        <v>339</v>
      </c>
      <c r="D1569" s="152" t="s">
        <v>631</v>
      </c>
      <c r="E1569" s="145" t="str">
        <f t="shared" si="36"/>
        <v>10001 29999</v>
      </c>
      <c r="F1569" s="146" t="e">
        <f>#REF!</f>
        <v>#REF!</v>
      </c>
      <c r="G1569" s="146" t="e">
        <f>#REF!</f>
        <v>#REF!</v>
      </c>
    </row>
    <row r="1570" spans="1:7" s="7" customFormat="1" ht="15.75" hidden="1" outlineLevel="6">
      <c r="A1570" s="141" t="s">
        <v>313</v>
      </c>
      <c r="B1570" s="147" t="s">
        <v>567</v>
      </c>
      <c r="C1570" s="144" t="s">
        <v>339</v>
      </c>
      <c r="D1570" s="152" t="s">
        <v>631</v>
      </c>
      <c r="E1570" s="145" t="str">
        <f t="shared" si="36"/>
        <v>10001 29999</v>
      </c>
      <c r="F1570" s="146" t="e">
        <f>#REF!</f>
        <v>#REF!</v>
      </c>
      <c r="G1570" s="146" t="e">
        <f>#REF!</f>
        <v>#REF!</v>
      </c>
    </row>
    <row r="1571" spans="1:7" s="7" customFormat="1" ht="15.75" hidden="1" outlineLevel="7">
      <c r="A1571" s="141" t="s">
        <v>26</v>
      </c>
      <c r="B1571" s="147" t="s">
        <v>567</v>
      </c>
      <c r="C1571" s="147" t="s">
        <v>339</v>
      </c>
      <c r="D1571" s="152" t="s">
        <v>631</v>
      </c>
      <c r="E1571" s="145" t="str">
        <f t="shared" si="36"/>
        <v>10001 29999</v>
      </c>
      <c r="F1571" s="146" t="e">
        <f>#REF!</f>
        <v>#REF!</v>
      </c>
      <c r="G1571" s="146" t="e">
        <f>#REF!</f>
        <v>#REF!</v>
      </c>
    </row>
    <row r="1572" spans="1:7" s="7" customFormat="1" ht="15.75" hidden="1" outlineLevel="7">
      <c r="A1572" s="141" t="s">
        <v>28</v>
      </c>
      <c r="B1572" s="147" t="s">
        <v>567</v>
      </c>
      <c r="C1572" s="147" t="s">
        <v>339</v>
      </c>
      <c r="D1572" s="152" t="s">
        <v>631</v>
      </c>
      <c r="E1572" s="145" t="str">
        <f t="shared" si="36"/>
        <v>10001 29999</v>
      </c>
      <c r="F1572" s="146" t="e">
        <f>#REF!</f>
        <v>#REF!</v>
      </c>
      <c r="G1572" s="146" t="e">
        <f>#REF!</f>
        <v>#REF!</v>
      </c>
    </row>
    <row r="1573" spans="1:7" s="7" customFormat="1" ht="15.75" hidden="1" outlineLevel="3">
      <c r="A1573" s="151" t="s">
        <v>30</v>
      </c>
      <c r="B1573" s="147" t="s">
        <v>567</v>
      </c>
      <c r="C1573" s="144" t="s">
        <v>339</v>
      </c>
      <c r="D1573" s="152" t="s">
        <v>631</v>
      </c>
      <c r="E1573" s="145" t="str">
        <f t="shared" si="36"/>
        <v>10001 29999</v>
      </c>
      <c r="F1573" s="146" t="e">
        <f>#REF!</f>
        <v>#REF!</v>
      </c>
      <c r="G1573" s="146" t="e">
        <f>#REF!</f>
        <v>#REF!</v>
      </c>
    </row>
    <row r="1574" spans="1:7" s="7" customFormat="1" ht="15.75" hidden="1" outlineLevel="5">
      <c r="A1574" s="151" t="s">
        <v>32</v>
      </c>
      <c r="B1574" s="147" t="s">
        <v>567</v>
      </c>
      <c r="C1574" s="144" t="s">
        <v>339</v>
      </c>
      <c r="D1574" s="152" t="s">
        <v>631</v>
      </c>
      <c r="E1574" s="145" t="str">
        <f t="shared" si="36"/>
        <v>10001 29999</v>
      </c>
      <c r="F1574" s="146" t="e">
        <f>#REF!</f>
        <v>#REF!</v>
      </c>
      <c r="G1574" s="146" t="e">
        <f>#REF!</f>
        <v>#REF!</v>
      </c>
    </row>
    <row r="1575" spans="1:7" s="7" customFormat="1" ht="15.75" hidden="1" outlineLevel="6">
      <c r="A1575" s="141" t="s">
        <v>348</v>
      </c>
      <c r="B1575" s="147" t="s">
        <v>567</v>
      </c>
      <c r="C1575" s="144" t="s">
        <v>339</v>
      </c>
      <c r="D1575" s="152" t="s">
        <v>631</v>
      </c>
      <c r="E1575" s="145" t="str">
        <f t="shared" si="36"/>
        <v>10001 29999</v>
      </c>
      <c r="F1575" s="146" t="e">
        <f>#REF!</f>
        <v>#REF!</v>
      </c>
      <c r="G1575" s="146" t="e">
        <f>#REF!</f>
        <v>#REF!</v>
      </c>
    </row>
    <row r="1576" spans="1:7" s="7" customFormat="1" ht="15.75" hidden="1" outlineLevel="7">
      <c r="A1576" s="141" t="s">
        <v>34</v>
      </c>
      <c r="B1576" s="147" t="s">
        <v>567</v>
      </c>
      <c r="C1576" s="147" t="s">
        <v>339</v>
      </c>
      <c r="D1576" s="152" t="s">
        <v>631</v>
      </c>
      <c r="E1576" s="145" t="str">
        <f t="shared" si="36"/>
        <v>10001 29999</v>
      </c>
      <c r="F1576" s="146" t="e">
        <f>#REF!</f>
        <v>#REF!</v>
      </c>
      <c r="G1576" s="146" t="e">
        <f>#REF!</f>
        <v>#REF!</v>
      </c>
    </row>
    <row r="1577" spans="1:7" s="7" customFormat="1" ht="15.75" hidden="1" outlineLevel="3">
      <c r="A1577" s="141" t="s">
        <v>35</v>
      </c>
      <c r="B1577" s="147" t="s">
        <v>567</v>
      </c>
      <c r="C1577" s="144" t="s">
        <v>339</v>
      </c>
      <c r="D1577" s="152" t="s">
        <v>631</v>
      </c>
      <c r="E1577" s="145" t="str">
        <f t="shared" si="36"/>
        <v>10001 29999</v>
      </c>
      <c r="F1577" s="146" t="e">
        <f>#REF!</f>
        <v>#REF!</v>
      </c>
      <c r="G1577" s="146" t="e">
        <f>#REF!</f>
        <v>#REF!</v>
      </c>
    </row>
    <row r="1578" spans="1:7" s="7" customFormat="1" ht="15.75" hidden="1" outlineLevel="5">
      <c r="A1578" s="151" t="s">
        <v>35</v>
      </c>
      <c r="B1578" s="147" t="s">
        <v>567</v>
      </c>
      <c r="C1578" s="144" t="s">
        <v>339</v>
      </c>
      <c r="D1578" s="152" t="s">
        <v>631</v>
      </c>
      <c r="E1578" s="145" t="str">
        <f t="shared" ref="E1578:E1635" si="37">D1578</f>
        <v>10001 29999</v>
      </c>
      <c r="F1578" s="146" t="e">
        <f>#REF!</f>
        <v>#REF!</v>
      </c>
      <c r="G1578" s="146" t="e">
        <f>#REF!</f>
        <v>#REF!</v>
      </c>
    </row>
    <row r="1579" spans="1:7" s="7" customFormat="1" ht="15.75" hidden="1" outlineLevel="6">
      <c r="A1579" s="141" t="s">
        <v>349</v>
      </c>
      <c r="B1579" s="147" t="s">
        <v>567</v>
      </c>
      <c r="C1579" s="144" t="s">
        <v>339</v>
      </c>
      <c r="D1579" s="152" t="s">
        <v>631</v>
      </c>
      <c r="E1579" s="145" t="str">
        <f t="shared" si="37"/>
        <v>10001 29999</v>
      </c>
      <c r="F1579" s="146" t="e">
        <f>#REF!</f>
        <v>#REF!</v>
      </c>
      <c r="G1579" s="146" t="e">
        <f>#REF!</f>
        <v>#REF!</v>
      </c>
    </row>
    <row r="1580" spans="1:7" s="7" customFormat="1" ht="15.75" hidden="1" outlineLevel="7">
      <c r="A1580" s="141" t="s">
        <v>34</v>
      </c>
      <c r="B1580" s="147" t="s">
        <v>567</v>
      </c>
      <c r="C1580" s="147" t="s">
        <v>339</v>
      </c>
      <c r="D1580" s="152" t="s">
        <v>631</v>
      </c>
      <c r="E1580" s="145" t="str">
        <f t="shared" si="37"/>
        <v>10001 29999</v>
      </c>
      <c r="F1580" s="146" t="e">
        <f>#REF!</f>
        <v>#REF!</v>
      </c>
      <c r="G1580" s="146" t="e">
        <f>#REF!</f>
        <v>#REF!</v>
      </c>
    </row>
    <row r="1581" spans="1:7" s="7" customFormat="1" ht="15.75" hidden="1" outlineLevel="3">
      <c r="A1581" s="141" t="s">
        <v>35</v>
      </c>
      <c r="B1581" s="147" t="s">
        <v>567</v>
      </c>
      <c r="C1581" s="144" t="s">
        <v>339</v>
      </c>
      <c r="D1581" s="152" t="s">
        <v>631</v>
      </c>
      <c r="E1581" s="145" t="str">
        <f t="shared" si="37"/>
        <v>10001 29999</v>
      </c>
      <c r="F1581" s="146" t="e">
        <f>#REF!</f>
        <v>#REF!</v>
      </c>
      <c r="G1581" s="146" t="e">
        <f>#REF!</f>
        <v>#REF!</v>
      </c>
    </row>
    <row r="1582" spans="1:7" s="7" customFormat="1" ht="15.75" hidden="1" outlineLevel="5">
      <c r="A1582" s="151" t="s">
        <v>35</v>
      </c>
      <c r="B1582" s="147" t="s">
        <v>567</v>
      </c>
      <c r="C1582" s="144" t="s">
        <v>339</v>
      </c>
      <c r="D1582" s="152" t="s">
        <v>631</v>
      </c>
      <c r="E1582" s="145" t="str">
        <f t="shared" si="37"/>
        <v>10001 29999</v>
      </c>
      <c r="F1582" s="146" t="e">
        <f>#REF!</f>
        <v>#REF!</v>
      </c>
      <c r="G1582" s="146" t="e">
        <f>#REF!</f>
        <v>#REF!</v>
      </c>
    </row>
    <row r="1583" spans="1:7" s="7" customFormat="1" ht="21" hidden="1" outlineLevel="6">
      <c r="A1583" s="141" t="s">
        <v>350</v>
      </c>
      <c r="B1583" s="147" t="s">
        <v>567</v>
      </c>
      <c r="C1583" s="144" t="s">
        <v>339</v>
      </c>
      <c r="D1583" s="152" t="s">
        <v>631</v>
      </c>
      <c r="E1583" s="145" t="str">
        <f t="shared" si="37"/>
        <v>10001 29999</v>
      </c>
      <c r="F1583" s="146" t="e">
        <f>#REF!</f>
        <v>#REF!</v>
      </c>
      <c r="G1583" s="146" t="e">
        <f>#REF!</f>
        <v>#REF!</v>
      </c>
    </row>
    <row r="1584" spans="1:7" s="7" customFormat="1" ht="15.75" hidden="1" outlineLevel="7">
      <c r="A1584" s="141" t="s">
        <v>34</v>
      </c>
      <c r="B1584" s="147" t="s">
        <v>567</v>
      </c>
      <c r="C1584" s="147" t="s">
        <v>339</v>
      </c>
      <c r="D1584" s="152" t="s">
        <v>631</v>
      </c>
      <c r="E1584" s="145" t="str">
        <f t="shared" si="37"/>
        <v>10001 29999</v>
      </c>
      <c r="F1584" s="146" t="e">
        <f>#REF!</f>
        <v>#REF!</v>
      </c>
      <c r="G1584" s="146" t="e">
        <f>#REF!</f>
        <v>#REF!</v>
      </c>
    </row>
    <row r="1585" spans="1:7" s="7" customFormat="1" ht="15.75" hidden="1" outlineLevel="3">
      <c r="A1585" s="141" t="s">
        <v>35</v>
      </c>
      <c r="B1585" s="147" t="s">
        <v>567</v>
      </c>
      <c r="C1585" s="144" t="s">
        <v>339</v>
      </c>
      <c r="D1585" s="152" t="s">
        <v>631</v>
      </c>
      <c r="E1585" s="145" t="str">
        <f t="shared" si="37"/>
        <v>10001 29999</v>
      </c>
      <c r="F1585" s="146" t="e">
        <f>#REF!</f>
        <v>#REF!</v>
      </c>
      <c r="G1585" s="146" t="e">
        <f>#REF!</f>
        <v>#REF!</v>
      </c>
    </row>
    <row r="1586" spans="1:7" s="7" customFormat="1" ht="15.75" hidden="1" outlineLevel="5">
      <c r="A1586" s="151" t="s">
        <v>35</v>
      </c>
      <c r="B1586" s="147" t="s">
        <v>567</v>
      </c>
      <c r="C1586" s="144" t="s">
        <v>339</v>
      </c>
      <c r="D1586" s="152" t="s">
        <v>631</v>
      </c>
      <c r="E1586" s="145" t="str">
        <f t="shared" si="37"/>
        <v>10001 29999</v>
      </c>
      <c r="F1586" s="146" t="e">
        <f>#REF!</f>
        <v>#REF!</v>
      </c>
      <c r="G1586" s="146" t="e">
        <f>#REF!</f>
        <v>#REF!</v>
      </c>
    </row>
    <row r="1587" spans="1:7" s="7" customFormat="1" ht="15.75" hidden="1" outlineLevel="6">
      <c r="A1587" s="141" t="s">
        <v>351</v>
      </c>
      <c r="B1587" s="147" t="s">
        <v>567</v>
      </c>
      <c r="C1587" s="144" t="s">
        <v>339</v>
      </c>
      <c r="D1587" s="152" t="s">
        <v>631</v>
      </c>
      <c r="E1587" s="145" t="str">
        <f t="shared" si="37"/>
        <v>10001 29999</v>
      </c>
      <c r="F1587" s="146" t="e">
        <f>#REF!</f>
        <v>#REF!</v>
      </c>
      <c r="G1587" s="146" t="e">
        <f>#REF!</f>
        <v>#REF!</v>
      </c>
    </row>
    <row r="1588" spans="1:7" s="7" customFormat="1" ht="15.75" hidden="1" outlineLevel="7">
      <c r="A1588" s="141" t="s">
        <v>26</v>
      </c>
      <c r="B1588" s="147" t="s">
        <v>567</v>
      </c>
      <c r="C1588" s="147" t="s">
        <v>339</v>
      </c>
      <c r="D1588" s="152" t="s">
        <v>631</v>
      </c>
      <c r="E1588" s="145" t="str">
        <f t="shared" si="37"/>
        <v>10001 29999</v>
      </c>
      <c r="F1588" s="146" t="e">
        <f>#REF!</f>
        <v>#REF!</v>
      </c>
      <c r="G1588" s="146" t="e">
        <f>#REF!</f>
        <v>#REF!</v>
      </c>
    </row>
    <row r="1589" spans="1:7" s="7" customFormat="1" ht="15.75" hidden="1" outlineLevel="2">
      <c r="A1589" s="141" t="s">
        <v>28</v>
      </c>
      <c r="B1589" s="147" t="s">
        <v>567</v>
      </c>
      <c r="C1589" s="144" t="s">
        <v>339</v>
      </c>
      <c r="D1589" s="152" t="s">
        <v>631</v>
      </c>
      <c r="E1589" s="145" t="str">
        <f t="shared" si="37"/>
        <v>10001 29999</v>
      </c>
      <c r="F1589" s="146" t="e">
        <f>#REF!</f>
        <v>#REF!</v>
      </c>
      <c r="G1589" s="146" t="e">
        <f>#REF!</f>
        <v>#REF!</v>
      </c>
    </row>
    <row r="1590" spans="1:7" s="7" customFormat="1" ht="15.75" hidden="1" outlineLevel="3">
      <c r="A1590" s="151" t="s">
        <v>32</v>
      </c>
      <c r="B1590" s="147" t="s">
        <v>567</v>
      </c>
      <c r="C1590" s="144" t="s">
        <v>339</v>
      </c>
      <c r="D1590" s="152" t="s">
        <v>631</v>
      </c>
      <c r="E1590" s="145" t="str">
        <f t="shared" si="37"/>
        <v>10001 29999</v>
      </c>
      <c r="F1590" s="146" t="e">
        <f>#REF!</f>
        <v>#REF!</v>
      </c>
      <c r="G1590" s="146" t="e">
        <f>#REF!</f>
        <v>#REF!</v>
      </c>
    </row>
    <row r="1591" spans="1:7" s="7" customFormat="1" ht="15.75" hidden="1" outlineLevel="5">
      <c r="A1591" s="141" t="s">
        <v>116</v>
      </c>
      <c r="B1591" s="147" t="s">
        <v>567</v>
      </c>
      <c r="C1591" s="144" t="s">
        <v>339</v>
      </c>
      <c r="D1591" s="152" t="s">
        <v>631</v>
      </c>
      <c r="E1591" s="145" t="str">
        <f t="shared" si="37"/>
        <v>10001 29999</v>
      </c>
      <c r="F1591" s="146" t="e">
        <f>#REF!</f>
        <v>#REF!</v>
      </c>
      <c r="G1591" s="146" t="e">
        <f>#REF!</f>
        <v>#REF!</v>
      </c>
    </row>
    <row r="1592" spans="1:7" s="7" customFormat="1" ht="21" hidden="1" outlineLevel="6">
      <c r="A1592" s="141" t="s">
        <v>139</v>
      </c>
      <c r="B1592" s="147" t="s">
        <v>567</v>
      </c>
      <c r="C1592" s="144" t="s">
        <v>339</v>
      </c>
      <c r="D1592" s="152" t="s">
        <v>631</v>
      </c>
      <c r="E1592" s="145" t="str">
        <f t="shared" si="37"/>
        <v>10001 29999</v>
      </c>
      <c r="F1592" s="146" t="e">
        <f>#REF!</f>
        <v>#REF!</v>
      </c>
      <c r="G1592" s="146" t="e">
        <f>#REF!</f>
        <v>#REF!</v>
      </c>
    </row>
    <row r="1593" spans="1:7" s="7" customFormat="1" ht="15.75" hidden="1" outlineLevel="7">
      <c r="A1593" s="141" t="s">
        <v>26</v>
      </c>
      <c r="B1593" s="147" t="s">
        <v>567</v>
      </c>
      <c r="C1593" s="147" t="s">
        <v>339</v>
      </c>
      <c r="D1593" s="152" t="s">
        <v>631</v>
      </c>
      <c r="E1593" s="145" t="str">
        <f t="shared" si="37"/>
        <v>10001 29999</v>
      </c>
      <c r="F1593" s="146" t="e">
        <f>#REF!</f>
        <v>#REF!</v>
      </c>
      <c r="G1593" s="146" t="e">
        <f>#REF!</f>
        <v>#REF!</v>
      </c>
    </row>
    <row r="1594" spans="1:7" s="7" customFormat="1" ht="15.75" hidden="1" outlineLevel="3">
      <c r="A1594" s="141" t="s">
        <v>28</v>
      </c>
      <c r="B1594" s="147" t="s">
        <v>567</v>
      </c>
      <c r="C1594" s="144" t="s">
        <v>339</v>
      </c>
      <c r="D1594" s="152" t="s">
        <v>631</v>
      </c>
      <c r="E1594" s="145" t="str">
        <f t="shared" si="37"/>
        <v>10001 29999</v>
      </c>
      <c r="F1594" s="146" t="e">
        <f>#REF!</f>
        <v>#REF!</v>
      </c>
      <c r="G1594" s="146" t="e">
        <f>#REF!</f>
        <v>#REF!</v>
      </c>
    </row>
    <row r="1595" spans="1:7" s="7" customFormat="1" ht="15.75" hidden="1" outlineLevel="5">
      <c r="A1595" s="151" t="s">
        <v>32</v>
      </c>
      <c r="B1595" s="147" t="s">
        <v>567</v>
      </c>
      <c r="C1595" s="144" t="s">
        <v>339</v>
      </c>
      <c r="D1595" s="152" t="s">
        <v>631</v>
      </c>
      <c r="E1595" s="145" t="str">
        <f t="shared" si="37"/>
        <v>10001 29999</v>
      </c>
      <c r="F1595" s="146" t="e">
        <f>#REF!</f>
        <v>#REF!</v>
      </c>
      <c r="G1595" s="146" t="e">
        <f>#REF!</f>
        <v>#REF!</v>
      </c>
    </row>
    <row r="1596" spans="1:7" s="7" customFormat="1" ht="21" hidden="1" outlineLevel="6">
      <c r="A1596" s="141" t="s">
        <v>136</v>
      </c>
      <c r="B1596" s="147" t="s">
        <v>567</v>
      </c>
      <c r="C1596" s="144" t="s">
        <v>339</v>
      </c>
      <c r="D1596" s="152" t="s">
        <v>631</v>
      </c>
      <c r="E1596" s="145" t="str">
        <f t="shared" si="37"/>
        <v>10001 29999</v>
      </c>
      <c r="F1596" s="146" t="e">
        <f>#REF!</f>
        <v>#REF!</v>
      </c>
      <c r="G1596" s="146" t="e">
        <f>#REF!</f>
        <v>#REF!</v>
      </c>
    </row>
    <row r="1597" spans="1:7" s="7" customFormat="1" ht="15.75" hidden="1" outlineLevel="7">
      <c r="A1597" s="141" t="s">
        <v>26</v>
      </c>
      <c r="B1597" s="147" t="s">
        <v>567</v>
      </c>
      <c r="C1597" s="147" t="s">
        <v>339</v>
      </c>
      <c r="D1597" s="152" t="s">
        <v>631</v>
      </c>
      <c r="E1597" s="145" t="str">
        <f t="shared" si="37"/>
        <v>10001 29999</v>
      </c>
      <c r="F1597" s="146" t="e">
        <f>#REF!</f>
        <v>#REF!</v>
      </c>
      <c r="G1597" s="146" t="e">
        <f>#REF!</f>
        <v>#REF!</v>
      </c>
    </row>
    <row r="1598" spans="1:7" s="7" customFormat="1" ht="15.75" hidden="1" outlineLevel="5">
      <c r="A1598" s="141" t="s">
        <v>28</v>
      </c>
      <c r="B1598" s="147" t="s">
        <v>567</v>
      </c>
      <c r="C1598" s="144" t="s">
        <v>339</v>
      </c>
      <c r="D1598" s="152" t="s">
        <v>631</v>
      </c>
      <c r="E1598" s="145" t="str">
        <f t="shared" si="37"/>
        <v>10001 29999</v>
      </c>
      <c r="F1598" s="146" t="e">
        <f>#REF!</f>
        <v>#REF!</v>
      </c>
      <c r="G1598" s="146" t="e">
        <f>#REF!</f>
        <v>#REF!</v>
      </c>
    </row>
    <row r="1599" spans="1:7" s="7" customFormat="1" ht="15.75" hidden="1" outlineLevel="6">
      <c r="A1599" s="151" t="s">
        <v>32</v>
      </c>
      <c r="B1599" s="147" t="s">
        <v>567</v>
      </c>
      <c r="C1599" s="144" t="s">
        <v>339</v>
      </c>
      <c r="D1599" s="152" t="s">
        <v>631</v>
      </c>
      <c r="E1599" s="145" t="str">
        <f t="shared" si="37"/>
        <v>10001 29999</v>
      </c>
      <c r="F1599" s="146" t="e">
        <f>#REF!</f>
        <v>#REF!</v>
      </c>
      <c r="G1599" s="146" t="e">
        <f>#REF!</f>
        <v>#REF!</v>
      </c>
    </row>
    <row r="1600" spans="1:7" s="7" customFormat="1" ht="21" hidden="1" outlineLevel="7">
      <c r="A1600" s="141" t="s">
        <v>103</v>
      </c>
      <c r="B1600" s="147" t="s">
        <v>567</v>
      </c>
      <c r="C1600" s="147" t="s">
        <v>339</v>
      </c>
      <c r="D1600" s="152" t="s">
        <v>631</v>
      </c>
      <c r="E1600" s="145" t="str">
        <f t="shared" si="37"/>
        <v>10001 29999</v>
      </c>
      <c r="F1600" s="146" t="e">
        <f>#REF!</f>
        <v>#REF!</v>
      </c>
      <c r="G1600" s="146" t="e">
        <f>#REF!</f>
        <v>#REF!</v>
      </c>
    </row>
    <row r="1601" spans="1:7" s="7" customFormat="1" ht="15.75" hidden="1" outlineLevel="6">
      <c r="A1601" s="141" t="s">
        <v>133</v>
      </c>
      <c r="B1601" s="147" t="s">
        <v>567</v>
      </c>
      <c r="C1601" s="144" t="s">
        <v>339</v>
      </c>
      <c r="D1601" s="152" t="s">
        <v>631</v>
      </c>
      <c r="E1601" s="145" t="str">
        <f t="shared" si="37"/>
        <v>10001 29999</v>
      </c>
      <c r="F1601" s="146" t="e">
        <f>#REF!</f>
        <v>#REF!</v>
      </c>
      <c r="G1601" s="146" t="e">
        <f>#REF!</f>
        <v>#REF!</v>
      </c>
    </row>
    <row r="1602" spans="1:7" s="7" customFormat="1" ht="15.75" hidden="1" outlineLevel="7">
      <c r="A1602" s="151" t="s">
        <v>135</v>
      </c>
      <c r="B1602" s="147" t="s">
        <v>567</v>
      </c>
      <c r="C1602" s="147" t="s">
        <v>339</v>
      </c>
      <c r="D1602" s="152" t="s">
        <v>631</v>
      </c>
      <c r="E1602" s="145" t="str">
        <f t="shared" si="37"/>
        <v>10001 29999</v>
      </c>
      <c r="F1602" s="146" t="e">
        <f>#REF!</f>
        <v>#REF!</v>
      </c>
      <c r="G1602" s="146" t="e">
        <f>#REF!</f>
        <v>#REF!</v>
      </c>
    </row>
    <row r="1603" spans="1:7" s="7" customFormat="1" ht="15.75" hidden="1" outlineLevel="3">
      <c r="A1603" s="141" t="s">
        <v>104</v>
      </c>
      <c r="B1603" s="147" t="s">
        <v>567</v>
      </c>
      <c r="C1603" s="144" t="s">
        <v>339</v>
      </c>
      <c r="D1603" s="152" t="s">
        <v>631</v>
      </c>
      <c r="E1603" s="145" t="str">
        <f t="shared" si="37"/>
        <v>10001 29999</v>
      </c>
      <c r="F1603" s="146" t="e">
        <f>#REF!</f>
        <v>#REF!</v>
      </c>
      <c r="G1603" s="146" t="e">
        <f>#REF!</f>
        <v>#REF!</v>
      </c>
    </row>
    <row r="1604" spans="1:7" s="7" customFormat="1" ht="15.75" hidden="1" outlineLevel="5">
      <c r="A1604" s="151" t="s">
        <v>312</v>
      </c>
      <c r="B1604" s="147" t="s">
        <v>567</v>
      </c>
      <c r="C1604" s="144" t="s">
        <v>339</v>
      </c>
      <c r="D1604" s="152" t="s">
        <v>631</v>
      </c>
      <c r="E1604" s="145" t="str">
        <f t="shared" si="37"/>
        <v>10001 29999</v>
      </c>
      <c r="F1604" s="146" t="e">
        <f>#REF!</f>
        <v>#REF!</v>
      </c>
      <c r="G1604" s="146" t="e">
        <f>#REF!</f>
        <v>#REF!</v>
      </c>
    </row>
    <row r="1605" spans="1:7" s="7" customFormat="1" ht="31.5" hidden="1" outlineLevel="6">
      <c r="A1605" s="141" t="s">
        <v>305</v>
      </c>
      <c r="B1605" s="147" t="s">
        <v>567</v>
      </c>
      <c r="C1605" s="144" t="s">
        <v>339</v>
      </c>
      <c r="D1605" s="152" t="s">
        <v>631</v>
      </c>
      <c r="E1605" s="145" t="str">
        <f t="shared" si="37"/>
        <v>10001 29999</v>
      </c>
      <c r="F1605" s="146" t="e">
        <f>#REF!</f>
        <v>#REF!</v>
      </c>
      <c r="G1605" s="146" t="e">
        <f>#REF!</f>
        <v>#REF!</v>
      </c>
    </row>
    <row r="1606" spans="1:7" s="7" customFormat="1" ht="15.75" hidden="1" outlineLevel="7">
      <c r="A1606" s="141" t="s">
        <v>26</v>
      </c>
      <c r="B1606" s="147" t="s">
        <v>567</v>
      </c>
      <c r="C1606" s="147" t="s">
        <v>339</v>
      </c>
      <c r="D1606" s="152" t="s">
        <v>631</v>
      </c>
      <c r="E1606" s="145" t="str">
        <f t="shared" si="37"/>
        <v>10001 29999</v>
      </c>
      <c r="F1606" s="146" t="e">
        <f>#REF!</f>
        <v>#REF!</v>
      </c>
      <c r="G1606" s="146" t="e">
        <f>#REF!</f>
        <v>#REF!</v>
      </c>
    </row>
    <row r="1607" spans="1:7" s="7" customFormat="1" ht="15.75" hidden="1" outlineLevel="7">
      <c r="A1607" s="141" t="s">
        <v>28</v>
      </c>
      <c r="B1607" s="147" t="s">
        <v>567</v>
      </c>
      <c r="C1607" s="147" t="s">
        <v>339</v>
      </c>
      <c r="D1607" s="152" t="s">
        <v>631</v>
      </c>
      <c r="E1607" s="145" t="str">
        <f t="shared" si="37"/>
        <v>10001 29999</v>
      </c>
      <c r="F1607" s="146" t="e">
        <f>#REF!</f>
        <v>#REF!</v>
      </c>
      <c r="G1607" s="146" t="e">
        <f>#REF!</f>
        <v>#REF!</v>
      </c>
    </row>
    <row r="1608" spans="1:7" s="7" customFormat="1" ht="15.75" hidden="1" outlineLevel="5">
      <c r="A1608" s="151" t="s">
        <v>30</v>
      </c>
      <c r="B1608" s="147" t="s">
        <v>567</v>
      </c>
      <c r="C1608" s="144" t="s">
        <v>339</v>
      </c>
      <c r="D1608" s="152" t="s">
        <v>631</v>
      </c>
      <c r="E1608" s="145" t="str">
        <f t="shared" si="37"/>
        <v>10001 29999</v>
      </c>
      <c r="F1608" s="146" t="e">
        <f>#REF!</f>
        <v>#REF!</v>
      </c>
      <c r="G1608" s="146" t="e">
        <f>#REF!</f>
        <v>#REF!</v>
      </c>
    </row>
    <row r="1609" spans="1:7" s="7" customFormat="1" ht="15.75" hidden="1" outlineLevel="6">
      <c r="A1609" s="151" t="s">
        <v>32</v>
      </c>
      <c r="B1609" s="147" t="s">
        <v>567</v>
      </c>
      <c r="C1609" s="144" t="s">
        <v>339</v>
      </c>
      <c r="D1609" s="152" t="s">
        <v>631</v>
      </c>
      <c r="E1609" s="145" t="str">
        <f t="shared" si="37"/>
        <v>10001 29999</v>
      </c>
      <c r="F1609" s="146" t="e">
        <f>#REF!</f>
        <v>#REF!</v>
      </c>
      <c r="G1609" s="146" t="e">
        <f>#REF!</f>
        <v>#REF!</v>
      </c>
    </row>
    <row r="1610" spans="1:7" s="7" customFormat="1" ht="21" hidden="1" outlineLevel="7">
      <c r="A1610" s="141" t="s">
        <v>103</v>
      </c>
      <c r="B1610" s="147" t="s">
        <v>567</v>
      </c>
      <c r="C1610" s="147" t="s">
        <v>339</v>
      </c>
      <c r="D1610" s="152" t="s">
        <v>631</v>
      </c>
      <c r="E1610" s="145" t="str">
        <f t="shared" si="37"/>
        <v>10001 29999</v>
      </c>
      <c r="F1610" s="146" t="e">
        <f>#REF!</f>
        <v>#REF!</v>
      </c>
      <c r="G1610" s="146" t="e">
        <f>#REF!</f>
        <v>#REF!</v>
      </c>
    </row>
    <row r="1611" spans="1:7" s="7" customFormat="1" ht="15.75" hidden="1" outlineLevel="3">
      <c r="A1611" s="141" t="s">
        <v>133</v>
      </c>
      <c r="B1611" s="147" t="s">
        <v>567</v>
      </c>
      <c r="C1611" s="144" t="s">
        <v>339</v>
      </c>
      <c r="D1611" s="152" t="s">
        <v>631</v>
      </c>
      <c r="E1611" s="145" t="str">
        <f t="shared" si="37"/>
        <v>10001 29999</v>
      </c>
      <c r="F1611" s="146" t="e">
        <f>#REF!</f>
        <v>#REF!</v>
      </c>
      <c r="G1611" s="146" t="e">
        <f>#REF!</f>
        <v>#REF!</v>
      </c>
    </row>
    <row r="1612" spans="1:7" s="7" customFormat="1" ht="15.75" hidden="1" outlineLevel="5">
      <c r="A1612" s="151" t="s">
        <v>135</v>
      </c>
      <c r="B1612" s="147" t="s">
        <v>567</v>
      </c>
      <c r="C1612" s="144" t="s">
        <v>339</v>
      </c>
      <c r="D1612" s="152" t="s">
        <v>631</v>
      </c>
      <c r="E1612" s="145" t="str">
        <f t="shared" si="37"/>
        <v>10001 29999</v>
      </c>
      <c r="F1612" s="146" t="e">
        <f>#REF!</f>
        <v>#REF!</v>
      </c>
      <c r="G1612" s="146" t="e">
        <f>#REF!</f>
        <v>#REF!</v>
      </c>
    </row>
    <row r="1613" spans="1:7" s="7" customFormat="1" ht="31.5" hidden="1" outlineLevel="6">
      <c r="A1613" s="141" t="s">
        <v>352</v>
      </c>
      <c r="B1613" s="147" t="s">
        <v>567</v>
      </c>
      <c r="C1613" s="144" t="s">
        <v>339</v>
      </c>
      <c r="D1613" s="152" t="s">
        <v>631</v>
      </c>
      <c r="E1613" s="145" t="str">
        <f t="shared" si="37"/>
        <v>10001 29999</v>
      </c>
      <c r="F1613" s="146" t="e">
        <f>#REF!</f>
        <v>#REF!</v>
      </c>
      <c r="G1613" s="146" t="e">
        <f>#REF!</f>
        <v>#REF!</v>
      </c>
    </row>
    <row r="1614" spans="1:7" s="7" customFormat="1" ht="15.75" hidden="1" outlineLevel="7">
      <c r="A1614" s="141" t="s">
        <v>26</v>
      </c>
      <c r="B1614" s="147" t="s">
        <v>567</v>
      </c>
      <c r="C1614" s="147" t="s">
        <v>339</v>
      </c>
      <c r="D1614" s="152" t="s">
        <v>631</v>
      </c>
      <c r="E1614" s="145" t="str">
        <f t="shared" si="37"/>
        <v>10001 29999</v>
      </c>
      <c r="F1614" s="146" t="e">
        <f>#REF!</f>
        <v>#REF!</v>
      </c>
      <c r="G1614" s="146" t="e">
        <f>#REF!</f>
        <v>#REF!</v>
      </c>
    </row>
    <row r="1615" spans="1:7" s="7" customFormat="1" ht="15.75" hidden="1" outlineLevel="3">
      <c r="A1615" s="141" t="s">
        <v>28</v>
      </c>
      <c r="B1615" s="147" t="s">
        <v>567</v>
      </c>
      <c r="C1615" s="144" t="s">
        <v>339</v>
      </c>
      <c r="D1615" s="152" t="s">
        <v>631</v>
      </c>
      <c r="E1615" s="145" t="str">
        <f t="shared" si="37"/>
        <v>10001 29999</v>
      </c>
      <c r="F1615" s="146" t="e">
        <f>#REF!</f>
        <v>#REF!</v>
      </c>
      <c r="G1615" s="146" t="e">
        <f>#REF!</f>
        <v>#REF!</v>
      </c>
    </row>
    <row r="1616" spans="1:7" s="7" customFormat="1" ht="15.75" hidden="1" outlineLevel="4">
      <c r="A1616" s="151" t="s">
        <v>32</v>
      </c>
      <c r="B1616" s="147" t="s">
        <v>567</v>
      </c>
      <c r="C1616" s="144" t="s">
        <v>339</v>
      </c>
      <c r="D1616" s="152" t="s">
        <v>631</v>
      </c>
      <c r="E1616" s="145" t="str">
        <f t="shared" si="37"/>
        <v>10001 29999</v>
      </c>
      <c r="F1616" s="146" t="e">
        <f>#REF!</f>
        <v>#REF!</v>
      </c>
      <c r="G1616" s="146" t="e">
        <f>#REF!</f>
        <v>#REF!</v>
      </c>
    </row>
    <row r="1617" spans="1:7" s="7" customFormat="1" ht="21" hidden="1" outlineLevel="5">
      <c r="A1617" s="141" t="s">
        <v>215</v>
      </c>
      <c r="B1617" s="147" t="s">
        <v>567</v>
      </c>
      <c r="C1617" s="144" t="s">
        <v>339</v>
      </c>
      <c r="D1617" s="152" t="s">
        <v>631</v>
      </c>
      <c r="E1617" s="145" t="str">
        <f t="shared" si="37"/>
        <v>10001 29999</v>
      </c>
      <c r="F1617" s="146" t="e">
        <f>#REF!</f>
        <v>#REF!</v>
      </c>
      <c r="G1617" s="146" t="e">
        <f>#REF!</f>
        <v>#REF!</v>
      </c>
    </row>
    <row r="1618" spans="1:7" s="7" customFormat="1" ht="21" hidden="1" outlineLevel="6">
      <c r="A1618" s="141" t="s">
        <v>353</v>
      </c>
      <c r="B1618" s="147" t="s">
        <v>567</v>
      </c>
      <c r="C1618" s="144" t="s">
        <v>339</v>
      </c>
      <c r="D1618" s="152" t="s">
        <v>631</v>
      </c>
      <c r="E1618" s="145" t="str">
        <f t="shared" si="37"/>
        <v>10001 29999</v>
      </c>
      <c r="F1618" s="146" t="e">
        <f>#REF!</f>
        <v>#REF!</v>
      </c>
      <c r="G1618" s="146" t="e">
        <f>#REF!</f>
        <v>#REF!</v>
      </c>
    </row>
    <row r="1619" spans="1:7" s="7" customFormat="1" ht="21" hidden="1" outlineLevel="7">
      <c r="A1619" s="141" t="s">
        <v>103</v>
      </c>
      <c r="B1619" s="147" t="s">
        <v>567</v>
      </c>
      <c r="C1619" s="147" t="s">
        <v>339</v>
      </c>
      <c r="D1619" s="152" t="s">
        <v>631</v>
      </c>
      <c r="E1619" s="145" t="str">
        <f t="shared" si="37"/>
        <v>10001 29999</v>
      </c>
      <c r="F1619" s="146" t="e">
        <f>#REF!</f>
        <v>#REF!</v>
      </c>
      <c r="G1619" s="146" t="e">
        <f>#REF!</f>
        <v>#REF!</v>
      </c>
    </row>
    <row r="1620" spans="1:7" s="7" customFormat="1" ht="15.75" hidden="1" outlineLevel="5">
      <c r="A1620" s="141" t="s">
        <v>133</v>
      </c>
      <c r="B1620" s="147" t="s">
        <v>567</v>
      </c>
      <c r="C1620" s="144" t="s">
        <v>339</v>
      </c>
      <c r="D1620" s="152" t="s">
        <v>631</v>
      </c>
      <c r="E1620" s="145" t="str">
        <f t="shared" si="37"/>
        <v>10001 29999</v>
      </c>
      <c r="F1620" s="146" t="e">
        <f>#REF!</f>
        <v>#REF!</v>
      </c>
      <c r="G1620" s="146" t="e">
        <f>#REF!</f>
        <v>#REF!</v>
      </c>
    </row>
    <row r="1621" spans="1:7" s="7" customFormat="1" ht="15.75" hidden="1" outlineLevel="6">
      <c r="A1621" s="151" t="s">
        <v>135</v>
      </c>
      <c r="B1621" s="147" t="s">
        <v>567</v>
      </c>
      <c r="C1621" s="144" t="s">
        <v>339</v>
      </c>
      <c r="D1621" s="152" t="s">
        <v>631</v>
      </c>
      <c r="E1621" s="145" t="str">
        <f t="shared" si="37"/>
        <v>10001 29999</v>
      </c>
      <c r="F1621" s="146" t="e">
        <f>#REF!</f>
        <v>#REF!</v>
      </c>
      <c r="G1621" s="146" t="e">
        <f>#REF!</f>
        <v>#REF!</v>
      </c>
    </row>
    <row r="1622" spans="1:7" s="7" customFormat="1" ht="15.75" hidden="1" outlineLevel="7">
      <c r="A1622" s="141" t="s">
        <v>45</v>
      </c>
      <c r="B1622" s="147" t="s">
        <v>567</v>
      </c>
      <c r="C1622" s="147" t="s">
        <v>339</v>
      </c>
      <c r="D1622" s="152" t="s">
        <v>631</v>
      </c>
      <c r="E1622" s="145" t="str">
        <f t="shared" si="37"/>
        <v>10001 29999</v>
      </c>
      <c r="F1622" s="146" t="e">
        <f>#REF!</f>
        <v>#REF!</v>
      </c>
      <c r="G1622" s="146" t="e">
        <f>#REF!</f>
        <v>#REF!</v>
      </c>
    </row>
    <row r="1623" spans="1:7" s="7" customFormat="1" ht="21" hidden="1" outlineLevel="3">
      <c r="A1623" s="141" t="s">
        <v>149</v>
      </c>
      <c r="B1623" s="147" t="s">
        <v>567</v>
      </c>
      <c r="C1623" s="144" t="s">
        <v>339</v>
      </c>
      <c r="D1623" s="152" t="s">
        <v>631</v>
      </c>
      <c r="E1623" s="145" t="str">
        <f t="shared" si="37"/>
        <v>10001 29999</v>
      </c>
      <c r="F1623" s="146" t="e">
        <f>#REF!</f>
        <v>#REF!</v>
      </c>
      <c r="G1623" s="146" t="e">
        <f>#REF!</f>
        <v>#REF!</v>
      </c>
    </row>
    <row r="1624" spans="1:7" s="7" customFormat="1" ht="22.5" hidden="1" outlineLevel="5">
      <c r="A1624" s="151" t="s">
        <v>149</v>
      </c>
      <c r="B1624" s="147" t="s">
        <v>567</v>
      </c>
      <c r="C1624" s="144" t="s">
        <v>339</v>
      </c>
      <c r="D1624" s="152" t="s">
        <v>631</v>
      </c>
      <c r="E1624" s="145" t="str">
        <f t="shared" si="37"/>
        <v>10001 29999</v>
      </c>
      <c r="F1624" s="146" t="e">
        <f>#REF!</f>
        <v>#REF!</v>
      </c>
      <c r="G1624" s="146" t="e">
        <f>#REF!</f>
        <v>#REF!</v>
      </c>
    </row>
    <row r="1625" spans="1:7" s="7" customFormat="1" ht="21" hidden="1" outlineLevel="6">
      <c r="A1625" s="141" t="s">
        <v>120</v>
      </c>
      <c r="B1625" s="147" t="s">
        <v>567</v>
      </c>
      <c r="C1625" s="144" t="s">
        <v>339</v>
      </c>
      <c r="D1625" s="152" t="s">
        <v>631</v>
      </c>
      <c r="E1625" s="145" t="str">
        <f t="shared" si="37"/>
        <v>10001 29999</v>
      </c>
      <c r="F1625" s="146" t="e">
        <f>#REF!</f>
        <v>#REF!</v>
      </c>
      <c r="G1625" s="146" t="e">
        <f>#REF!</f>
        <v>#REF!</v>
      </c>
    </row>
    <row r="1626" spans="1:7" s="7" customFormat="1" ht="15.75" hidden="1" outlineLevel="7">
      <c r="A1626" s="141" t="s">
        <v>26</v>
      </c>
      <c r="B1626" s="147" t="s">
        <v>567</v>
      </c>
      <c r="C1626" s="147" t="s">
        <v>339</v>
      </c>
      <c r="D1626" s="152" t="s">
        <v>631</v>
      </c>
      <c r="E1626" s="145" t="str">
        <f t="shared" si="37"/>
        <v>10001 29999</v>
      </c>
      <c r="F1626" s="146" t="e">
        <f>#REF!</f>
        <v>#REF!</v>
      </c>
      <c r="G1626" s="146" t="e">
        <f>#REF!</f>
        <v>#REF!</v>
      </c>
    </row>
    <row r="1627" spans="1:7" s="7" customFormat="1" ht="15.75" hidden="1" outlineLevel="3">
      <c r="A1627" s="141" t="s">
        <v>28</v>
      </c>
      <c r="B1627" s="147" t="s">
        <v>567</v>
      </c>
      <c r="C1627" s="144" t="s">
        <v>339</v>
      </c>
      <c r="D1627" s="152" t="s">
        <v>631</v>
      </c>
      <c r="E1627" s="145" t="str">
        <f t="shared" si="37"/>
        <v>10001 29999</v>
      </c>
      <c r="F1627" s="146" t="e">
        <f>#REF!</f>
        <v>#REF!</v>
      </c>
      <c r="G1627" s="146" t="e">
        <f>#REF!</f>
        <v>#REF!</v>
      </c>
    </row>
    <row r="1628" spans="1:7" s="7" customFormat="1" ht="15.75" hidden="1" outlineLevel="5">
      <c r="A1628" s="151" t="s">
        <v>32</v>
      </c>
      <c r="B1628" s="147" t="s">
        <v>567</v>
      </c>
      <c r="C1628" s="144" t="s">
        <v>339</v>
      </c>
      <c r="D1628" s="152" t="s">
        <v>631</v>
      </c>
      <c r="E1628" s="145" t="str">
        <f t="shared" si="37"/>
        <v>10001 29999</v>
      </c>
      <c r="F1628" s="146" t="e">
        <f>#REF!</f>
        <v>#REF!</v>
      </c>
      <c r="G1628" s="146" t="e">
        <f>#REF!</f>
        <v>#REF!</v>
      </c>
    </row>
    <row r="1629" spans="1:7" s="7" customFormat="1" ht="21" hidden="1" outlineLevel="6">
      <c r="A1629" s="141" t="s">
        <v>354</v>
      </c>
      <c r="B1629" s="147" t="s">
        <v>567</v>
      </c>
      <c r="C1629" s="144" t="s">
        <v>339</v>
      </c>
      <c r="D1629" s="152" t="s">
        <v>631</v>
      </c>
      <c r="E1629" s="145" t="str">
        <f t="shared" si="37"/>
        <v>10001 29999</v>
      </c>
      <c r="F1629" s="146" t="e">
        <f>#REF!</f>
        <v>#REF!</v>
      </c>
      <c r="G1629" s="146" t="e">
        <f>#REF!</f>
        <v>#REF!</v>
      </c>
    </row>
    <row r="1630" spans="1:7" s="7" customFormat="1" ht="15.75" hidden="1" outlineLevel="7">
      <c r="A1630" s="141" t="s">
        <v>26</v>
      </c>
      <c r="B1630" s="147" t="s">
        <v>567</v>
      </c>
      <c r="C1630" s="147" t="s">
        <v>339</v>
      </c>
      <c r="D1630" s="152" t="s">
        <v>631</v>
      </c>
      <c r="E1630" s="145" t="str">
        <f t="shared" si="37"/>
        <v>10001 29999</v>
      </c>
      <c r="F1630" s="146" t="e">
        <f>#REF!</f>
        <v>#REF!</v>
      </c>
      <c r="G1630" s="146" t="e">
        <f>#REF!</f>
        <v>#REF!</v>
      </c>
    </row>
    <row r="1631" spans="1:7" s="7" customFormat="1" ht="15.75" hidden="1" outlineLevel="7">
      <c r="A1631" s="141" t="s">
        <v>28</v>
      </c>
      <c r="B1631" s="147" t="s">
        <v>567</v>
      </c>
      <c r="C1631" s="147" t="s">
        <v>339</v>
      </c>
      <c r="D1631" s="152" t="s">
        <v>631</v>
      </c>
      <c r="E1631" s="145" t="str">
        <f t="shared" si="37"/>
        <v>10001 29999</v>
      </c>
      <c r="F1631" s="146" t="e">
        <f>#REF!</f>
        <v>#REF!</v>
      </c>
      <c r="G1631" s="146" t="e">
        <f>#REF!</f>
        <v>#REF!</v>
      </c>
    </row>
    <row r="1632" spans="1:7" s="7" customFormat="1" ht="15.75" hidden="1" outlineLevel="3">
      <c r="A1632" s="151" t="s">
        <v>30</v>
      </c>
      <c r="B1632" s="147" t="s">
        <v>567</v>
      </c>
      <c r="C1632" s="144" t="s">
        <v>339</v>
      </c>
      <c r="D1632" s="152" t="s">
        <v>631</v>
      </c>
      <c r="E1632" s="145" t="str">
        <f t="shared" si="37"/>
        <v>10001 29999</v>
      </c>
      <c r="F1632" s="146" t="e">
        <f>#REF!</f>
        <v>#REF!</v>
      </c>
      <c r="G1632" s="146" t="e">
        <f>#REF!</f>
        <v>#REF!</v>
      </c>
    </row>
    <row r="1633" spans="1:7" s="7" customFormat="1" ht="15.75" hidden="1" outlineLevel="5">
      <c r="A1633" s="151" t="s">
        <v>32</v>
      </c>
      <c r="B1633" s="147" t="s">
        <v>567</v>
      </c>
      <c r="C1633" s="144" t="s">
        <v>339</v>
      </c>
      <c r="D1633" s="152" t="s">
        <v>631</v>
      </c>
      <c r="E1633" s="145" t="str">
        <f t="shared" si="37"/>
        <v>10001 29999</v>
      </c>
      <c r="F1633" s="146" t="e">
        <f>#REF!</f>
        <v>#REF!</v>
      </c>
      <c r="G1633" s="146" t="e">
        <f>#REF!</f>
        <v>#REF!</v>
      </c>
    </row>
    <row r="1634" spans="1:7" s="7" customFormat="1" ht="21" hidden="1" outlineLevel="6">
      <c r="A1634" s="141" t="s">
        <v>355</v>
      </c>
      <c r="B1634" s="147" t="s">
        <v>567</v>
      </c>
      <c r="C1634" s="144" t="s">
        <v>339</v>
      </c>
      <c r="D1634" s="152" t="s">
        <v>631</v>
      </c>
      <c r="E1634" s="145" t="str">
        <f t="shared" si="37"/>
        <v>10001 29999</v>
      </c>
      <c r="F1634" s="146" t="e">
        <f>#REF!</f>
        <v>#REF!</v>
      </c>
      <c r="G1634" s="146" t="e">
        <f>#REF!</f>
        <v>#REF!</v>
      </c>
    </row>
    <row r="1635" spans="1:7" s="7" customFormat="1" ht="15.75" hidden="1" outlineLevel="7">
      <c r="A1635" s="141" t="s">
        <v>98</v>
      </c>
      <c r="B1635" s="147" t="s">
        <v>567</v>
      </c>
      <c r="C1635" s="147" t="s">
        <v>339</v>
      </c>
      <c r="D1635" s="152" t="s">
        <v>631</v>
      </c>
      <c r="E1635" s="145" t="str">
        <f t="shared" si="37"/>
        <v>10001 29999</v>
      </c>
      <c r="F1635" s="146" t="e">
        <f>#REF!</f>
        <v>#REF!</v>
      </c>
      <c r="G1635" s="146" t="e">
        <f>#REF!</f>
        <v>#REF!</v>
      </c>
    </row>
    <row r="1636" spans="1:7" s="7" customFormat="1" ht="15.75" outlineLevel="7">
      <c r="A1636" s="151" t="s">
        <v>851</v>
      </c>
      <c r="B1636" s="147" t="s">
        <v>567</v>
      </c>
      <c r="C1636" s="147" t="s">
        <v>327</v>
      </c>
      <c r="D1636" s="152" t="s">
        <v>631</v>
      </c>
      <c r="E1636" s="158" t="s">
        <v>33</v>
      </c>
      <c r="F1636" s="150">
        <v>100</v>
      </c>
      <c r="G1636" s="150">
        <v>100</v>
      </c>
    </row>
    <row r="1637" spans="1:7" s="7" customFormat="1" ht="15.75" outlineLevel="7">
      <c r="A1637" s="141" t="s">
        <v>356</v>
      </c>
      <c r="B1637" s="144" t="s">
        <v>567</v>
      </c>
      <c r="C1637" s="144" t="s">
        <v>357</v>
      </c>
      <c r="D1637" s="152"/>
      <c r="E1637" s="162"/>
      <c r="F1637" s="146">
        <f>F1638</f>
        <v>33454.800000000003</v>
      </c>
      <c r="G1637" s="146">
        <f>G1638</f>
        <v>39817.699999999997</v>
      </c>
    </row>
    <row r="1638" spans="1:7" s="7" customFormat="1" ht="15.75" outlineLevel="7">
      <c r="A1638" s="153" t="s">
        <v>1097</v>
      </c>
      <c r="B1638" s="144" t="s">
        <v>567</v>
      </c>
      <c r="C1638" s="144" t="s">
        <v>359</v>
      </c>
      <c r="D1638" s="152" t="s">
        <v>802</v>
      </c>
      <c r="E1638" s="162"/>
      <c r="F1638" s="146">
        <f>F1639+F1652+F1656+F1660</f>
        <v>33454.800000000003</v>
      </c>
      <c r="G1638" s="146">
        <f>G1639+G1652+G1656+G1660</f>
        <v>39817.699999999997</v>
      </c>
    </row>
    <row r="1639" spans="1:7" s="7" customFormat="1" ht="15.75">
      <c r="A1639" s="157" t="s">
        <v>894</v>
      </c>
      <c r="B1639" s="147" t="s">
        <v>567</v>
      </c>
      <c r="C1639" s="147" t="s">
        <v>359</v>
      </c>
      <c r="D1639" s="152" t="s">
        <v>803</v>
      </c>
      <c r="E1639" s="149"/>
      <c r="F1639" s="150">
        <f>F1640+F1645+F1651+F1650</f>
        <v>25501</v>
      </c>
      <c r="G1639" s="150">
        <f>G1640+G1645+G1651+G1650</f>
        <v>31863.899999999998</v>
      </c>
    </row>
    <row r="1640" spans="1:7" s="7" customFormat="1" ht="33.75">
      <c r="A1640" s="151" t="s">
        <v>847</v>
      </c>
      <c r="B1640" s="147" t="s">
        <v>567</v>
      </c>
      <c r="C1640" s="147" t="s">
        <v>359</v>
      </c>
      <c r="D1640" s="152" t="s">
        <v>804</v>
      </c>
      <c r="E1640" s="158">
        <v>100</v>
      </c>
      <c r="F1640" s="150">
        <f>F1641</f>
        <v>16483.7</v>
      </c>
      <c r="G1640" s="150">
        <f>G1641</f>
        <v>19796.2</v>
      </c>
    </row>
    <row r="1641" spans="1:7" s="7" customFormat="1" ht="15.75">
      <c r="A1641" s="151" t="s">
        <v>78</v>
      </c>
      <c r="B1641" s="147" t="s">
        <v>567</v>
      </c>
      <c r="C1641" s="147" t="s">
        <v>359</v>
      </c>
      <c r="D1641" s="152" t="s">
        <v>804</v>
      </c>
      <c r="E1641" s="158" t="s">
        <v>79</v>
      </c>
      <c r="F1641" s="150">
        <f>F1642+F1644+F1643</f>
        <v>16483.7</v>
      </c>
      <c r="G1641" s="150">
        <f>G1642+G1644+G1643</f>
        <v>19796.2</v>
      </c>
    </row>
    <row r="1642" spans="1:7" s="7" customFormat="1" ht="15.75">
      <c r="A1642" s="151" t="s">
        <v>895</v>
      </c>
      <c r="B1642" s="147" t="s">
        <v>567</v>
      </c>
      <c r="C1642" s="147" t="s">
        <v>359</v>
      </c>
      <c r="D1642" s="152" t="s">
        <v>804</v>
      </c>
      <c r="E1642" s="158" t="s">
        <v>80</v>
      </c>
      <c r="F1642" s="150">
        <v>12421.8</v>
      </c>
      <c r="G1642" s="150">
        <v>14966</v>
      </c>
    </row>
    <row r="1643" spans="1:7" s="7" customFormat="1" ht="48" customHeight="1">
      <c r="A1643" s="151" t="s">
        <v>896</v>
      </c>
      <c r="B1643" s="147" t="s">
        <v>567</v>
      </c>
      <c r="C1643" s="147" t="s">
        <v>359</v>
      </c>
      <c r="D1643" s="152" t="s">
        <v>804</v>
      </c>
      <c r="E1643" s="158" t="s">
        <v>636</v>
      </c>
      <c r="F1643" s="150">
        <v>3751.4</v>
      </c>
      <c r="G1643" s="150">
        <v>4519.7</v>
      </c>
    </row>
    <row r="1644" spans="1:7" s="7" customFormat="1" ht="15.75">
      <c r="A1644" s="151" t="s">
        <v>897</v>
      </c>
      <c r="B1644" s="147" t="s">
        <v>567</v>
      </c>
      <c r="C1644" s="147" t="s">
        <v>359</v>
      </c>
      <c r="D1644" s="152" t="s">
        <v>804</v>
      </c>
      <c r="E1644" s="158" t="s">
        <v>81</v>
      </c>
      <c r="F1644" s="150">
        <v>310.5</v>
      </c>
      <c r="G1644" s="150">
        <v>310.5</v>
      </c>
    </row>
    <row r="1645" spans="1:7" s="7" customFormat="1" ht="15.75">
      <c r="A1645" s="151" t="s">
        <v>643</v>
      </c>
      <c r="B1645" s="147" t="s">
        <v>567</v>
      </c>
      <c r="C1645" s="147" t="s">
        <v>359</v>
      </c>
      <c r="D1645" s="152" t="s">
        <v>804</v>
      </c>
      <c r="E1645" s="158" t="s">
        <v>27</v>
      </c>
      <c r="F1645" s="150">
        <f>F1646</f>
        <v>9017.2999999999993</v>
      </c>
      <c r="G1645" s="150">
        <f>G1646</f>
        <v>9017.4</v>
      </c>
    </row>
    <row r="1646" spans="1:7" s="7" customFormat="1" ht="15.75">
      <c r="A1646" s="151" t="s">
        <v>644</v>
      </c>
      <c r="B1646" s="147" t="s">
        <v>567</v>
      </c>
      <c r="C1646" s="147" t="s">
        <v>359</v>
      </c>
      <c r="D1646" s="152" t="s">
        <v>804</v>
      </c>
      <c r="E1646" s="158" t="s">
        <v>29</v>
      </c>
      <c r="F1646" s="150">
        <f>F1647+F1648+F1649</f>
        <v>9017.2999999999993</v>
      </c>
      <c r="G1646" s="150">
        <f>G1647+G1648+G1649</f>
        <v>9017.4</v>
      </c>
    </row>
    <row r="1647" spans="1:7" s="7" customFormat="1" ht="15.75">
      <c r="A1647" s="151" t="s">
        <v>30</v>
      </c>
      <c r="B1647" s="147" t="s">
        <v>567</v>
      </c>
      <c r="C1647" s="147" t="s">
        <v>359</v>
      </c>
      <c r="D1647" s="152" t="s">
        <v>804</v>
      </c>
      <c r="E1647" s="158" t="s">
        <v>31</v>
      </c>
      <c r="F1647" s="150">
        <v>751</v>
      </c>
      <c r="G1647" s="150">
        <v>751</v>
      </c>
    </row>
    <row r="1648" spans="1:7" s="7" customFormat="1" ht="15.75">
      <c r="A1648" s="151" t="s">
        <v>851</v>
      </c>
      <c r="B1648" s="147" t="s">
        <v>567</v>
      </c>
      <c r="C1648" s="147" t="s">
        <v>359</v>
      </c>
      <c r="D1648" s="152" t="s">
        <v>804</v>
      </c>
      <c r="E1648" s="158" t="s">
        <v>33</v>
      </c>
      <c r="F1648" s="150">
        <f>4147.2+600</f>
        <v>4747.2</v>
      </c>
      <c r="G1648" s="150">
        <f>4147.2+600+0.1</f>
        <v>4747.3</v>
      </c>
    </row>
    <row r="1649" spans="1:7" s="7" customFormat="1" ht="15.75">
      <c r="A1649" s="151" t="s">
        <v>851</v>
      </c>
      <c r="B1649" s="147" t="s">
        <v>567</v>
      </c>
      <c r="C1649" s="147" t="s">
        <v>359</v>
      </c>
      <c r="D1649" s="152" t="s">
        <v>804</v>
      </c>
      <c r="E1649" s="158" t="s">
        <v>1013</v>
      </c>
      <c r="F1649" s="150">
        <v>3519.1</v>
      </c>
      <c r="G1649" s="150">
        <v>3519.1</v>
      </c>
    </row>
    <row r="1650" spans="1:7" s="7" customFormat="1" ht="15.75">
      <c r="A1650" s="151" t="s">
        <v>772</v>
      </c>
      <c r="B1650" s="147" t="s">
        <v>567</v>
      </c>
      <c r="C1650" s="147" t="s">
        <v>359</v>
      </c>
      <c r="D1650" s="152" t="s">
        <v>804</v>
      </c>
      <c r="E1650" s="158" t="s">
        <v>651</v>
      </c>
      <c r="F1650" s="150">
        <v>0</v>
      </c>
      <c r="G1650" s="150">
        <v>0</v>
      </c>
    </row>
    <row r="1651" spans="1:7" s="7" customFormat="1" ht="15.75">
      <c r="A1651" s="151" t="s">
        <v>851</v>
      </c>
      <c r="B1651" s="147" t="s">
        <v>567</v>
      </c>
      <c r="C1651" s="147" t="s">
        <v>359</v>
      </c>
      <c r="D1651" s="152" t="s">
        <v>1136</v>
      </c>
      <c r="E1651" s="158" t="s">
        <v>33</v>
      </c>
      <c r="F1651" s="150">
        <v>0</v>
      </c>
      <c r="G1651" s="150">
        <v>3050.3</v>
      </c>
    </row>
    <row r="1652" spans="1:7" s="7" customFormat="1" ht="15.75">
      <c r="A1652" s="157" t="s">
        <v>898</v>
      </c>
      <c r="B1652" s="147" t="s">
        <v>567</v>
      </c>
      <c r="C1652" s="147" t="s">
        <v>359</v>
      </c>
      <c r="D1652" s="152" t="s">
        <v>899</v>
      </c>
      <c r="E1652" s="158"/>
      <c r="F1652" s="150">
        <f t="shared" ref="F1652:G1654" si="38">F1653</f>
        <v>200</v>
      </c>
      <c r="G1652" s="150">
        <f t="shared" si="38"/>
        <v>200</v>
      </c>
    </row>
    <row r="1653" spans="1:7" s="7" customFormat="1" ht="15.75">
      <c r="A1653" s="151" t="s">
        <v>643</v>
      </c>
      <c r="B1653" s="147" t="s">
        <v>567</v>
      </c>
      <c r="C1653" s="147" t="s">
        <v>359</v>
      </c>
      <c r="D1653" s="152" t="s">
        <v>805</v>
      </c>
      <c r="E1653" s="158" t="s">
        <v>27</v>
      </c>
      <c r="F1653" s="150">
        <f t="shared" si="38"/>
        <v>200</v>
      </c>
      <c r="G1653" s="150">
        <f t="shared" si="38"/>
        <v>200</v>
      </c>
    </row>
    <row r="1654" spans="1:7" s="7" customFormat="1" ht="15.75">
      <c r="A1654" s="151" t="s">
        <v>644</v>
      </c>
      <c r="B1654" s="147" t="s">
        <v>567</v>
      </c>
      <c r="C1654" s="147" t="s">
        <v>359</v>
      </c>
      <c r="D1654" s="152" t="s">
        <v>805</v>
      </c>
      <c r="E1654" s="158" t="s">
        <v>29</v>
      </c>
      <c r="F1654" s="150">
        <f t="shared" si="38"/>
        <v>200</v>
      </c>
      <c r="G1654" s="150">
        <f t="shared" si="38"/>
        <v>200</v>
      </c>
    </row>
    <row r="1655" spans="1:7" s="7" customFormat="1" ht="15.75">
      <c r="A1655" s="151" t="s">
        <v>851</v>
      </c>
      <c r="B1655" s="147" t="s">
        <v>567</v>
      </c>
      <c r="C1655" s="147" t="s">
        <v>359</v>
      </c>
      <c r="D1655" s="152" t="s">
        <v>805</v>
      </c>
      <c r="E1655" s="158" t="s">
        <v>33</v>
      </c>
      <c r="F1655" s="150">
        <v>200</v>
      </c>
      <c r="G1655" s="150">
        <v>200</v>
      </c>
    </row>
    <row r="1656" spans="1:7" s="7" customFormat="1" ht="15.75">
      <c r="A1656" s="157" t="s">
        <v>1020</v>
      </c>
      <c r="B1656" s="147" t="s">
        <v>567</v>
      </c>
      <c r="C1656" s="147" t="s">
        <v>359</v>
      </c>
      <c r="D1656" s="152" t="s">
        <v>806</v>
      </c>
      <c r="E1656" s="158"/>
      <c r="F1656" s="150">
        <f>F1657</f>
        <v>7753.8</v>
      </c>
      <c r="G1656" s="150">
        <f>G1657</f>
        <v>7753.8</v>
      </c>
    </row>
    <row r="1657" spans="1:7" s="7" customFormat="1" ht="15.75">
      <c r="A1657" s="157" t="s">
        <v>758</v>
      </c>
      <c r="B1657" s="147" t="s">
        <v>567</v>
      </c>
      <c r="C1657" s="147" t="s">
        <v>359</v>
      </c>
      <c r="D1657" s="152" t="s">
        <v>1021</v>
      </c>
      <c r="E1657" s="158"/>
      <c r="F1657" s="150">
        <f>F1658+F1659</f>
        <v>7753.8</v>
      </c>
      <c r="G1657" s="150">
        <f>G1658+G1659</f>
        <v>7753.8</v>
      </c>
    </row>
    <row r="1658" spans="1:7" s="7" customFormat="1" ht="15.75">
      <c r="A1658" s="151" t="s">
        <v>851</v>
      </c>
      <c r="B1658" s="147" t="s">
        <v>567</v>
      </c>
      <c r="C1658" s="147" t="s">
        <v>359</v>
      </c>
      <c r="D1658" s="152" t="s">
        <v>805</v>
      </c>
      <c r="E1658" s="158" t="s">
        <v>33</v>
      </c>
      <c r="F1658" s="150">
        <v>7753.8</v>
      </c>
      <c r="G1658" s="150">
        <v>7753.8</v>
      </c>
    </row>
    <row r="1659" spans="1:7" s="7" customFormat="1" ht="22.5">
      <c r="A1659" s="151" t="s">
        <v>1018</v>
      </c>
      <c r="B1659" s="147" t="s">
        <v>567</v>
      </c>
      <c r="C1659" s="147" t="s">
        <v>359</v>
      </c>
      <c r="D1659" s="152" t="s">
        <v>1021</v>
      </c>
      <c r="E1659" s="158" t="s">
        <v>1017</v>
      </c>
      <c r="F1659" s="150">
        <v>0</v>
      </c>
      <c r="G1659" s="150">
        <v>0</v>
      </c>
    </row>
    <row r="1660" spans="1:7" s="7" customFormat="1" ht="15.75">
      <c r="A1660" s="160" t="s">
        <v>45</v>
      </c>
      <c r="B1660" s="147" t="s">
        <v>567</v>
      </c>
      <c r="C1660" s="147" t="s">
        <v>359</v>
      </c>
      <c r="D1660" s="152" t="s">
        <v>972</v>
      </c>
      <c r="E1660" s="158" t="s">
        <v>46</v>
      </c>
      <c r="F1660" s="150">
        <f>F1661</f>
        <v>0</v>
      </c>
      <c r="G1660" s="150">
        <f>G1661</f>
        <v>0</v>
      </c>
    </row>
    <row r="1661" spans="1:7" s="7" customFormat="1" ht="15.75">
      <c r="A1661" s="167" t="s">
        <v>112</v>
      </c>
      <c r="B1661" s="147" t="s">
        <v>567</v>
      </c>
      <c r="C1661" s="147" t="s">
        <v>359</v>
      </c>
      <c r="D1661" s="152" t="s">
        <v>1022</v>
      </c>
      <c r="E1661" s="158" t="s">
        <v>978</v>
      </c>
      <c r="F1661" s="150">
        <f>F1662</f>
        <v>0</v>
      </c>
      <c r="G1661" s="150">
        <f>G1662</f>
        <v>0</v>
      </c>
    </row>
    <row r="1662" spans="1:7" s="7" customFormat="1" ht="22.5">
      <c r="A1662" s="160" t="s">
        <v>771</v>
      </c>
      <c r="B1662" s="147" t="s">
        <v>567</v>
      </c>
      <c r="C1662" s="147" t="s">
        <v>359</v>
      </c>
      <c r="D1662" s="152" t="s">
        <v>1022</v>
      </c>
      <c r="E1662" s="158" t="s">
        <v>652</v>
      </c>
      <c r="F1662" s="150">
        <v>0</v>
      </c>
      <c r="G1662" s="150">
        <v>0</v>
      </c>
    </row>
    <row r="1663" spans="1:7" s="7" customFormat="1" ht="15.75">
      <c r="A1663" s="141" t="s">
        <v>422</v>
      </c>
      <c r="B1663" s="144" t="s">
        <v>567</v>
      </c>
      <c r="C1663" s="144" t="s">
        <v>423</v>
      </c>
      <c r="D1663" s="139"/>
      <c r="E1663" s="145"/>
      <c r="F1663" s="146">
        <f>F1664+F2080+F2084</f>
        <v>875</v>
      </c>
      <c r="G1663" s="146">
        <f>G1664+G2080+G2084</f>
        <v>875</v>
      </c>
    </row>
    <row r="1664" spans="1:7" s="7" customFormat="1" ht="15.75" outlineLevel="1">
      <c r="A1664" s="151" t="s">
        <v>424</v>
      </c>
      <c r="B1664" s="147" t="s">
        <v>567</v>
      </c>
      <c r="C1664" s="147" t="s">
        <v>425</v>
      </c>
      <c r="D1664" s="139"/>
      <c r="E1664" s="145"/>
      <c r="F1664" s="150">
        <f>F2075</f>
        <v>775</v>
      </c>
      <c r="G1664" s="150">
        <f>G2075</f>
        <v>775</v>
      </c>
    </row>
    <row r="1665" spans="1:7" s="7" customFormat="1" ht="15.75" hidden="1" customHeight="1" outlineLevel="2">
      <c r="A1665" s="141" t="s">
        <v>424</v>
      </c>
      <c r="B1665" s="147" t="s">
        <v>567</v>
      </c>
      <c r="C1665" s="144" t="s">
        <v>425</v>
      </c>
      <c r="D1665" s="139">
        <f>D1666</f>
        <v>192.4</v>
      </c>
      <c r="E1665" s="145">
        <f t="shared" ref="E1665:E1728" si="39">D1665</f>
        <v>192.4</v>
      </c>
      <c r="F1665" s="146" t="e">
        <f>#REF!</f>
        <v>#REF!</v>
      </c>
      <c r="G1665" s="146" t="e">
        <f>#REF!</f>
        <v>#REF!</v>
      </c>
    </row>
    <row r="1666" spans="1:7" s="7" customFormat="1" ht="15.75" hidden="1" customHeight="1" outlineLevel="3">
      <c r="A1666" s="141" t="s">
        <v>426</v>
      </c>
      <c r="B1666" s="147" t="s">
        <v>567</v>
      </c>
      <c r="C1666" s="144" t="s">
        <v>425</v>
      </c>
      <c r="D1666" s="139">
        <f>D1667</f>
        <v>192.4</v>
      </c>
      <c r="E1666" s="145">
        <f t="shared" si="39"/>
        <v>192.4</v>
      </c>
      <c r="F1666" s="146" t="e">
        <f>#REF!</f>
        <v>#REF!</v>
      </c>
      <c r="G1666" s="146" t="e">
        <f>#REF!</f>
        <v>#REF!</v>
      </c>
    </row>
    <row r="1667" spans="1:7" s="7" customFormat="1" ht="15.75" hidden="1" customHeight="1" outlineLevel="5">
      <c r="A1667" s="141" t="s">
        <v>427</v>
      </c>
      <c r="B1667" s="147" t="s">
        <v>567</v>
      </c>
      <c r="C1667" s="144" t="s">
        <v>425</v>
      </c>
      <c r="D1667" s="139">
        <f>D1668</f>
        <v>192.4</v>
      </c>
      <c r="E1667" s="145">
        <f t="shared" si="39"/>
        <v>192.4</v>
      </c>
      <c r="F1667" s="146" t="e">
        <f>#REF!</f>
        <v>#REF!</v>
      </c>
      <c r="G1667" s="146" t="e">
        <f>#REF!</f>
        <v>#REF!</v>
      </c>
    </row>
    <row r="1668" spans="1:7" s="7" customFormat="1" ht="33.75" hidden="1" customHeight="1" outlineLevel="6">
      <c r="A1668" s="141" t="s">
        <v>34</v>
      </c>
      <c r="B1668" s="147" t="s">
        <v>567</v>
      </c>
      <c r="C1668" s="144" t="s">
        <v>425</v>
      </c>
      <c r="D1668" s="139">
        <f>D1669</f>
        <v>192.4</v>
      </c>
      <c r="E1668" s="145">
        <f t="shared" si="39"/>
        <v>192.4</v>
      </c>
      <c r="F1668" s="146" t="e">
        <f>#REF!</f>
        <v>#REF!</v>
      </c>
      <c r="G1668" s="146" t="e">
        <f>#REF!</f>
        <v>#REF!</v>
      </c>
    </row>
    <row r="1669" spans="1:7" s="7" customFormat="1" ht="15.75" hidden="1" outlineLevel="7">
      <c r="A1669" s="141" t="s">
        <v>428</v>
      </c>
      <c r="B1669" s="147" t="s">
        <v>567</v>
      </c>
      <c r="C1669" s="147" t="s">
        <v>425</v>
      </c>
      <c r="D1669" s="148">
        <v>192.4</v>
      </c>
      <c r="E1669" s="145">
        <f t="shared" si="39"/>
        <v>192.4</v>
      </c>
      <c r="F1669" s="146" t="e">
        <f>#REF!</f>
        <v>#REF!</v>
      </c>
      <c r="G1669" s="146" t="e">
        <f>#REF!</f>
        <v>#REF!</v>
      </c>
    </row>
    <row r="1670" spans="1:7" s="7" customFormat="1" ht="15.75" hidden="1" outlineLevel="3">
      <c r="A1670" s="151" t="s">
        <v>430</v>
      </c>
      <c r="B1670" s="147" t="s">
        <v>567</v>
      </c>
      <c r="C1670" s="144" t="s">
        <v>425</v>
      </c>
      <c r="D1670" s="139">
        <v>17154.5</v>
      </c>
      <c r="E1670" s="145">
        <f t="shared" si="39"/>
        <v>17154.5</v>
      </c>
      <c r="F1670" s="146" t="e">
        <f>#REF!</f>
        <v>#REF!</v>
      </c>
      <c r="G1670" s="146" t="e">
        <f>#REF!</f>
        <v>#REF!</v>
      </c>
    </row>
    <row r="1671" spans="1:7" s="7" customFormat="1" ht="21" hidden="1" outlineLevel="5">
      <c r="A1671" s="141" t="s">
        <v>432</v>
      </c>
      <c r="B1671" s="147" t="s">
        <v>567</v>
      </c>
      <c r="C1671" s="144" t="s">
        <v>425</v>
      </c>
      <c r="D1671" s="139">
        <v>17154.5</v>
      </c>
      <c r="E1671" s="145">
        <f t="shared" si="39"/>
        <v>17154.5</v>
      </c>
      <c r="F1671" s="146" t="e">
        <f>#REF!</f>
        <v>#REF!</v>
      </c>
      <c r="G1671" s="146" t="e">
        <f>#REF!</f>
        <v>#REF!</v>
      </c>
    </row>
    <row r="1672" spans="1:7" s="7" customFormat="1" ht="15.75" hidden="1" outlineLevel="6">
      <c r="A1672" s="141" t="s">
        <v>34</v>
      </c>
      <c r="B1672" s="147" t="s">
        <v>567</v>
      </c>
      <c r="C1672" s="144" t="s">
        <v>425</v>
      </c>
      <c r="D1672" s="139">
        <v>17154.5</v>
      </c>
      <c r="E1672" s="145">
        <f t="shared" si="39"/>
        <v>17154.5</v>
      </c>
      <c r="F1672" s="146" t="e">
        <f>#REF!</f>
        <v>#REF!</v>
      </c>
      <c r="G1672" s="146" t="e">
        <f>#REF!</f>
        <v>#REF!</v>
      </c>
    </row>
    <row r="1673" spans="1:7" s="7" customFormat="1" ht="15.75" hidden="1" outlineLevel="7">
      <c r="A1673" s="141" t="s">
        <v>428</v>
      </c>
      <c r="B1673" s="147" t="s">
        <v>567</v>
      </c>
      <c r="C1673" s="147" t="s">
        <v>425</v>
      </c>
      <c r="D1673" s="148">
        <v>17154.5</v>
      </c>
      <c r="E1673" s="145">
        <f t="shared" si="39"/>
        <v>17154.5</v>
      </c>
      <c r="F1673" s="146" t="e">
        <f>#REF!</f>
        <v>#REF!</v>
      </c>
      <c r="G1673" s="146" t="e">
        <f>#REF!</f>
        <v>#REF!</v>
      </c>
    </row>
    <row r="1674" spans="1:7" s="7" customFormat="1" ht="15.75" hidden="1" outlineLevel="3">
      <c r="A1674" s="151" t="s">
        <v>433</v>
      </c>
      <c r="B1674" s="147" t="s">
        <v>567</v>
      </c>
      <c r="C1674" s="144" t="s">
        <v>425</v>
      </c>
      <c r="D1674" s="139">
        <v>2549.1999999999998</v>
      </c>
      <c r="E1674" s="145">
        <f t="shared" si="39"/>
        <v>2549.1999999999998</v>
      </c>
      <c r="F1674" s="146" t="e">
        <f>#REF!</f>
        <v>#REF!</v>
      </c>
      <c r="G1674" s="146" t="e">
        <f>#REF!</f>
        <v>#REF!</v>
      </c>
    </row>
    <row r="1675" spans="1:7" s="7" customFormat="1" ht="31.5" hidden="1" outlineLevel="5">
      <c r="A1675" s="141" t="s">
        <v>434</v>
      </c>
      <c r="B1675" s="147" t="s">
        <v>567</v>
      </c>
      <c r="C1675" s="144" t="s">
        <v>425</v>
      </c>
      <c r="D1675" s="139">
        <v>2549.1999999999998</v>
      </c>
      <c r="E1675" s="145">
        <f t="shared" si="39"/>
        <v>2549.1999999999998</v>
      </c>
      <c r="F1675" s="146" t="e">
        <f>#REF!</f>
        <v>#REF!</v>
      </c>
      <c r="G1675" s="146" t="e">
        <f>#REF!</f>
        <v>#REF!</v>
      </c>
    </row>
    <row r="1676" spans="1:7" s="7" customFormat="1" ht="15.75" hidden="1" outlineLevel="6">
      <c r="A1676" s="141" t="s">
        <v>34</v>
      </c>
      <c r="B1676" s="147" t="s">
        <v>567</v>
      </c>
      <c r="C1676" s="144" t="s">
        <v>425</v>
      </c>
      <c r="D1676" s="139">
        <v>2549.1999999999998</v>
      </c>
      <c r="E1676" s="145">
        <f t="shared" si="39"/>
        <v>2549.1999999999998</v>
      </c>
      <c r="F1676" s="146" t="e">
        <f>#REF!</f>
        <v>#REF!</v>
      </c>
      <c r="G1676" s="146" t="e">
        <f>#REF!</f>
        <v>#REF!</v>
      </c>
    </row>
    <row r="1677" spans="1:7" s="7" customFormat="1" ht="15.75" hidden="1" outlineLevel="7">
      <c r="A1677" s="141" t="s">
        <v>428</v>
      </c>
      <c r="B1677" s="147" t="s">
        <v>567</v>
      </c>
      <c r="C1677" s="147" t="s">
        <v>425</v>
      </c>
      <c r="D1677" s="148">
        <v>2549.1999999999998</v>
      </c>
      <c r="E1677" s="145">
        <f t="shared" si="39"/>
        <v>2549.1999999999998</v>
      </c>
      <c r="F1677" s="146" t="e">
        <f>#REF!</f>
        <v>#REF!</v>
      </c>
      <c r="G1677" s="146" t="e">
        <f>#REF!</f>
        <v>#REF!</v>
      </c>
    </row>
    <row r="1678" spans="1:7" s="7" customFormat="1" ht="15.75" hidden="1" outlineLevel="3">
      <c r="A1678" s="151" t="s">
        <v>433</v>
      </c>
      <c r="B1678" s="147" t="s">
        <v>567</v>
      </c>
      <c r="C1678" s="144" t="s">
        <v>425</v>
      </c>
      <c r="D1678" s="139">
        <v>26966.5</v>
      </c>
      <c r="E1678" s="145">
        <f t="shared" si="39"/>
        <v>26966.5</v>
      </c>
      <c r="F1678" s="146" t="e">
        <f>#REF!</f>
        <v>#REF!</v>
      </c>
      <c r="G1678" s="146" t="e">
        <f>#REF!</f>
        <v>#REF!</v>
      </c>
    </row>
    <row r="1679" spans="1:7" s="7" customFormat="1" ht="21" hidden="1" outlineLevel="5">
      <c r="A1679" s="141" t="s">
        <v>435</v>
      </c>
      <c r="B1679" s="147" t="s">
        <v>567</v>
      </c>
      <c r="C1679" s="144" t="s">
        <v>425</v>
      </c>
      <c r="D1679" s="139">
        <v>26966.5</v>
      </c>
      <c r="E1679" s="145">
        <f t="shared" si="39"/>
        <v>26966.5</v>
      </c>
      <c r="F1679" s="146" t="e">
        <f>#REF!</f>
        <v>#REF!</v>
      </c>
      <c r="G1679" s="146" t="e">
        <f>#REF!</f>
        <v>#REF!</v>
      </c>
    </row>
    <row r="1680" spans="1:7" s="7" customFormat="1" ht="15.75" hidden="1" outlineLevel="6">
      <c r="A1680" s="141" t="s">
        <v>34</v>
      </c>
      <c r="B1680" s="147" t="s">
        <v>567</v>
      </c>
      <c r="C1680" s="144" t="s">
        <v>425</v>
      </c>
      <c r="D1680" s="139">
        <v>26966.5</v>
      </c>
      <c r="E1680" s="145">
        <f t="shared" si="39"/>
        <v>26966.5</v>
      </c>
      <c r="F1680" s="146" t="e">
        <f>#REF!</f>
        <v>#REF!</v>
      </c>
      <c r="G1680" s="146" t="e">
        <f>#REF!</f>
        <v>#REF!</v>
      </c>
    </row>
    <row r="1681" spans="1:7" s="7" customFormat="1" ht="15.75" hidden="1" outlineLevel="7">
      <c r="A1681" s="141" t="s">
        <v>428</v>
      </c>
      <c r="B1681" s="147" t="s">
        <v>567</v>
      </c>
      <c r="C1681" s="147" t="s">
        <v>425</v>
      </c>
      <c r="D1681" s="148">
        <v>26966.5</v>
      </c>
      <c r="E1681" s="145">
        <f t="shared" si="39"/>
        <v>26966.5</v>
      </c>
      <c r="F1681" s="146" t="e">
        <f>#REF!</f>
        <v>#REF!</v>
      </c>
      <c r="G1681" s="146" t="e">
        <f>#REF!</f>
        <v>#REF!</v>
      </c>
    </row>
    <row r="1682" spans="1:7" s="7" customFormat="1" ht="15.75" hidden="1" outlineLevel="1">
      <c r="A1682" s="151" t="s">
        <v>433</v>
      </c>
      <c r="B1682" s="147" t="s">
        <v>567</v>
      </c>
      <c r="C1682" s="144" t="s">
        <v>437</v>
      </c>
      <c r="D1682" s="139">
        <v>3274534.4</v>
      </c>
      <c r="E1682" s="145">
        <f t="shared" si="39"/>
        <v>3274534.4</v>
      </c>
      <c r="F1682" s="146" t="e">
        <f>#REF!</f>
        <v>#REF!</v>
      </c>
      <c r="G1682" s="146" t="e">
        <f>#REF!</f>
        <v>#REF!</v>
      </c>
    </row>
    <row r="1683" spans="1:7" s="7" customFormat="1" ht="15.75" hidden="1" outlineLevel="2">
      <c r="A1683" s="141" t="s">
        <v>436</v>
      </c>
      <c r="B1683" s="147" t="s">
        <v>567</v>
      </c>
      <c r="C1683" s="144" t="s">
        <v>437</v>
      </c>
      <c r="D1683" s="139">
        <v>1212941.6000000001</v>
      </c>
      <c r="E1683" s="145">
        <f t="shared" si="39"/>
        <v>1212941.6000000001</v>
      </c>
      <c r="F1683" s="146" t="e">
        <f>#REF!</f>
        <v>#REF!</v>
      </c>
      <c r="G1683" s="146" t="e">
        <f>#REF!</f>
        <v>#REF!</v>
      </c>
    </row>
    <row r="1684" spans="1:7" s="7" customFormat="1" ht="15.75" hidden="1" outlineLevel="3">
      <c r="A1684" s="141" t="s">
        <v>438</v>
      </c>
      <c r="B1684" s="147" t="s">
        <v>567</v>
      </c>
      <c r="C1684" s="144" t="s">
        <v>437</v>
      </c>
      <c r="D1684" s="139">
        <v>1212941.6000000001</v>
      </c>
      <c r="E1684" s="145">
        <f t="shared" si="39"/>
        <v>1212941.6000000001</v>
      </c>
      <c r="F1684" s="146" t="e">
        <f>#REF!</f>
        <v>#REF!</v>
      </c>
      <c r="G1684" s="146" t="e">
        <f>#REF!</f>
        <v>#REF!</v>
      </c>
    </row>
    <row r="1685" spans="1:7" s="7" customFormat="1" ht="15.75" hidden="1" outlineLevel="5">
      <c r="A1685" s="141" t="s">
        <v>77</v>
      </c>
      <c r="B1685" s="147" t="s">
        <v>567</v>
      </c>
      <c r="C1685" s="144" t="s">
        <v>437</v>
      </c>
      <c r="D1685" s="139">
        <v>4050.9</v>
      </c>
      <c r="E1685" s="145">
        <f t="shared" si="39"/>
        <v>4050.9</v>
      </c>
      <c r="F1685" s="146" t="e">
        <f>#REF!</f>
        <v>#REF!</v>
      </c>
      <c r="G1685" s="146" t="e">
        <f>#REF!</f>
        <v>#REF!</v>
      </c>
    </row>
    <row r="1686" spans="1:7" s="7" customFormat="1" ht="15.75" hidden="1" outlineLevel="6">
      <c r="A1686" s="141" t="s">
        <v>34</v>
      </c>
      <c r="B1686" s="147" t="s">
        <v>567</v>
      </c>
      <c r="C1686" s="144" t="s">
        <v>437</v>
      </c>
      <c r="D1686" s="139">
        <v>4050.9</v>
      </c>
      <c r="E1686" s="145">
        <f t="shared" si="39"/>
        <v>4050.9</v>
      </c>
      <c r="F1686" s="146" t="e">
        <f>#REF!</f>
        <v>#REF!</v>
      </c>
      <c r="G1686" s="146" t="e">
        <f>#REF!</f>
        <v>#REF!</v>
      </c>
    </row>
    <row r="1687" spans="1:7" s="7" customFormat="1" ht="15.75" hidden="1" outlineLevel="7">
      <c r="A1687" s="141" t="s">
        <v>287</v>
      </c>
      <c r="B1687" s="147" t="s">
        <v>567</v>
      </c>
      <c r="C1687" s="147" t="s">
        <v>437</v>
      </c>
      <c r="D1687" s="148">
        <v>4050.9</v>
      </c>
      <c r="E1687" s="145">
        <f t="shared" si="39"/>
        <v>4050.9</v>
      </c>
      <c r="F1687" s="146" t="e">
        <f>#REF!</f>
        <v>#REF!</v>
      </c>
      <c r="G1687" s="146" t="e">
        <f>#REF!</f>
        <v>#REF!</v>
      </c>
    </row>
    <row r="1688" spans="1:7" s="7" customFormat="1" ht="22.5" hidden="1" outlineLevel="5">
      <c r="A1688" s="151" t="s">
        <v>288</v>
      </c>
      <c r="B1688" s="147" t="s">
        <v>567</v>
      </c>
      <c r="C1688" s="144" t="s">
        <v>437</v>
      </c>
      <c r="D1688" s="139">
        <v>1208890.7</v>
      </c>
      <c r="E1688" s="145">
        <f t="shared" si="39"/>
        <v>1208890.7</v>
      </c>
      <c r="F1688" s="146" t="e">
        <f>#REF!</f>
        <v>#REF!</v>
      </c>
      <c r="G1688" s="146" t="e">
        <f>#REF!</f>
        <v>#REF!</v>
      </c>
    </row>
    <row r="1689" spans="1:7" s="7" customFormat="1" ht="21" hidden="1" outlineLevel="6">
      <c r="A1689" s="141" t="s">
        <v>103</v>
      </c>
      <c r="B1689" s="147" t="s">
        <v>567</v>
      </c>
      <c r="C1689" s="144" t="s">
        <v>437</v>
      </c>
      <c r="D1689" s="139">
        <v>1127655.1000000001</v>
      </c>
      <c r="E1689" s="145">
        <f t="shared" si="39"/>
        <v>1127655.1000000001</v>
      </c>
      <c r="F1689" s="146" t="e">
        <f>#REF!</f>
        <v>#REF!</v>
      </c>
      <c r="G1689" s="146" t="e">
        <f>#REF!</f>
        <v>#REF!</v>
      </c>
    </row>
    <row r="1690" spans="1:7" s="7" customFormat="1" ht="15.75" hidden="1" outlineLevel="7">
      <c r="A1690" s="141" t="s">
        <v>133</v>
      </c>
      <c r="B1690" s="147" t="s">
        <v>567</v>
      </c>
      <c r="C1690" s="147" t="s">
        <v>437</v>
      </c>
      <c r="D1690" s="148">
        <v>1075482.1000000001</v>
      </c>
      <c r="E1690" s="145">
        <f t="shared" si="39"/>
        <v>1075482.1000000001</v>
      </c>
      <c r="F1690" s="146" t="e">
        <f>#REF!</f>
        <v>#REF!</v>
      </c>
      <c r="G1690" s="146" t="e">
        <f>#REF!</f>
        <v>#REF!</v>
      </c>
    </row>
    <row r="1691" spans="1:7" s="7" customFormat="1" ht="22.5" hidden="1" outlineLevel="7">
      <c r="A1691" s="151" t="s">
        <v>134</v>
      </c>
      <c r="B1691" s="147" t="s">
        <v>567</v>
      </c>
      <c r="C1691" s="147" t="s">
        <v>437</v>
      </c>
      <c r="D1691" s="148">
        <v>52173</v>
      </c>
      <c r="E1691" s="145">
        <f t="shared" si="39"/>
        <v>52173</v>
      </c>
      <c r="F1691" s="146" t="e">
        <f>#REF!</f>
        <v>#REF!</v>
      </c>
      <c r="G1691" s="146" t="e">
        <f>#REF!</f>
        <v>#REF!</v>
      </c>
    </row>
    <row r="1692" spans="1:7" s="7" customFormat="1" ht="15.75" hidden="1" outlineLevel="6">
      <c r="A1692" s="151" t="s">
        <v>135</v>
      </c>
      <c r="B1692" s="147" t="s">
        <v>567</v>
      </c>
      <c r="C1692" s="144" t="s">
        <v>437</v>
      </c>
      <c r="D1692" s="139">
        <v>81235.600000000006</v>
      </c>
      <c r="E1692" s="145">
        <f t="shared" si="39"/>
        <v>81235.600000000006</v>
      </c>
      <c r="F1692" s="146" t="e">
        <f>#REF!</f>
        <v>#REF!</v>
      </c>
      <c r="G1692" s="146" t="e">
        <f>#REF!</f>
        <v>#REF!</v>
      </c>
    </row>
    <row r="1693" spans="1:7" s="7" customFormat="1" ht="15.75" hidden="1" outlineLevel="7">
      <c r="A1693" s="141" t="s">
        <v>104</v>
      </c>
      <c r="B1693" s="147" t="s">
        <v>567</v>
      </c>
      <c r="C1693" s="147" t="s">
        <v>437</v>
      </c>
      <c r="D1693" s="148">
        <v>81235.600000000006</v>
      </c>
      <c r="E1693" s="145">
        <f t="shared" si="39"/>
        <v>81235.600000000006</v>
      </c>
      <c r="F1693" s="146" t="e">
        <f>#REF!</f>
        <v>#REF!</v>
      </c>
      <c r="G1693" s="146" t="e">
        <f>#REF!</f>
        <v>#REF!</v>
      </c>
    </row>
    <row r="1694" spans="1:7" s="7" customFormat="1" ht="22.5" hidden="1" outlineLevel="2">
      <c r="A1694" s="151" t="s">
        <v>105</v>
      </c>
      <c r="B1694" s="147" t="s">
        <v>567</v>
      </c>
      <c r="C1694" s="144" t="s">
        <v>437</v>
      </c>
      <c r="D1694" s="139">
        <v>79328.899999999994</v>
      </c>
      <c r="E1694" s="145">
        <f t="shared" si="39"/>
        <v>79328.899999999994</v>
      </c>
      <c r="F1694" s="146" t="e">
        <f>#REF!</f>
        <v>#REF!</v>
      </c>
      <c r="G1694" s="146" t="e">
        <f>#REF!</f>
        <v>#REF!</v>
      </c>
    </row>
    <row r="1695" spans="1:7" s="7" customFormat="1" ht="15.75" hidden="1" outlineLevel="3">
      <c r="A1695" s="141" t="s">
        <v>439</v>
      </c>
      <c r="B1695" s="147" t="s">
        <v>567</v>
      </c>
      <c r="C1695" s="144" t="s">
        <v>437</v>
      </c>
      <c r="D1695" s="139">
        <v>79328.899999999994</v>
      </c>
      <c r="E1695" s="145">
        <f t="shared" si="39"/>
        <v>79328.899999999994</v>
      </c>
      <c r="F1695" s="146" t="e">
        <f>#REF!</f>
        <v>#REF!</v>
      </c>
      <c r="G1695" s="146" t="e">
        <f>#REF!</f>
        <v>#REF!</v>
      </c>
    </row>
    <row r="1696" spans="1:7" s="7" customFormat="1" ht="15.75" hidden="1" outlineLevel="5">
      <c r="A1696" s="141" t="s">
        <v>77</v>
      </c>
      <c r="B1696" s="147" t="s">
        <v>567</v>
      </c>
      <c r="C1696" s="144" t="s">
        <v>437</v>
      </c>
      <c r="D1696" s="139">
        <v>2097.4</v>
      </c>
      <c r="E1696" s="145">
        <f t="shared" si="39"/>
        <v>2097.4</v>
      </c>
      <c r="F1696" s="146" t="e">
        <f>#REF!</f>
        <v>#REF!</v>
      </c>
      <c r="G1696" s="146" t="e">
        <f>#REF!</f>
        <v>#REF!</v>
      </c>
    </row>
    <row r="1697" spans="1:7" s="7" customFormat="1" ht="15.75" hidden="1" outlineLevel="6">
      <c r="A1697" s="141" t="s">
        <v>34</v>
      </c>
      <c r="B1697" s="147" t="s">
        <v>567</v>
      </c>
      <c r="C1697" s="144" t="s">
        <v>437</v>
      </c>
      <c r="D1697" s="139">
        <v>2097.4</v>
      </c>
      <c r="E1697" s="145">
        <f t="shared" si="39"/>
        <v>2097.4</v>
      </c>
      <c r="F1697" s="146" t="e">
        <f>#REF!</f>
        <v>#REF!</v>
      </c>
      <c r="G1697" s="146" t="e">
        <f>#REF!</f>
        <v>#REF!</v>
      </c>
    </row>
    <row r="1698" spans="1:7" s="7" customFormat="1" ht="15.75" hidden="1" outlineLevel="7">
      <c r="A1698" s="141" t="s">
        <v>287</v>
      </c>
      <c r="B1698" s="147" t="s">
        <v>567</v>
      </c>
      <c r="C1698" s="147" t="s">
        <v>437</v>
      </c>
      <c r="D1698" s="148">
        <v>2097.4</v>
      </c>
      <c r="E1698" s="145">
        <f t="shared" si="39"/>
        <v>2097.4</v>
      </c>
      <c r="F1698" s="146" t="e">
        <f>#REF!</f>
        <v>#REF!</v>
      </c>
      <c r="G1698" s="146" t="e">
        <f>#REF!</f>
        <v>#REF!</v>
      </c>
    </row>
    <row r="1699" spans="1:7" s="7" customFormat="1" ht="22.5" hidden="1" outlineLevel="5">
      <c r="A1699" s="151" t="s">
        <v>288</v>
      </c>
      <c r="B1699" s="147" t="s">
        <v>567</v>
      </c>
      <c r="C1699" s="144" t="s">
        <v>437</v>
      </c>
      <c r="D1699" s="139">
        <v>77231.5</v>
      </c>
      <c r="E1699" s="145">
        <f t="shared" si="39"/>
        <v>77231.5</v>
      </c>
      <c r="F1699" s="146" t="e">
        <f>#REF!</f>
        <v>#REF!</v>
      </c>
      <c r="G1699" s="146" t="e">
        <f>#REF!</f>
        <v>#REF!</v>
      </c>
    </row>
    <row r="1700" spans="1:7" s="7" customFormat="1" ht="21" hidden="1" outlineLevel="6">
      <c r="A1700" s="141" t="s">
        <v>103</v>
      </c>
      <c r="B1700" s="147" t="s">
        <v>567</v>
      </c>
      <c r="C1700" s="144" t="s">
        <v>437</v>
      </c>
      <c r="D1700" s="139">
        <v>77231.5</v>
      </c>
      <c r="E1700" s="145">
        <f t="shared" si="39"/>
        <v>77231.5</v>
      </c>
      <c r="F1700" s="146" t="e">
        <f>#REF!</f>
        <v>#REF!</v>
      </c>
      <c r="G1700" s="146" t="e">
        <f>#REF!</f>
        <v>#REF!</v>
      </c>
    </row>
    <row r="1701" spans="1:7" s="7" customFormat="1" ht="15.75" hidden="1" outlineLevel="7">
      <c r="A1701" s="141" t="s">
        <v>133</v>
      </c>
      <c r="B1701" s="147" t="s">
        <v>567</v>
      </c>
      <c r="C1701" s="147" t="s">
        <v>437</v>
      </c>
      <c r="D1701" s="148">
        <v>71251.8</v>
      </c>
      <c r="E1701" s="145">
        <f t="shared" si="39"/>
        <v>71251.8</v>
      </c>
      <c r="F1701" s="146" t="e">
        <f>#REF!</f>
        <v>#REF!</v>
      </c>
      <c r="G1701" s="146" t="e">
        <f>#REF!</f>
        <v>#REF!</v>
      </c>
    </row>
    <row r="1702" spans="1:7" s="7" customFormat="1" ht="22.5" hidden="1" outlineLevel="7">
      <c r="A1702" s="151" t="s">
        <v>134</v>
      </c>
      <c r="B1702" s="147" t="s">
        <v>567</v>
      </c>
      <c r="C1702" s="147" t="s">
        <v>437</v>
      </c>
      <c r="D1702" s="148">
        <v>5979.7</v>
      </c>
      <c r="E1702" s="145">
        <f t="shared" si="39"/>
        <v>5979.7</v>
      </c>
      <c r="F1702" s="146" t="e">
        <f>#REF!</f>
        <v>#REF!</v>
      </c>
      <c r="G1702" s="146" t="e">
        <f>#REF!</f>
        <v>#REF!</v>
      </c>
    </row>
    <row r="1703" spans="1:7" s="7" customFormat="1" ht="15.75" hidden="1" outlineLevel="2">
      <c r="A1703" s="151" t="s">
        <v>135</v>
      </c>
      <c r="B1703" s="147" t="s">
        <v>567</v>
      </c>
      <c r="C1703" s="144" t="s">
        <v>437</v>
      </c>
      <c r="D1703" s="139">
        <v>1982263.9</v>
      </c>
      <c r="E1703" s="145">
        <f t="shared" si="39"/>
        <v>1982263.9</v>
      </c>
      <c r="F1703" s="146" t="e">
        <f>#REF!</f>
        <v>#REF!</v>
      </c>
      <c r="G1703" s="146" t="e">
        <f>#REF!</f>
        <v>#REF!</v>
      </c>
    </row>
    <row r="1704" spans="1:7" s="7" customFormat="1" ht="15.75" hidden="1" outlineLevel="3">
      <c r="A1704" s="141" t="s">
        <v>440</v>
      </c>
      <c r="B1704" s="147" t="s">
        <v>567</v>
      </c>
      <c r="C1704" s="144" t="s">
        <v>437</v>
      </c>
      <c r="D1704" s="139">
        <v>1982263.9</v>
      </c>
      <c r="E1704" s="145">
        <f t="shared" si="39"/>
        <v>1982263.9</v>
      </c>
      <c r="F1704" s="146" t="e">
        <f>#REF!</f>
        <v>#REF!</v>
      </c>
      <c r="G1704" s="146" t="e">
        <f>#REF!</f>
        <v>#REF!</v>
      </c>
    </row>
    <row r="1705" spans="1:7" s="7" customFormat="1" ht="15.75" hidden="1" outlineLevel="5">
      <c r="A1705" s="141" t="s">
        <v>77</v>
      </c>
      <c r="B1705" s="147" t="s">
        <v>567</v>
      </c>
      <c r="C1705" s="144" t="s">
        <v>437</v>
      </c>
      <c r="D1705" s="139">
        <v>515381.4</v>
      </c>
      <c r="E1705" s="145">
        <f t="shared" si="39"/>
        <v>515381.4</v>
      </c>
      <c r="F1705" s="146" t="e">
        <f>#REF!</f>
        <v>#REF!</v>
      </c>
      <c r="G1705" s="146" t="e">
        <f>#REF!</f>
        <v>#REF!</v>
      </c>
    </row>
    <row r="1706" spans="1:7" s="7" customFormat="1" ht="31.5" hidden="1" outlineLevel="6">
      <c r="A1706" s="141" t="s">
        <v>15</v>
      </c>
      <c r="B1706" s="147" t="s">
        <v>567</v>
      </c>
      <c r="C1706" s="144" t="s">
        <v>437</v>
      </c>
      <c r="D1706" s="139">
        <v>515381.4</v>
      </c>
      <c r="E1706" s="145">
        <f t="shared" si="39"/>
        <v>515381.4</v>
      </c>
      <c r="F1706" s="146" t="e">
        <f>#REF!</f>
        <v>#REF!</v>
      </c>
      <c r="G1706" s="146" t="e">
        <f>#REF!</f>
        <v>#REF!</v>
      </c>
    </row>
    <row r="1707" spans="1:7" s="7" customFormat="1" ht="15.75" hidden="1" outlineLevel="7">
      <c r="A1707" s="141" t="s">
        <v>78</v>
      </c>
      <c r="B1707" s="147" t="s">
        <v>567</v>
      </c>
      <c r="C1707" s="147" t="s">
        <v>437</v>
      </c>
      <c r="D1707" s="148">
        <v>515219</v>
      </c>
      <c r="E1707" s="145">
        <f t="shared" si="39"/>
        <v>515219</v>
      </c>
      <c r="F1707" s="146" t="e">
        <f>#REF!</f>
        <v>#REF!</v>
      </c>
      <c r="G1707" s="146" t="e">
        <f>#REF!</f>
        <v>#REF!</v>
      </c>
    </row>
    <row r="1708" spans="1:7" s="7" customFormat="1" ht="15.75" hidden="1" outlineLevel="7">
      <c r="A1708" s="151" t="s">
        <v>19</v>
      </c>
      <c r="B1708" s="147" t="s">
        <v>567</v>
      </c>
      <c r="C1708" s="147" t="s">
        <v>437</v>
      </c>
      <c r="D1708" s="148">
        <v>162.4</v>
      </c>
      <c r="E1708" s="145">
        <f t="shared" si="39"/>
        <v>162.4</v>
      </c>
      <c r="F1708" s="146" t="e">
        <f>#REF!</f>
        <v>#REF!</v>
      </c>
      <c r="G1708" s="146" t="e">
        <f>#REF!</f>
        <v>#REF!</v>
      </c>
    </row>
    <row r="1709" spans="1:7" s="7" customFormat="1" ht="15.75" hidden="1" outlineLevel="5">
      <c r="A1709" s="151" t="s">
        <v>24</v>
      </c>
      <c r="B1709" s="147" t="s">
        <v>567</v>
      </c>
      <c r="C1709" s="144" t="s">
        <v>437</v>
      </c>
      <c r="D1709" s="139">
        <v>145346.1</v>
      </c>
      <c r="E1709" s="145">
        <f t="shared" si="39"/>
        <v>145346.1</v>
      </c>
      <c r="F1709" s="146" t="e">
        <f>#REF!</f>
        <v>#REF!</v>
      </c>
      <c r="G1709" s="146" t="e">
        <f>#REF!</f>
        <v>#REF!</v>
      </c>
    </row>
    <row r="1710" spans="1:7" s="7" customFormat="1" ht="15.75" hidden="1" outlineLevel="6">
      <c r="A1710" s="141" t="s">
        <v>26</v>
      </c>
      <c r="B1710" s="147" t="s">
        <v>567</v>
      </c>
      <c r="C1710" s="144" t="s">
        <v>437</v>
      </c>
      <c r="D1710" s="139">
        <v>145346.1</v>
      </c>
      <c r="E1710" s="145">
        <f t="shared" si="39"/>
        <v>145346.1</v>
      </c>
      <c r="F1710" s="146" t="e">
        <f>#REF!</f>
        <v>#REF!</v>
      </c>
      <c r="G1710" s="146" t="e">
        <f>#REF!</f>
        <v>#REF!</v>
      </c>
    </row>
    <row r="1711" spans="1:7" s="7" customFormat="1" ht="15.75" hidden="1" outlineLevel="7">
      <c r="A1711" s="141" t="s">
        <v>28</v>
      </c>
      <c r="B1711" s="147" t="s">
        <v>567</v>
      </c>
      <c r="C1711" s="147" t="s">
        <v>437</v>
      </c>
      <c r="D1711" s="148">
        <v>1531.6</v>
      </c>
      <c r="E1711" s="145">
        <f t="shared" si="39"/>
        <v>1531.6</v>
      </c>
      <c r="F1711" s="146" t="e">
        <f>#REF!</f>
        <v>#REF!</v>
      </c>
      <c r="G1711" s="146" t="e">
        <f>#REF!</f>
        <v>#REF!</v>
      </c>
    </row>
    <row r="1712" spans="1:7" s="7" customFormat="1" ht="15.75" hidden="1" outlineLevel="7">
      <c r="A1712" s="151" t="s">
        <v>30</v>
      </c>
      <c r="B1712" s="147" t="s">
        <v>567</v>
      </c>
      <c r="C1712" s="147" t="s">
        <v>437</v>
      </c>
      <c r="D1712" s="148">
        <v>8048.3</v>
      </c>
      <c r="E1712" s="145">
        <f t="shared" si="39"/>
        <v>8048.3</v>
      </c>
      <c r="F1712" s="146" t="e">
        <f>#REF!</f>
        <v>#REF!</v>
      </c>
      <c r="G1712" s="146" t="e">
        <f>#REF!</f>
        <v>#REF!</v>
      </c>
    </row>
    <row r="1713" spans="1:7" s="7" customFormat="1" ht="15.75" hidden="1" outlineLevel="7">
      <c r="A1713" s="151" t="s">
        <v>87</v>
      </c>
      <c r="B1713" s="147" t="s">
        <v>567</v>
      </c>
      <c r="C1713" s="147" t="s">
        <v>437</v>
      </c>
      <c r="D1713" s="148">
        <v>135766.20000000001</v>
      </c>
      <c r="E1713" s="145">
        <f t="shared" si="39"/>
        <v>135766.20000000001</v>
      </c>
      <c r="F1713" s="146" t="e">
        <f>#REF!</f>
        <v>#REF!</v>
      </c>
      <c r="G1713" s="146" t="e">
        <f>#REF!</f>
        <v>#REF!</v>
      </c>
    </row>
    <row r="1714" spans="1:7" s="7" customFormat="1" ht="15.75" hidden="1" outlineLevel="5">
      <c r="A1714" s="151" t="s">
        <v>32</v>
      </c>
      <c r="B1714" s="147" t="s">
        <v>567</v>
      </c>
      <c r="C1714" s="144" t="s">
        <v>437</v>
      </c>
      <c r="D1714" s="139">
        <v>6585.3</v>
      </c>
      <c r="E1714" s="145">
        <f t="shared" si="39"/>
        <v>6585.3</v>
      </c>
      <c r="F1714" s="146" t="e">
        <f>#REF!</f>
        <v>#REF!</v>
      </c>
      <c r="G1714" s="146" t="e">
        <f>#REF!</f>
        <v>#REF!</v>
      </c>
    </row>
    <row r="1715" spans="1:7" s="7" customFormat="1" ht="15.75" hidden="1" outlineLevel="6">
      <c r="A1715" s="141" t="s">
        <v>34</v>
      </c>
      <c r="B1715" s="147" t="s">
        <v>567</v>
      </c>
      <c r="C1715" s="144" t="s">
        <v>437</v>
      </c>
      <c r="D1715" s="139">
        <v>6585.3</v>
      </c>
      <c r="E1715" s="145">
        <f t="shared" si="39"/>
        <v>6585.3</v>
      </c>
      <c r="F1715" s="146" t="e">
        <f>#REF!</f>
        <v>#REF!</v>
      </c>
      <c r="G1715" s="146" t="e">
        <f>#REF!</f>
        <v>#REF!</v>
      </c>
    </row>
    <row r="1716" spans="1:7" s="7" customFormat="1" ht="15.75" hidden="1" outlineLevel="7">
      <c r="A1716" s="141" t="s">
        <v>287</v>
      </c>
      <c r="B1716" s="147" t="s">
        <v>567</v>
      </c>
      <c r="C1716" s="147" t="s">
        <v>437</v>
      </c>
      <c r="D1716" s="148">
        <v>6585.3</v>
      </c>
      <c r="E1716" s="145">
        <f t="shared" si="39"/>
        <v>6585.3</v>
      </c>
      <c r="F1716" s="146" t="e">
        <f>#REF!</f>
        <v>#REF!</v>
      </c>
      <c r="G1716" s="146" t="e">
        <f>#REF!</f>
        <v>#REF!</v>
      </c>
    </row>
    <row r="1717" spans="1:7" s="7" customFormat="1" ht="22.5" hidden="1" outlineLevel="5">
      <c r="A1717" s="151" t="s">
        <v>288</v>
      </c>
      <c r="B1717" s="147" t="s">
        <v>567</v>
      </c>
      <c r="C1717" s="144" t="s">
        <v>437</v>
      </c>
      <c r="D1717" s="139">
        <v>1313320.3999999999</v>
      </c>
      <c r="E1717" s="145">
        <f t="shared" si="39"/>
        <v>1313320.3999999999</v>
      </c>
      <c r="F1717" s="146" t="e">
        <f>#REF!</f>
        <v>#REF!</v>
      </c>
      <c r="G1717" s="146" t="e">
        <f>#REF!</f>
        <v>#REF!</v>
      </c>
    </row>
    <row r="1718" spans="1:7" s="7" customFormat="1" ht="21" hidden="1" outlineLevel="6">
      <c r="A1718" s="141" t="s">
        <v>103</v>
      </c>
      <c r="B1718" s="147" t="s">
        <v>567</v>
      </c>
      <c r="C1718" s="144" t="s">
        <v>437</v>
      </c>
      <c r="D1718" s="139">
        <v>1046729.6</v>
      </c>
      <c r="E1718" s="145">
        <f t="shared" si="39"/>
        <v>1046729.6</v>
      </c>
      <c r="F1718" s="146" t="e">
        <f>#REF!</f>
        <v>#REF!</v>
      </c>
      <c r="G1718" s="146" t="e">
        <f>#REF!</f>
        <v>#REF!</v>
      </c>
    </row>
    <row r="1719" spans="1:7" s="7" customFormat="1" ht="15.75" hidden="1" outlineLevel="7">
      <c r="A1719" s="141" t="s">
        <v>133</v>
      </c>
      <c r="B1719" s="147" t="s">
        <v>567</v>
      </c>
      <c r="C1719" s="147" t="s">
        <v>437</v>
      </c>
      <c r="D1719" s="148">
        <v>1038689.1</v>
      </c>
      <c r="E1719" s="145">
        <f t="shared" si="39"/>
        <v>1038689.1</v>
      </c>
      <c r="F1719" s="146" t="e">
        <f>#REF!</f>
        <v>#REF!</v>
      </c>
      <c r="G1719" s="146" t="e">
        <f>#REF!</f>
        <v>#REF!</v>
      </c>
    </row>
    <row r="1720" spans="1:7" s="7" customFormat="1" ht="22.5" hidden="1" outlineLevel="7">
      <c r="A1720" s="151" t="s">
        <v>134</v>
      </c>
      <c r="B1720" s="147" t="s">
        <v>567</v>
      </c>
      <c r="C1720" s="147" t="s">
        <v>437</v>
      </c>
      <c r="D1720" s="148">
        <v>8040.5</v>
      </c>
      <c r="E1720" s="145">
        <f t="shared" si="39"/>
        <v>8040.5</v>
      </c>
      <c r="F1720" s="146" t="e">
        <f>#REF!</f>
        <v>#REF!</v>
      </c>
      <c r="G1720" s="146" t="e">
        <f>#REF!</f>
        <v>#REF!</v>
      </c>
    </row>
    <row r="1721" spans="1:7" s="7" customFormat="1" ht="15.75" hidden="1" outlineLevel="6">
      <c r="A1721" s="151" t="s">
        <v>135</v>
      </c>
      <c r="B1721" s="147" t="s">
        <v>567</v>
      </c>
      <c r="C1721" s="144" t="s">
        <v>437</v>
      </c>
      <c r="D1721" s="139">
        <v>266590.8</v>
      </c>
      <c r="E1721" s="145">
        <f t="shared" si="39"/>
        <v>266590.8</v>
      </c>
      <c r="F1721" s="146" t="e">
        <f>#REF!</f>
        <v>#REF!</v>
      </c>
      <c r="G1721" s="146" t="e">
        <f>#REF!</f>
        <v>#REF!</v>
      </c>
    </row>
    <row r="1722" spans="1:7" s="7" customFormat="1" ht="15.75" hidden="1" outlineLevel="7">
      <c r="A1722" s="141" t="s">
        <v>104</v>
      </c>
      <c r="B1722" s="147" t="s">
        <v>567</v>
      </c>
      <c r="C1722" s="147" t="s">
        <v>437</v>
      </c>
      <c r="D1722" s="148">
        <v>266590.8</v>
      </c>
      <c r="E1722" s="145">
        <f t="shared" si="39"/>
        <v>266590.8</v>
      </c>
      <c r="F1722" s="146" t="e">
        <f>#REF!</f>
        <v>#REF!</v>
      </c>
      <c r="G1722" s="146" t="e">
        <f>#REF!</f>
        <v>#REF!</v>
      </c>
    </row>
    <row r="1723" spans="1:7" s="7" customFormat="1" ht="22.5" hidden="1" outlineLevel="5">
      <c r="A1723" s="151" t="s">
        <v>105</v>
      </c>
      <c r="B1723" s="147" t="s">
        <v>567</v>
      </c>
      <c r="C1723" s="144" t="s">
        <v>437</v>
      </c>
      <c r="D1723" s="139">
        <v>1630.7</v>
      </c>
      <c r="E1723" s="145">
        <f t="shared" si="39"/>
        <v>1630.7</v>
      </c>
      <c r="F1723" s="146" t="e">
        <f>#REF!</f>
        <v>#REF!</v>
      </c>
      <c r="G1723" s="146" t="e">
        <f>#REF!</f>
        <v>#REF!</v>
      </c>
    </row>
    <row r="1724" spans="1:7" s="7" customFormat="1" ht="15.75" hidden="1" outlineLevel="6">
      <c r="A1724" s="141" t="s">
        <v>45</v>
      </c>
      <c r="B1724" s="147" t="s">
        <v>567</v>
      </c>
      <c r="C1724" s="144" t="s">
        <v>437</v>
      </c>
      <c r="D1724" s="139">
        <v>1630.7</v>
      </c>
      <c r="E1724" s="145">
        <f t="shared" si="39"/>
        <v>1630.7</v>
      </c>
      <c r="F1724" s="146" t="e">
        <f>#REF!</f>
        <v>#REF!</v>
      </c>
      <c r="G1724" s="146" t="e">
        <f>#REF!</f>
        <v>#REF!</v>
      </c>
    </row>
    <row r="1725" spans="1:7" s="7" customFormat="1" ht="15.75" hidden="1" outlineLevel="7">
      <c r="A1725" s="141" t="s">
        <v>47</v>
      </c>
      <c r="B1725" s="147" t="s">
        <v>567</v>
      </c>
      <c r="C1725" s="147" t="s">
        <v>437</v>
      </c>
      <c r="D1725" s="148">
        <v>1331.9</v>
      </c>
      <c r="E1725" s="145">
        <f t="shared" si="39"/>
        <v>1331.9</v>
      </c>
      <c r="F1725" s="146" t="e">
        <f>#REF!</f>
        <v>#REF!</v>
      </c>
      <c r="G1725" s="146" t="e">
        <f>#REF!</f>
        <v>#REF!</v>
      </c>
    </row>
    <row r="1726" spans="1:7" s="7" customFormat="1" ht="15.75" hidden="1" outlineLevel="7">
      <c r="A1726" s="151" t="s">
        <v>54</v>
      </c>
      <c r="B1726" s="147" t="s">
        <v>567</v>
      </c>
      <c r="C1726" s="147" t="s">
        <v>437</v>
      </c>
      <c r="D1726" s="148">
        <v>298.8</v>
      </c>
      <c r="E1726" s="145">
        <f t="shared" si="39"/>
        <v>298.8</v>
      </c>
      <c r="F1726" s="146" t="e">
        <f>#REF!</f>
        <v>#REF!</v>
      </c>
      <c r="G1726" s="146" t="e">
        <f>#REF!</f>
        <v>#REF!</v>
      </c>
    </row>
    <row r="1727" spans="1:7" s="7" customFormat="1" ht="15.75" hidden="1" outlineLevel="1" collapsed="1">
      <c r="A1727" s="151" t="s">
        <v>49</v>
      </c>
      <c r="B1727" s="147" t="s">
        <v>567</v>
      </c>
      <c r="C1727" s="144" t="s">
        <v>442</v>
      </c>
      <c r="D1727" s="139">
        <v>10927622.1</v>
      </c>
      <c r="E1727" s="145">
        <f t="shared" si="39"/>
        <v>10927622.1</v>
      </c>
      <c r="F1727" s="146" t="e">
        <f>#REF!</f>
        <v>#REF!</v>
      </c>
      <c r="G1727" s="146" t="e">
        <f>#REF!</f>
        <v>#REF!</v>
      </c>
    </row>
    <row r="1728" spans="1:7" s="7" customFormat="1" ht="15.75" hidden="1" outlineLevel="2">
      <c r="A1728" s="141" t="s">
        <v>441</v>
      </c>
      <c r="B1728" s="147" t="s">
        <v>567</v>
      </c>
      <c r="C1728" s="144" t="s">
        <v>442</v>
      </c>
      <c r="D1728" s="139">
        <v>1320599.3999999999</v>
      </c>
      <c r="E1728" s="145">
        <f t="shared" si="39"/>
        <v>1320599.3999999999</v>
      </c>
      <c r="F1728" s="146" t="e">
        <f>#REF!</f>
        <v>#REF!</v>
      </c>
      <c r="G1728" s="146" t="e">
        <f>#REF!</f>
        <v>#REF!</v>
      </c>
    </row>
    <row r="1729" spans="1:7" s="7" customFormat="1" ht="15.75" hidden="1" outlineLevel="3">
      <c r="A1729" s="141" t="s">
        <v>443</v>
      </c>
      <c r="B1729" s="147" t="s">
        <v>567</v>
      </c>
      <c r="C1729" s="144" t="s">
        <v>442</v>
      </c>
      <c r="D1729" s="139">
        <v>176237.8</v>
      </c>
      <c r="E1729" s="145">
        <f t="shared" ref="E1729:E1810" si="40">D1729</f>
        <v>176237.8</v>
      </c>
      <c r="F1729" s="146" t="e">
        <f>#REF!</f>
        <v>#REF!</v>
      </c>
      <c r="G1729" s="146" t="e">
        <f>#REF!</f>
        <v>#REF!</v>
      </c>
    </row>
    <row r="1730" spans="1:7" s="7" customFormat="1" ht="15.75" hidden="1" outlineLevel="5">
      <c r="A1730" s="141" t="s">
        <v>444</v>
      </c>
      <c r="B1730" s="147" t="s">
        <v>567</v>
      </c>
      <c r="C1730" s="144" t="s">
        <v>442</v>
      </c>
      <c r="D1730" s="139">
        <v>176237.8</v>
      </c>
      <c r="E1730" s="145">
        <f t="shared" si="40"/>
        <v>176237.8</v>
      </c>
      <c r="F1730" s="146" t="e">
        <f>#REF!</f>
        <v>#REF!</v>
      </c>
      <c r="G1730" s="146" t="e">
        <f>#REF!</f>
        <v>#REF!</v>
      </c>
    </row>
    <row r="1731" spans="1:7" s="7" customFormat="1" ht="15.75" hidden="1" outlineLevel="6">
      <c r="A1731" s="141" t="s">
        <v>98</v>
      </c>
      <c r="B1731" s="147" t="s">
        <v>567</v>
      </c>
      <c r="C1731" s="144" t="s">
        <v>442</v>
      </c>
      <c r="D1731" s="139">
        <v>176237.8</v>
      </c>
      <c r="E1731" s="145">
        <f t="shared" si="40"/>
        <v>176237.8</v>
      </c>
      <c r="F1731" s="146" t="e">
        <f>#REF!</f>
        <v>#REF!</v>
      </c>
      <c r="G1731" s="146" t="e">
        <f>#REF!</f>
        <v>#REF!</v>
      </c>
    </row>
    <row r="1732" spans="1:7" s="7" customFormat="1" ht="15.75" hidden="1" outlineLevel="7">
      <c r="A1732" s="141" t="s">
        <v>99</v>
      </c>
      <c r="B1732" s="147" t="s">
        <v>567</v>
      </c>
      <c r="C1732" s="147" t="s">
        <v>442</v>
      </c>
      <c r="D1732" s="148">
        <v>176237.8</v>
      </c>
      <c r="E1732" s="145">
        <f t="shared" si="40"/>
        <v>176237.8</v>
      </c>
      <c r="F1732" s="146" t="e">
        <f>#REF!</f>
        <v>#REF!</v>
      </c>
      <c r="G1732" s="146" t="e">
        <f>#REF!</f>
        <v>#REF!</v>
      </c>
    </row>
    <row r="1733" spans="1:7" s="7" customFormat="1" ht="15.75" hidden="1" outlineLevel="3">
      <c r="A1733" s="151" t="s">
        <v>99</v>
      </c>
      <c r="B1733" s="147" t="s">
        <v>567</v>
      </c>
      <c r="C1733" s="144" t="s">
        <v>442</v>
      </c>
      <c r="D1733" s="139">
        <v>1144361.6000000001</v>
      </c>
      <c r="E1733" s="145">
        <f t="shared" si="40"/>
        <v>1144361.6000000001</v>
      </c>
      <c r="F1733" s="146" t="e">
        <f>#REF!</f>
        <v>#REF!</v>
      </c>
      <c r="G1733" s="146" t="e">
        <f>#REF!</f>
        <v>#REF!</v>
      </c>
    </row>
    <row r="1734" spans="1:7" s="7" customFormat="1" ht="21" hidden="1" outlineLevel="4">
      <c r="A1734" s="141" t="s">
        <v>445</v>
      </c>
      <c r="B1734" s="147" t="s">
        <v>567</v>
      </c>
      <c r="C1734" s="144" t="s">
        <v>442</v>
      </c>
      <c r="D1734" s="139">
        <v>84795.7</v>
      </c>
      <c r="E1734" s="145">
        <f t="shared" si="40"/>
        <v>84795.7</v>
      </c>
      <c r="F1734" s="146" t="e">
        <f>#REF!</f>
        <v>#REF!</v>
      </c>
      <c r="G1734" s="146" t="e">
        <f>#REF!</f>
        <v>#REF!</v>
      </c>
    </row>
    <row r="1735" spans="1:7" s="7" customFormat="1" ht="31.5" hidden="1" outlineLevel="5">
      <c r="A1735" s="141" t="s">
        <v>446</v>
      </c>
      <c r="B1735" s="147" t="s">
        <v>567</v>
      </c>
      <c r="C1735" s="144" t="s">
        <v>442</v>
      </c>
      <c r="D1735" s="139">
        <v>84795.7</v>
      </c>
      <c r="E1735" s="145">
        <f t="shared" si="40"/>
        <v>84795.7</v>
      </c>
      <c r="F1735" s="146" t="e">
        <f>#REF!</f>
        <v>#REF!</v>
      </c>
      <c r="G1735" s="146" t="e">
        <f>#REF!</f>
        <v>#REF!</v>
      </c>
    </row>
    <row r="1736" spans="1:7" s="7" customFormat="1" ht="15.75" hidden="1" outlineLevel="6">
      <c r="A1736" s="141" t="s">
        <v>98</v>
      </c>
      <c r="B1736" s="147" t="s">
        <v>567</v>
      </c>
      <c r="C1736" s="144" t="s">
        <v>442</v>
      </c>
      <c r="D1736" s="139">
        <v>84795.7</v>
      </c>
      <c r="E1736" s="145">
        <f t="shared" si="40"/>
        <v>84795.7</v>
      </c>
      <c r="F1736" s="146" t="e">
        <f>#REF!</f>
        <v>#REF!</v>
      </c>
      <c r="G1736" s="146" t="e">
        <f>#REF!</f>
        <v>#REF!</v>
      </c>
    </row>
    <row r="1737" spans="1:7" s="7" customFormat="1" ht="15.75" hidden="1" outlineLevel="7">
      <c r="A1737" s="141" t="s">
        <v>99</v>
      </c>
      <c r="B1737" s="147" t="s">
        <v>567</v>
      </c>
      <c r="C1737" s="147" t="s">
        <v>442</v>
      </c>
      <c r="D1737" s="148">
        <v>84795.7</v>
      </c>
      <c r="E1737" s="145">
        <f t="shared" si="40"/>
        <v>84795.7</v>
      </c>
      <c r="F1737" s="146" t="e">
        <f>#REF!</f>
        <v>#REF!</v>
      </c>
      <c r="G1737" s="146" t="e">
        <f>#REF!</f>
        <v>#REF!</v>
      </c>
    </row>
    <row r="1738" spans="1:7" s="7" customFormat="1" ht="15.75" hidden="1" outlineLevel="4">
      <c r="A1738" s="151" t="s">
        <v>99</v>
      </c>
      <c r="B1738" s="147" t="s">
        <v>567</v>
      </c>
      <c r="C1738" s="144" t="s">
        <v>442</v>
      </c>
      <c r="D1738" s="139">
        <v>1059565.8999999999</v>
      </c>
      <c r="E1738" s="145">
        <f t="shared" si="40"/>
        <v>1059565.8999999999</v>
      </c>
      <c r="F1738" s="146" t="e">
        <f>#REF!</f>
        <v>#REF!</v>
      </c>
      <c r="G1738" s="146" t="e">
        <f>#REF!</f>
        <v>#REF!</v>
      </c>
    </row>
    <row r="1739" spans="1:7" s="7" customFormat="1" ht="15.75" hidden="1" outlineLevel="5">
      <c r="A1739" s="141" t="s">
        <v>447</v>
      </c>
      <c r="B1739" s="147" t="s">
        <v>567</v>
      </c>
      <c r="C1739" s="144" t="s">
        <v>442</v>
      </c>
      <c r="D1739" s="139">
        <v>1059565.8999999999</v>
      </c>
      <c r="E1739" s="145">
        <f t="shared" si="40"/>
        <v>1059565.8999999999</v>
      </c>
      <c r="F1739" s="146" t="e">
        <f>#REF!</f>
        <v>#REF!</v>
      </c>
      <c r="G1739" s="146" t="e">
        <f>#REF!</f>
        <v>#REF!</v>
      </c>
    </row>
    <row r="1740" spans="1:7" s="7" customFormat="1" ht="15.75" hidden="1" outlineLevel="6">
      <c r="A1740" s="141" t="s">
        <v>98</v>
      </c>
      <c r="B1740" s="147" t="s">
        <v>567</v>
      </c>
      <c r="C1740" s="144" t="s">
        <v>442</v>
      </c>
      <c r="D1740" s="139">
        <v>1059565.8999999999</v>
      </c>
      <c r="E1740" s="145">
        <f t="shared" si="40"/>
        <v>1059565.8999999999</v>
      </c>
      <c r="F1740" s="146" t="e">
        <f>#REF!</f>
        <v>#REF!</v>
      </c>
      <c r="G1740" s="146" t="e">
        <f>#REF!</f>
        <v>#REF!</v>
      </c>
    </row>
    <row r="1741" spans="1:7" s="7" customFormat="1" ht="15.75" hidden="1" outlineLevel="7">
      <c r="A1741" s="141" t="s">
        <v>99</v>
      </c>
      <c r="B1741" s="147" t="s">
        <v>567</v>
      </c>
      <c r="C1741" s="147" t="s">
        <v>442</v>
      </c>
      <c r="D1741" s="148">
        <v>1059565.8999999999</v>
      </c>
      <c r="E1741" s="145">
        <f t="shared" si="40"/>
        <v>1059565.8999999999</v>
      </c>
      <c r="F1741" s="146" t="e">
        <f>#REF!</f>
        <v>#REF!</v>
      </c>
      <c r="G1741" s="146" t="e">
        <f>#REF!</f>
        <v>#REF!</v>
      </c>
    </row>
    <row r="1742" spans="1:7" s="7" customFormat="1" ht="15.75" hidden="1" outlineLevel="2">
      <c r="A1742" s="151" t="s">
        <v>99</v>
      </c>
      <c r="B1742" s="147" t="s">
        <v>567</v>
      </c>
      <c r="C1742" s="144" t="s">
        <v>442</v>
      </c>
      <c r="D1742" s="139">
        <v>8297856.5</v>
      </c>
      <c r="E1742" s="145">
        <f t="shared" si="40"/>
        <v>8297856.5</v>
      </c>
      <c r="F1742" s="146" t="e">
        <f>#REF!</f>
        <v>#REF!</v>
      </c>
      <c r="G1742" s="146" t="e">
        <f>#REF!</f>
        <v>#REF!</v>
      </c>
    </row>
    <row r="1743" spans="1:7" s="7" customFormat="1" ht="15.75" hidden="1" outlineLevel="3">
      <c r="A1743" s="141" t="s">
        <v>247</v>
      </c>
      <c r="B1743" s="147" t="s">
        <v>567</v>
      </c>
      <c r="C1743" s="144" t="s">
        <v>442</v>
      </c>
      <c r="D1743" s="139">
        <v>70410.5</v>
      </c>
      <c r="E1743" s="145">
        <f t="shared" si="40"/>
        <v>70410.5</v>
      </c>
      <c r="F1743" s="146" t="e">
        <f>#REF!</f>
        <v>#REF!</v>
      </c>
      <c r="G1743" s="146" t="e">
        <f>#REF!</f>
        <v>#REF!</v>
      </c>
    </row>
    <row r="1744" spans="1:7" s="7" customFormat="1" ht="31.5" hidden="1" outlineLevel="5">
      <c r="A1744" s="141" t="s">
        <v>448</v>
      </c>
      <c r="B1744" s="147" t="s">
        <v>567</v>
      </c>
      <c r="C1744" s="144" t="s">
        <v>442</v>
      </c>
      <c r="D1744" s="139">
        <v>70410.5</v>
      </c>
      <c r="E1744" s="145">
        <f t="shared" si="40"/>
        <v>70410.5</v>
      </c>
      <c r="F1744" s="146" t="e">
        <f>#REF!</f>
        <v>#REF!</v>
      </c>
      <c r="G1744" s="146" t="e">
        <f>#REF!</f>
        <v>#REF!</v>
      </c>
    </row>
    <row r="1745" spans="1:7" s="7" customFormat="1" ht="15.75" hidden="1" outlineLevel="6">
      <c r="A1745" s="141" t="s">
        <v>34</v>
      </c>
      <c r="B1745" s="147" t="s">
        <v>567</v>
      </c>
      <c r="C1745" s="144" t="s">
        <v>442</v>
      </c>
      <c r="D1745" s="139">
        <v>70410.5</v>
      </c>
      <c r="E1745" s="145">
        <f t="shared" si="40"/>
        <v>70410.5</v>
      </c>
      <c r="F1745" s="146" t="e">
        <f>#REF!</f>
        <v>#REF!</v>
      </c>
      <c r="G1745" s="146" t="e">
        <f>#REF!</f>
        <v>#REF!</v>
      </c>
    </row>
    <row r="1746" spans="1:7" s="7" customFormat="1" ht="15.75" hidden="1" outlineLevel="7">
      <c r="A1746" s="141" t="s">
        <v>428</v>
      </c>
      <c r="B1746" s="147" t="s">
        <v>567</v>
      </c>
      <c r="C1746" s="147" t="s">
        <v>442</v>
      </c>
      <c r="D1746" s="148">
        <v>70410.5</v>
      </c>
      <c r="E1746" s="145">
        <f t="shared" si="40"/>
        <v>70410.5</v>
      </c>
      <c r="F1746" s="146" t="e">
        <f>#REF!</f>
        <v>#REF!</v>
      </c>
      <c r="G1746" s="146" t="e">
        <f>#REF!</f>
        <v>#REF!</v>
      </c>
    </row>
    <row r="1747" spans="1:7" s="7" customFormat="1" ht="15.75" hidden="1" outlineLevel="3">
      <c r="A1747" s="151" t="s">
        <v>449</v>
      </c>
      <c r="B1747" s="147" t="s">
        <v>567</v>
      </c>
      <c r="C1747" s="144" t="s">
        <v>442</v>
      </c>
      <c r="D1747" s="139">
        <v>34239</v>
      </c>
      <c r="E1747" s="145">
        <f t="shared" si="40"/>
        <v>34239</v>
      </c>
      <c r="F1747" s="146" t="e">
        <f>#REF!</f>
        <v>#REF!</v>
      </c>
      <c r="G1747" s="146" t="e">
        <f>#REF!</f>
        <v>#REF!</v>
      </c>
    </row>
    <row r="1748" spans="1:7" s="7" customFormat="1" ht="15.75" hidden="1" outlineLevel="4">
      <c r="A1748" s="141" t="s">
        <v>450</v>
      </c>
      <c r="B1748" s="147" t="s">
        <v>567</v>
      </c>
      <c r="C1748" s="144" t="s">
        <v>442</v>
      </c>
      <c r="D1748" s="139">
        <v>34239</v>
      </c>
      <c r="E1748" s="145">
        <f t="shared" si="40"/>
        <v>34239</v>
      </c>
      <c r="F1748" s="146" t="e">
        <f>#REF!</f>
        <v>#REF!</v>
      </c>
      <c r="G1748" s="146" t="e">
        <f>#REF!</f>
        <v>#REF!</v>
      </c>
    </row>
    <row r="1749" spans="1:7" s="7" customFormat="1" ht="31.5" hidden="1" outlineLevel="5">
      <c r="A1749" s="141" t="s">
        <v>451</v>
      </c>
      <c r="B1749" s="147" t="s">
        <v>567</v>
      </c>
      <c r="C1749" s="144" t="s">
        <v>442</v>
      </c>
      <c r="D1749" s="139">
        <v>34239</v>
      </c>
      <c r="E1749" s="145">
        <f t="shared" si="40"/>
        <v>34239</v>
      </c>
      <c r="F1749" s="146" t="e">
        <f>#REF!</f>
        <v>#REF!</v>
      </c>
      <c r="G1749" s="146" t="e">
        <f>#REF!</f>
        <v>#REF!</v>
      </c>
    </row>
    <row r="1750" spans="1:7" s="7" customFormat="1" ht="15.75" hidden="1" outlineLevel="6">
      <c r="A1750" s="141" t="s">
        <v>34</v>
      </c>
      <c r="B1750" s="147" t="s">
        <v>567</v>
      </c>
      <c r="C1750" s="144" t="s">
        <v>442</v>
      </c>
      <c r="D1750" s="139">
        <v>34239</v>
      </c>
      <c r="E1750" s="145">
        <f t="shared" si="40"/>
        <v>34239</v>
      </c>
      <c r="F1750" s="146" t="e">
        <f>#REF!</f>
        <v>#REF!</v>
      </c>
      <c r="G1750" s="146" t="e">
        <f>#REF!</f>
        <v>#REF!</v>
      </c>
    </row>
    <row r="1751" spans="1:7" s="7" customFormat="1" ht="15.75" hidden="1" outlineLevel="7">
      <c r="A1751" s="141" t="s">
        <v>287</v>
      </c>
      <c r="B1751" s="147" t="s">
        <v>567</v>
      </c>
      <c r="C1751" s="147" t="s">
        <v>442</v>
      </c>
      <c r="D1751" s="148">
        <v>33743.9</v>
      </c>
      <c r="E1751" s="145">
        <f t="shared" si="40"/>
        <v>33743.9</v>
      </c>
      <c r="F1751" s="146" t="e">
        <f>#REF!</f>
        <v>#REF!</v>
      </c>
      <c r="G1751" s="146" t="e">
        <f>#REF!</f>
        <v>#REF!</v>
      </c>
    </row>
    <row r="1752" spans="1:7" s="7" customFormat="1" ht="22.5" hidden="1" outlineLevel="7">
      <c r="A1752" s="151" t="s">
        <v>288</v>
      </c>
      <c r="B1752" s="147" t="s">
        <v>567</v>
      </c>
      <c r="C1752" s="147" t="s">
        <v>442</v>
      </c>
      <c r="D1752" s="148">
        <v>495.1</v>
      </c>
      <c r="E1752" s="145">
        <f t="shared" si="40"/>
        <v>495.1</v>
      </c>
      <c r="F1752" s="146" t="e">
        <f>#REF!</f>
        <v>#REF!</v>
      </c>
      <c r="G1752" s="146" t="e">
        <f>#REF!</f>
        <v>#REF!</v>
      </c>
    </row>
    <row r="1753" spans="1:7" s="7" customFormat="1" ht="15.75" hidden="1" outlineLevel="3">
      <c r="A1753" s="151" t="s">
        <v>332</v>
      </c>
      <c r="B1753" s="147" t="s">
        <v>567</v>
      </c>
      <c r="C1753" s="144" t="s">
        <v>442</v>
      </c>
      <c r="D1753" s="139">
        <v>67818.7</v>
      </c>
      <c r="E1753" s="145">
        <f t="shared" si="40"/>
        <v>67818.7</v>
      </c>
      <c r="F1753" s="146" t="e">
        <f>#REF!</f>
        <v>#REF!</v>
      </c>
      <c r="G1753" s="146" t="e">
        <f>#REF!</f>
        <v>#REF!</v>
      </c>
    </row>
    <row r="1754" spans="1:7" s="7" customFormat="1" ht="21" hidden="1" outlineLevel="4">
      <c r="A1754" s="141" t="s">
        <v>452</v>
      </c>
      <c r="B1754" s="147" t="s">
        <v>567</v>
      </c>
      <c r="C1754" s="144" t="s">
        <v>442</v>
      </c>
      <c r="D1754" s="139">
        <v>67818.7</v>
      </c>
      <c r="E1754" s="145">
        <f t="shared" si="40"/>
        <v>67818.7</v>
      </c>
      <c r="F1754" s="146" t="e">
        <f>#REF!</f>
        <v>#REF!</v>
      </c>
      <c r="G1754" s="146" t="e">
        <f>#REF!</f>
        <v>#REF!</v>
      </c>
    </row>
    <row r="1755" spans="1:7" s="7" customFormat="1" ht="21" hidden="1" outlineLevel="5">
      <c r="A1755" s="141" t="s">
        <v>453</v>
      </c>
      <c r="B1755" s="147" t="s">
        <v>567</v>
      </c>
      <c r="C1755" s="144" t="s">
        <v>442</v>
      </c>
      <c r="D1755" s="139">
        <v>67818.7</v>
      </c>
      <c r="E1755" s="145">
        <f t="shared" si="40"/>
        <v>67818.7</v>
      </c>
      <c r="F1755" s="146" t="e">
        <f>#REF!</f>
        <v>#REF!</v>
      </c>
      <c r="G1755" s="146" t="e">
        <f>#REF!</f>
        <v>#REF!</v>
      </c>
    </row>
    <row r="1756" spans="1:7" s="7" customFormat="1" ht="15.75" hidden="1" outlineLevel="6">
      <c r="A1756" s="141" t="s">
        <v>34</v>
      </c>
      <c r="B1756" s="147" t="s">
        <v>567</v>
      </c>
      <c r="C1756" s="144" t="s">
        <v>442</v>
      </c>
      <c r="D1756" s="139">
        <v>67818.7</v>
      </c>
      <c r="E1756" s="145">
        <f t="shared" si="40"/>
        <v>67818.7</v>
      </c>
      <c r="F1756" s="146" t="e">
        <f>#REF!</f>
        <v>#REF!</v>
      </c>
      <c r="G1756" s="146" t="e">
        <f>#REF!</f>
        <v>#REF!</v>
      </c>
    </row>
    <row r="1757" spans="1:7" s="7" customFormat="1" ht="15.75" hidden="1" outlineLevel="7">
      <c r="A1757" s="141" t="s">
        <v>428</v>
      </c>
      <c r="B1757" s="147" t="s">
        <v>567</v>
      </c>
      <c r="C1757" s="147" t="s">
        <v>442</v>
      </c>
      <c r="D1757" s="148">
        <v>67818.7</v>
      </c>
      <c r="E1757" s="145">
        <f t="shared" si="40"/>
        <v>67818.7</v>
      </c>
      <c r="F1757" s="146" t="e">
        <f>#REF!</f>
        <v>#REF!</v>
      </c>
      <c r="G1757" s="146" t="e">
        <f>#REF!</f>
        <v>#REF!</v>
      </c>
    </row>
    <row r="1758" spans="1:7" s="7" customFormat="1" ht="15.75" hidden="1" outlineLevel="3">
      <c r="A1758" s="151" t="s">
        <v>433</v>
      </c>
      <c r="B1758" s="147" t="s">
        <v>567</v>
      </c>
      <c r="C1758" s="144" t="s">
        <v>442</v>
      </c>
      <c r="D1758" s="139">
        <v>4662.3999999999996</v>
      </c>
      <c r="E1758" s="145">
        <f t="shared" si="40"/>
        <v>4662.3999999999996</v>
      </c>
      <c r="F1758" s="146" t="e">
        <f>#REF!</f>
        <v>#REF!</v>
      </c>
      <c r="G1758" s="146" t="e">
        <f>#REF!</f>
        <v>#REF!</v>
      </c>
    </row>
    <row r="1759" spans="1:7" s="7" customFormat="1" ht="31.5" hidden="1" outlineLevel="5">
      <c r="A1759" s="141" t="s">
        <v>454</v>
      </c>
      <c r="B1759" s="147" t="s">
        <v>567</v>
      </c>
      <c r="C1759" s="144" t="s">
        <v>442</v>
      </c>
      <c r="D1759" s="139">
        <v>4662.3999999999996</v>
      </c>
      <c r="E1759" s="145">
        <f t="shared" si="40"/>
        <v>4662.3999999999996</v>
      </c>
      <c r="F1759" s="146" t="e">
        <f>#REF!</f>
        <v>#REF!</v>
      </c>
      <c r="G1759" s="146" t="e">
        <f>#REF!</f>
        <v>#REF!</v>
      </c>
    </row>
    <row r="1760" spans="1:7" s="7" customFormat="1" ht="15.75" hidden="1" outlineLevel="6">
      <c r="A1760" s="141" t="s">
        <v>34</v>
      </c>
      <c r="B1760" s="147" t="s">
        <v>567</v>
      </c>
      <c r="C1760" s="144" t="s">
        <v>442</v>
      </c>
      <c r="D1760" s="139">
        <v>4662.3999999999996</v>
      </c>
      <c r="E1760" s="145">
        <f t="shared" si="40"/>
        <v>4662.3999999999996</v>
      </c>
      <c r="F1760" s="146" t="e">
        <f>#REF!</f>
        <v>#REF!</v>
      </c>
      <c r="G1760" s="146" t="e">
        <f>#REF!</f>
        <v>#REF!</v>
      </c>
    </row>
    <row r="1761" spans="1:7" s="7" customFormat="1" ht="15.75" hidden="1" outlineLevel="7">
      <c r="A1761" s="141" t="s">
        <v>428</v>
      </c>
      <c r="B1761" s="147" t="s">
        <v>567</v>
      </c>
      <c r="C1761" s="147" t="s">
        <v>442</v>
      </c>
      <c r="D1761" s="148">
        <v>4662.3999999999996</v>
      </c>
      <c r="E1761" s="145">
        <f t="shared" si="40"/>
        <v>4662.3999999999996</v>
      </c>
      <c r="F1761" s="146" t="e">
        <f>#REF!</f>
        <v>#REF!</v>
      </c>
      <c r="G1761" s="146" t="e">
        <f>#REF!</f>
        <v>#REF!</v>
      </c>
    </row>
    <row r="1762" spans="1:7" s="7" customFormat="1" ht="15.75" hidden="1" outlineLevel="3">
      <c r="A1762" s="151" t="s">
        <v>449</v>
      </c>
      <c r="B1762" s="147" t="s">
        <v>567</v>
      </c>
      <c r="C1762" s="144" t="s">
        <v>442</v>
      </c>
      <c r="D1762" s="139">
        <v>62709.5</v>
      </c>
      <c r="E1762" s="145">
        <f t="shared" si="40"/>
        <v>62709.5</v>
      </c>
      <c r="F1762" s="146" t="e">
        <f>#REF!</f>
        <v>#REF!</v>
      </c>
      <c r="G1762" s="146" t="e">
        <f>#REF!</f>
        <v>#REF!</v>
      </c>
    </row>
    <row r="1763" spans="1:7" s="7" customFormat="1" ht="15.75" hidden="1" outlineLevel="4">
      <c r="A1763" s="141" t="s">
        <v>444</v>
      </c>
      <c r="B1763" s="147" t="s">
        <v>567</v>
      </c>
      <c r="C1763" s="144" t="s">
        <v>442</v>
      </c>
      <c r="D1763" s="139">
        <v>22709.5</v>
      </c>
      <c r="E1763" s="145">
        <f t="shared" si="40"/>
        <v>22709.5</v>
      </c>
      <c r="F1763" s="146" t="e">
        <f>#REF!</f>
        <v>#REF!</v>
      </c>
      <c r="G1763" s="146" t="e">
        <f>#REF!</f>
        <v>#REF!</v>
      </c>
    </row>
    <row r="1764" spans="1:7" s="7" customFormat="1" ht="15.75" hidden="1" outlineLevel="5">
      <c r="A1764" s="141" t="s">
        <v>455</v>
      </c>
      <c r="B1764" s="147" t="s">
        <v>567</v>
      </c>
      <c r="C1764" s="144" t="s">
        <v>442</v>
      </c>
      <c r="D1764" s="139">
        <v>22709.5</v>
      </c>
      <c r="E1764" s="145">
        <f t="shared" si="40"/>
        <v>22709.5</v>
      </c>
      <c r="F1764" s="146" t="e">
        <f>#REF!</f>
        <v>#REF!</v>
      </c>
      <c r="G1764" s="146" t="e">
        <f>#REF!</f>
        <v>#REF!</v>
      </c>
    </row>
    <row r="1765" spans="1:7" s="7" customFormat="1" ht="15.75" hidden="1" outlineLevel="6">
      <c r="A1765" s="141" t="s">
        <v>34</v>
      </c>
      <c r="B1765" s="147" t="s">
        <v>567</v>
      </c>
      <c r="C1765" s="144" t="s">
        <v>442</v>
      </c>
      <c r="D1765" s="139">
        <v>22709.5</v>
      </c>
      <c r="E1765" s="145">
        <f t="shared" si="40"/>
        <v>22709.5</v>
      </c>
      <c r="F1765" s="146" t="e">
        <f>#REF!</f>
        <v>#REF!</v>
      </c>
      <c r="G1765" s="146" t="e">
        <f>#REF!</f>
        <v>#REF!</v>
      </c>
    </row>
    <row r="1766" spans="1:7" s="7" customFormat="1" ht="15.75" hidden="1" outlineLevel="7">
      <c r="A1766" s="141" t="s">
        <v>287</v>
      </c>
      <c r="B1766" s="147" t="s">
        <v>567</v>
      </c>
      <c r="C1766" s="147" t="s">
        <v>442</v>
      </c>
      <c r="D1766" s="148">
        <v>22709.5</v>
      </c>
      <c r="E1766" s="145">
        <f t="shared" si="40"/>
        <v>22709.5</v>
      </c>
      <c r="F1766" s="146" t="e">
        <f>#REF!</f>
        <v>#REF!</v>
      </c>
      <c r="G1766" s="146" t="e">
        <f>#REF!</f>
        <v>#REF!</v>
      </c>
    </row>
    <row r="1767" spans="1:7" s="7" customFormat="1" ht="15.75" hidden="1" outlineLevel="4">
      <c r="A1767" s="151" t="s">
        <v>456</v>
      </c>
      <c r="B1767" s="147" t="s">
        <v>567</v>
      </c>
      <c r="C1767" s="144" t="s">
        <v>442</v>
      </c>
      <c r="D1767" s="139">
        <v>25000</v>
      </c>
      <c r="E1767" s="145">
        <f t="shared" si="40"/>
        <v>25000</v>
      </c>
      <c r="F1767" s="146" t="e">
        <f>#REF!</f>
        <v>#REF!</v>
      </c>
      <c r="G1767" s="146" t="e">
        <f>#REF!</f>
        <v>#REF!</v>
      </c>
    </row>
    <row r="1768" spans="1:7" s="7" customFormat="1" ht="21" hidden="1" outlineLevel="5">
      <c r="A1768" s="141" t="s">
        <v>457</v>
      </c>
      <c r="B1768" s="147" t="s">
        <v>567</v>
      </c>
      <c r="C1768" s="144" t="s">
        <v>442</v>
      </c>
      <c r="D1768" s="139">
        <v>25000</v>
      </c>
      <c r="E1768" s="145">
        <f t="shared" si="40"/>
        <v>25000</v>
      </c>
      <c r="F1768" s="146" t="e">
        <f>#REF!</f>
        <v>#REF!</v>
      </c>
      <c r="G1768" s="146" t="e">
        <f>#REF!</f>
        <v>#REF!</v>
      </c>
    </row>
    <row r="1769" spans="1:7" s="7" customFormat="1" ht="15.75" hidden="1" outlineLevel="6">
      <c r="A1769" s="141" t="s">
        <v>34</v>
      </c>
      <c r="B1769" s="147" t="s">
        <v>567</v>
      </c>
      <c r="C1769" s="144" t="s">
        <v>442</v>
      </c>
      <c r="D1769" s="139">
        <v>25000</v>
      </c>
      <c r="E1769" s="145">
        <f t="shared" si="40"/>
        <v>25000</v>
      </c>
      <c r="F1769" s="146" t="e">
        <f>#REF!</f>
        <v>#REF!</v>
      </c>
      <c r="G1769" s="146" t="e">
        <f>#REF!</f>
        <v>#REF!</v>
      </c>
    </row>
    <row r="1770" spans="1:7" s="7" customFormat="1" ht="15.75" hidden="1" outlineLevel="7">
      <c r="A1770" s="141" t="s">
        <v>287</v>
      </c>
      <c r="B1770" s="147" t="s">
        <v>567</v>
      </c>
      <c r="C1770" s="147" t="s">
        <v>442</v>
      </c>
      <c r="D1770" s="148">
        <v>25000</v>
      </c>
      <c r="E1770" s="145">
        <f t="shared" si="40"/>
        <v>25000</v>
      </c>
      <c r="F1770" s="146" t="e">
        <f>#REF!</f>
        <v>#REF!</v>
      </c>
      <c r="G1770" s="146" t="e">
        <f>#REF!</f>
        <v>#REF!</v>
      </c>
    </row>
    <row r="1771" spans="1:7" s="7" customFormat="1" ht="15.75" hidden="1" outlineLevel="4">
      <c r="A1771" s="151" t="s">
        <v>456</v>
      </c>
      <c r="B1771" s="147" t="s">
        <v>567</v>
      </c>
      <c r="C1771" s="144" t="s">
        <v>442</v>
      </c>
      <c r="D1771" s="139">
        <v>15000</v>
      </c>
      <c r="E1771" s="145">
        <f t="shared" si="40"/>
        <v>15000</v>
      </c>
      <c r="F1771" s="146" t="e">
        <f>#REF!</f>
        <v>#REF!</v>
      </c>
      <c r="G1771" s="146" t="e">
        <f>#REF!</f>
        <v>#REF!</v>
      </c>
    </row>
    <row r="1772" spans="1:7" s="7" customFormat="1" ht="21" hidden="1" outlineLevel="5">
      <c r="A1772" s="141" t="s">
        <v>458</v>
      </c>
      <c r="B1772" s="147" t="s">
        <v>567</v>
      </c>
      <c r="C1772" s="144" t="s">
        <v>442</v>
      </c>
      <c r="D1772" s="139">
        <v>15000</v>
      </c>
      <c r="E1772" s="145">
        <f t="shared" si="40"/>
        <v>15000</v>
      </c>
      <c r="F1772" s="146" t="e">
        <f>#REF!</f>
        <v>#REF!</v>
      </c>
      <c r="G1772" s="146" t="e">
        <f>#REF!</f>
        <v>#REF!</v>
      </c>
    </row>
    <row r="1773" spans="1:7" s="7" customFormat="1" ht="15.75" hidden="1" outlineLevel="6">
      <c r="A1773" s="141" t="s">
        <v>34</v>
      </c>
      <c r="B1773" s="147" t="s">
        <v>567</v>
      </c>
      <c r="C1773" s="144" t="s">
        <v>442</v>
      </c>
      <c r="D1773" s="139">
        <v>15000</v>
      </c>
      <c r="E1773" s="145">
        <f t="shared" si="40"/>
        <v>15000</v>
      </c>
      <c r="F1773" s="146" t="e">
        <f>#REF!</f>
        <v>#REF!</v>
      </c>
      <c r="G1773" s="146" t="e">
        <f>#REF!</f>
        <v>#REF!</v>
      </c>
    </row>
    <row r="1774" spans="1:7" s="7" customFormat="1" ht="15.75" hidden="1" outlineLevel="7">
      <c r="A1774" s="141" t="s">
        <v>287</v>
      </c>
      <c r="B1774" s="147" t="s">
        <v>567</v>
      </c>
      <c r="C1774" s="147" t="s">
        <v>442</v>
      </c>
      <c r="D1774" s="148">
        <v>15000</v>
      </c>
      <c r="E1774" s="145">
        <f t="shared" si="40"/>
        <v>15000</v>
      </c>
      <c r="F1774" s="146" t="e">
        <f>#REF!</f>
        <v>#REF!</v>
      </c>
      <c r="G1774" s="146" t="e">
        <f>#REF!</f>
        <v>#REF!</v>
      </c>
    </row>
    <row r="1775" spans="1:7" s="7" customFormat="1" ht="15.75" hidden="1" outlineLevel="3">
      <c r="A1775" s="151" t="s">
        <v>456</v>
      </c>
      <c r="B1775" s="147" t="s">
        <v>567</v>
      </c>
      <c r="C1775" s="144" t="s">
        <v>442</v>
      </c>
      <c r="D1775" s="139">
        <v>256893.6</v>
      </c>
      <c r="E1775" s="145">
        <f t="shared" si="40"/>
        <v>256893.6</v>
      </c>
      <c r="F1775" s="146" t="e">
        <f>#REF!</f>
        <v>#REF!</v>
      </c>
      <c r="G1775" s="146" t="e">
        <f>#REF!</f>
        <v>#REF!</v>
      </c>
    </row>
    <row r="1776" spans="1:7" s="7" customFormat="1" ht="73.5" hidden="1" outlineLevel="4">
      <c r="A1776" s="159" t="s">
        <v>459</v>
      </c>
      <c r="B1776" s="147" t="s">
        <v>567</v>
      </c>
      <c r="C1776" s="144" t="s">
        <v>442</v>
      </c>
      <c r="D1776" s="139">
        <v>216590.4</v>
      </c>
      <c r="E1776" s="145">
        <f t="shared" si="40"/>
        <v>216590.4</v>
      </c>
      <c r="F1776" s="146" t="e">
        <f>#REF!</f>
        <v>#REF!</v>
      </c>
      <c r="G1776" s="146" t="e">
        <f>#REF!</f>
        <v>#REF!</v>
      </c>
    </row>
    <row r="1777" spans="1:7" s="7" customFormat="1" ht="42" hidden="1" outlineLevel="5">
      <c r="A1777" s="159" t="s">
        <v>460</v>
      </c>
      <c r="B1777" s="147" t="s">
        <v>567</v>
      </c>
      <c r="C1777" s="144" t="s">
        <v>442</v>
      </c>
      <c r="D1777" s="139">
        <v>216590.4</v>
      </c>
      <c r="E1777" s="145">
        <f t="shared" si="40"/>
        <v>216590.4</v>
      </c>
      <c r="F1777" s="146" t="e">
        <f>#REF!</f>
        <v>#REF!</v>
      </c>
      <c r="G1777" s="146" t="e">
        <f>#REF!</f>
        <v>#REF!</v>
      </c>
    </row>
    <row r="1778" spans="1:7" s="7" customFormat="1" ht="15.75" hidden="1" outlineLevel="6">
      <c r="A1778" s="141" t="s">
        <v>34</v>
      </c>
      <c r="B1778" s="147" t="s">
        <v>567</v>
      </c>
      <c r="C1778" s="144" t="s">
        <v>442</v>
      </c>
      <c r="D1778" s="139">
        <v>216590.4</v>
      </c>
      <c r="E1778" s="145">
        <f t="shared" si="40"/>
        <v>216590.4</v>
      </c>
      <c r="F1778" s="146" t="e">
        <f>#REF!</f>
        <v>#REF!</v>
      </c>
      <c r="G1778" s="146" t="e">
        <f>#REF!</f>
        <v>#REF!</v>
      </c>
    </row>
    <row r="1779" spans="1:7" s="7" customFormat="1" ht="15.75" hidden="1" outlineLevel="7">
      <c r="A1779" s="141" t="s">
        <v>287</v>
      </c>
      <c r="B1779" s="147" t="s">
        <v>567</v>
      </c>
      <c r="C1779" s="147" t="s">
        <v>442</v>
      </c>
      <c r="D1779" s="148">
        <v>216590.4</v>
      </c>
      <c r="E1779" s="145">
        <f t="shared" si="40"/>
        <v>216590.4</v>
      </c>
      <c r="F1779" s="146" t="e">
        <f>#REF!</f>
        <v>#REF!</v>
      </c>
      <c r="G1779" s="146" t="e">
        <f>#REF!</f>
        <v>#REF!</v>
      </c>
    </row>
    <row r="1780" spans="1:7" s="7" customFormat="1" ht="15.75" hidden="1" outlineLevel="4">
      <c r="A1780" s="151" t="s">
        <v>456</v>
      </c>
      <c r="B1780" s="147" t="s">
        <v>567</v>
      </c>
      <c r="C1780" s="144" t="s">
        <v>442</v>
      </c>
      <c r="D1780" s="139">
        <v>40303.199999999997</v>
      </c>
      <c r="E1780" s="145">
        <f t="shared" si="40"/>
        <v>40303.199999999997</v>
      </c>
      <c r="F1780" s="146" t="e">
        <f>#REF!</f>
        <v>#REF!</v>
      </c>
      <c r="G1780" s="146" t="e">
        <f>#REF!</f>
        <v>#REF!</v>
      </c>
    </row>
    <row r="1781" spans="1:7" s="7" customFormat="1" ht="31.5" hidden="1" outlineLevel="5">
      <c r="A1781" s="141" t="s">
        <v>461</v>
      </c>
      <c r="B1781" s="147" t="s">
        <v>567</v>
      </c>
      <c r="C1781" s="144" t="s">
        <v>442</v>
      </c>
      <c r="D1781" s="139">
        <v>40303.199999999997</v>
      </c>
      <c r="E1781" s="145">
        <f t="shared" si="40"/>
        <v>40303.199999999997</v>
      </c>
      <c r="F1781" s="146" t="e">
        <f>#REF!</f>
        <v>#REF!</v>
      </c>
      <c r="G1781" s="146" t="e">
        <f>#REF!</f>
        <v>#REF!</v>
      </c>
    </row>
    <row r="1782" spans="1:7" s="7" customFormat="1" ht="15.75" hidden="1" outlineLevel="6">
      <c r="A1782" s="141" t="s">
        <v>34</v>
      </c>
      <c r="B1782" s="147" t="s">
        <v>567</v>
      </c>
      <c r="C1782" s="144" t="s">
        <v>442</v>
      </c>
      <c r="D1782" s="139">
        <v>40303.199999999997</v>
      </c>
      <c r="E1782" s="145">
        <f t="shared" si="40"/>
        <v>40303.199999999997</v>
      </c>
      <c r="F1782" s="146" t="e">
        <f>#REF!</f>
        <v>#REF!</v>
      </c>
      <c r="G1782" s="146" t="e">
        <f>#REF!</f>
        <v>#REF!</v>
      </c>
    </row>
    <row r="1783" spans="1:7" s="7" customFormat="1" ht="15.75" hidden="1" outlineLevel="7">
      <c r="A1783" s="141" t="s">
        <v>287</v>
      </c>
      <c r="B1783" s="147" t="s">
        <v>567</v>
      </c>
      <c r="C1783" s="147" t="s">
        <v>442</v>
      </c>
      <c r="D1783" s="148">
        <v>40303.199999999997</v>
      </c>
      <c r="E1783" s="145">
        <f t="shared" si="40"/>
        <v>40303.199999999997</v>
      </c>
      <c r="F1783" s="146" t="e">
        <f>#REF!</f>
        <v>#REF!</v>
      </c>
      <c r="G1783" s="146" t="e">
        <f>#REF!</f>
        <v>#REF!</v>
      </c>
    </row>
    <row r="1784" spans="1:7" s="7" customFormat="1" ht="15.75" hidden="1" outlineLevel="3">
      <c r="A1784" s="151" t="s">
        <v>456</v>
      </c>
      <c r="B1784" s="147" t="s">
        <v>567</v>
      </c>
      <c r="C1784" s="144" t="s">
        <v>442</v>
      </c>
      <c r="D1784" s="139">
        <v>411422.2</v>
      </c>
      <c r="E1784" s="145">
        <f t="shared" si="40"/>
        <v>411422.2</v>
      </c>
      <c r="F1784" s="146" t="e">
        <f>#REF!</f>
        <v>#REF!</v>
      </c>
      <c r="G1784" s="146" t="e">
        <f>#REF!</f>
        <v>#REF!</v>
      </c>
    </row>
    <row r="1785" spans="1:7" s="7" customFormat="1" ht="42" hidden="1" outlineLevel="5">
      <c r="A1785" s="159" t="s">
        <v>462</v>
      </c>
      <c r="B1785" s="147" t="s">
        <v>567</v>
      </c>
      <c r="C1785" s="144" t="s">
        <v>442</v>
      </c>
      <c r="D1785" s="139">
        <v>411422.2</v>
      </c>
      <c r="E1785" s="145">
        <f t="shared" si="40"/>
        <v>411422.2</v>
      </c>
      <c r="F1785" s="146" t="e">
        <f>#REF!</f>
        <v>#REF!</v>
      </c>
      <c r="G1785" s="146" t="e">
        <f>#REF!</f>
        <v>#REF!</v>
      </c>
    </row>
    <row r="1786" spans="1:7" s="7" customFormat="1" ht="15.75" hidden="1" outlineLevel="6">
      <c r="A1786" s="141" t="s">
        <v>34</v>
      </c>
      <c r="B1786" s="147" t="s">
        <v>567</v>
      </c>
      <c r="C1786" s="144" t="s">
        <v>442</v>
      </c>
      <c r="D1786" s="139">
        <v>411422.2</v>
      </c>
      <c r="E1786" s="145">
        <f t="shared" si="40"/>
        <v>411422.2</v>
      </c>
      <c r="F1786" s="146" t="e">
        <f>#REF!</f>
        <v>#REF!</v>
      </c>
      <c r="G1786" s="146" t="e">
        <f>#REF!</f>
        <v>#REF!</v>
      </c>
    </row>
    <row r="1787" spans="1:7" s="7" customFormat="1" ht="15.75" hidden="1" outlineLevel="7">
      <c r="A1787" s="141" t="s">
        <v>287</v>
      </c>
      <c r="B1787" s="147" t="s">
        <v>567</v>
      </c>
      <c r="C1787" s="147" t="s">
        <v>442</v>
      </c>
      <c r="D1787" s="148">
        <v>411422.2</v>
      </c>
      <c r="E1787" s="145">
        <f t="shared" si="40"/>
        <v>411422.2</v>
      </c>
      <c r="F1787" s="146" t="e">
        <f>#REF!</f>
        <v>#REF!</v>
      </c>
      <c r="G1787" s="146" t="e">
        <f>#REF!</f>
        <v>#REF!</v>
      </c>
    </row>
    <row r="1788" spans="1:7" s="7" customFormat="1" ht="22.5" hidden="1" outlineLevel="3">
      <c r="A1788" s="151" t="s">
        <v>288</v>
      </c>
      <c r="B1788" s="147" t="s">
        <v>567</v>
      </c>
      <c r="C1788" s="144" t="s">
        <v>442</v>
      </c>
      <c r="D1788" s="139">
        <v>152.30000000000001</v>
      </c>
      <c r="E1788" s="145">
        <f t="shared" si="40"/>
        <v>152.30000000000001</v>
      </c>
      <c r="F1788" s="146" t="e">
        <f>#REF!</f>
        <v>#REF!</v>
      </c>
      <c r="G1788" s="146" t="e">
        <f>#REF!</f>
        <v>#REF!</v>
      </c>
    </row>
    <row r="1789" spans="1:7" s="7" customFormat="1" ht="21" hidden="1" outlineLevel="4">
      <c r="A1789" s="141" t="s">
        <v>463</v>
      </c>
      <c r="B1789" s="147" t="s">
        <v>567</v>
      </c>
      <c r="C1789" s="144" t="s">
        <v>442</v>
      </c>
      <c r="D1789" s="139">
        <v>152.30000000000001</v>
      </c>
      <c r="E1789" s="145">
        <f t="shared" si="40"/>
        <v>152.30000000000001</v>
      </c>
      <c r="F1789" s="146" t="e">
        <f>#REF!</f>
        <v>#REF!</v>
      </c>
      <c r="G1789" s="146" t="e">
        <f>#REF!</f>
        <v>#REF!</v>
      </c>
    </row>
    <row r="1790" spans="1:7" s="7" customFormat="1" ht="21" hidden="1" outlineLevel="5">
      <c r="A1790" s="141" t="s">
        <v>464</v>
      </c>
      <c r="B1790" s="147" t="s">
        <v>567</v>
      </c>
      <c r="C1790" s="144" t="s">
        <v>442</v>
      </c>
      <c r="D1790" s="139">
        <v>152.30000000000001</v>
      </c>
      <c r="E1790" s="145">
        <f t="shared" si="40"/>
        <v>152.30000000000001</v>
      </c>
      <c r="F1790" s="146" t="e">
        <f>#REF!</f>
        <v>#REF!</v>
      </c>
      <c r="G1790" s="146" t="e">
        <f>#REF!</f>
        <v>#REF!</v>
      </c>
    </row>
    <row r="1791" spans="1:7" s="7" customFormat="1" ht="15.75" hidden="1" outlineLevel="6">
      <c r="A1791" s="141" t="s">
        <v>34</v>
      </c>
      <c r="B1791" s="147" t="s">
        <v>567</v>
      </c>
      <c r="C1791" s="144" t="s">
        <v>442</v>
      </c>
      <c r="D1791" s="139">
        <v>152.30000000000001</v>
      </c>
      <c r="E1791" s="145">
        <f t="shared" si="40"/>
        <v>152.30000000000001</v>
      </c>
      <c r="F1791" s="146" t="e">
        <f>#REF!</f>
        <v>#REF!</v>
      </c>
      <c r="G1791" s="146" t="e">
        <f>#REF!</f>
        <v>#REF!</v>
      </c>
    </row>
    <row r="1792" spans="1:7" s="7" customFormat="1" ht="15.75" hidden="1" outlineLevel="7">
      <c r="A1792" s="141" t="s">
        <v>428</v>
      </c>
      <c r="B1792" s="147" t="s">
        <v>567</v>
      </c>
      <c r="C1792" s="147" t="s">
        <v>442</v>
      </c>
      <c r="D1792" s="148">
        <v>152.30000000000001</v>
      </c>
      <c r="E1792" s="145">
        <f t="shared" si="40"/>
        <v>152.30000000000001</v>
      </c>
      <c r="F1792" s="146" t="e">
        <f>#REF!</f>
        <v>#REF!</v>
      </c>
      <c r="G1792" s="146" t="e">
        <f>#REF!</f>
        <v>#REF!</v>
      </c>
    </row>
    <row r="1793" spans="1:7" s="7" customFormat="1" ht="15.75" hidden="1" outlineLevel="3">
      <c r="A1793" s="151" t="s">
        <v>449</v>
      </c>
      <c r="B1793" s="147" t="s">
        <v>567</v>
      </c>
      <c r="C1793" s="144" t="s">
        <v>442</v>
      </c>
      <c r="D1793" s="139">
        <v>1414.7</v>
      </c>
      <c r="E1793" s="145">
        <f t="shared" si="40"/>
        <v>1414.7</v>
      </c>
      <c r="F1793" s="146" t="e">
        <f>#REF!</f>
        <v>#REF!</v>
      </c>
      <c r="G1793" s="146" t="e">
        <f>#REF!</f>
        <v>#REF!</v>
      </c>
    </row>
    <row r="1794" spans="1:7" s="7" customFormat="1" ht="21" hidden="1" outlineLevel="5">
      <c r="A1794" s="141" t="s">
        <v>465</v>
      </c>
      <c r="B1794" s="147" t="s">
        <v>567</v>
      </c>
      <c r="C1794" s="144" t="s">
        <v>442</v>
      </c>
      <c r="D1794" s="139">
        <v>1414.7</v>
      </c>
      <c r="E1794" s="145">
        <f t="shared" si="40"/>
        <v>1414.7</v>
      </c>
      <c r="F1794" s="146" t="e">
        <f>#REF!</f>
        <v>#REF!</v>
      </c>
      <c r="G1794" s="146" t="e">
        <f>#REF!</f>
        <v>#REF!</v>
      </c>
    </row>
    <row r="1795" spans="1:7" s="7" customFormat="1" ht="15.75" hidden="1" outlineLevel="6">
      <c r="A1795" s="141" t="s">
        <v>34</v>
      </c>
      <c r="B1795" s="147" t="s">
        <v>567</v>
      </c>
      <c r="C1795" s="144" t="s">
        <v>442</v>
      </c>
      <c r="D1795" s="139">
        <v>1414.7</v>
      </c>
      <c r="E1795" s="145">
        <f t="shared" si="40"/>
        <v>1414.7</v>
      </c>
      <c r="F1795" s="146" t="e">
        <f>#REF!</f>
        <v>#REF!</v>
      </c>
      <c r="G1795" s="146" t="e">
        <f>#REF!</f>
        <v>#REF!</v>
      </c>
    </row>
    <row r="1796" spans="1:7" s="7" customFormat="1" ht="15.75" hidden="1" outlineLevel="7">
      <c r="A1796" s="141" t="s">
        <v>428</v>
      </c>
      <c r="B1796" s="147" t="s">
        <v>567</v>
      </c>
      <c r="C1796" s="147" t="s">
        <v>442</v>
      </c>
      <c r="D1796" s="148">
        <v>1414.7</v>
      </c>
      <c r="E1796" s="145">
        <f t="shared" si="40"/>
        <v>1414.7</v>
      </c>
      <c r="F1796" s="146" t="e">
        <f>#REF!</f>
        <v>#REF!</v>
      </c>
      <c r="G1796" s="146" t="e">
        <f>#REF!</f>
        <v>#REF!</v>
      </c>
    </row>
    <row r="1797" spans="1:7" s="7" customFormat="1" ht="15.75" hidden="1" outlineLevel="3">
      <c r="A1797" s="151" t="s">
        <v>449</v>
      </c>
      <c r="B1797" s="147" t="s">
        <v>567</v>
      </c>
      <c r="C1797" s="144" t="s">
        <v>442</v>
      </c>
      <c r="D1797" s="139">
        <v>1815860.9</v>
      </c>
      <c r="E1797" s="145">
        <f t="shared" si="40"/>
        <v>1815860.9</v>
      </c>
      <c r="F1797" s="146" t="e">
        <f>#REF!</f>
        <v>#REF!</v>
      </c>
      <c r="G1797" s="146" t="e">
        <f>#REF!</f>
        <v>#REF!</v>
      </c>
    </row>
    <row r="1798" spans="1:7" s="7" customFormat="1" ht="15.75" hidden="1" outlineLevel="5">
      <c r="A1798" s="141" t="s">
        <v>466</v>
      </c>
      <c r="B1798" s="147" t="s">
        <v>567</v>
      </c>
      <c r="C1798" s="144" t="s">
        <v>442</v>
      </c>
      <c r="D1798" s="139">
        <v>1905</v>
      </c>
      <c r="E1798" s="145">
        <f t="shared" si="40"/>
        <v>1905</v>
      </c>
      <c r="F1798" s="146" t="e">
        <f>#REF!</f>
        <v>#REF!</v>
      </c>
      <c r="G1798" s="146" t="e">
        <f>#REF!</f>
        <v>#REF!</v>
      </c>
    </row>
    <row r="1799" spans="1:7" s="7" customFormat="1" ht="31.5" hidden="1" outlineLevel="6">
      <c r="A1799" s="141" t="s">
        <v>15</v>
      </c>
      <c r="B1799" s="147" t="s">
        <v>567</v>
      </c>
      <c r="C1799" s="144" t="s">
        <v>442</v>
      </c>
      <c r="D1799" s="139">
        <v>1905</v>
      </c>
      <c r="E1799" s="145">
        <f t="shared" si="40"/>
        <v>1905</v>
      </c>
      <c r="F1799" s="146" t="e">
        <f>#REF!</f>
        <v>#REF!</v>
      </c>
      <c r="G1799" s="146" t="e">
        <f>#REF!</f>
        <v>#REF!</v>
      </c>
    </row>
    <row r="1800" spans="1:7" s="7" customFormat="1" ht="15.75" hidden="1" outlineLevel="7">
      <c r="A1800" s="141" t="s">
        <v>17</v>
      </c>
      <c r="B1800" s="147" t="s">
        <v>567</v>
      </c>
      <c r="C1800" s="147" t="s">
        <v>442</v>
      </c>
      <c r="D1800" s="148">
        <v>1905</v>
      </c>
      <c r="E1800" s="145">
        <f t="shared" si="40"/>
        <v>1905</v>
      </c>
      <c r="F1800" s="146" t="e">
        <f>#REF!</f>
        <v>#REF!</v>
      </c>
      <c r="G1800" s="146" t="e">
        <f>#REF!</f>
        <v>#REF!</v>
      </c>
    </row>
    <row r="1801" spans="1:7" s="7" customFormat="1" ht="15.75" hidden="1" outlineLevel="5">
      <c r="A1801" s="151" t="s">
        <v>19</v>
      </c>
      <c r="B1801" s="147" t="s">
        <v>567</v>
      </c>
      <c r="C1801" s="144" t="s">
        <v>442</v>
      </c>
      <c r="D1801" s="139">
        <v>1813955.9</v>
      </c>
      <c r="E1801" s="145">
        <f t="shared" si="40"/>
        <v>1813955.9</v>
      </c>
      <c r="F1801" s="146" t="e">
        <f>#REF!</f>
        <v>#REF!</v>
      </c>
      <c r="G1801" s="146" t="e">
        <f>#REF!</f>
        <v>#REF!</v>
      </c>
    </row>
    <row r="1802" spans="1:7" s="7" customFormat="1" ht="15.75" hidden="1" outlineLevel="6">
      <c r="A1802" s="141" t="s">
        <v>34</v>
      </c>
      <c r="B1802" s="147" t="s">
        <v>567</v>
      </c>
      <c r="C1802" s="144" t="s">
        <v>442</v>
      </c>
      <c r="D1802" s="139">
        <v>1812392.2</v>
      </c>
      <c r="E1802" s="145">
        <f t="shared" si="40"/>
        <v>1812392.2</v>
      </c>
      <c r="F1802" s="146" t="e">
        <f>#REF!</f>
        <v>#REF!</v>
      </c>
      <c r="G1802" s="146" t="e">
        <f>#REF!</f>
        <v>#REF!</v>
      </c>
    </row>
    <row r="1803" spans="1:7" s="7" customFormat="1" ht="15.75" hidden="1" outlineLevel="7">
      <c r="A1803" s="141" t="s">
        <v>428</v>
      </c>
      <c r="B1803" s="147" t="s">
        <v>567</v>
      </c>
      <c r="C1803" s="147" t="s">
        <v>442</v>
      </c>
      <c r="D1803" s="148">
        <v>1812392.2</v>
      </c>
      <c r="E1803" s="145">
        <f t="shared" si="40"/>
        <v>1812392.2</v>
      </c>
      <c r="F1803" s="146" t="e">
        <f>#REF!</f>
        <v>#REF!</v>
      </c>
      <c r="G1803" s="146" t="e">
        <f>#REF!</f>
        <v>#REF!</v>
      </c>
    </row>
    <row r="1804" spans="1:7" s="7" customFormat="1" ht="15.75" hidden="1" outlineLevel="6">
      <c r="A1804" s="151" t="s">
        <v>433</v>
      </c>
      <c r="B1804" s="147" t="s">
        <v>567</v>
      </c>
      <c r="C1804" s="144" t="s">
        <v>442</v>
      </c>
      <c r="D1804" s="139">
        <v>1563.7</v>
      </c>
      <c r="E1804" s="145">
        <f t="shared" si="40"/>
        <v>1563.7</v>
      </c>
      <c r="F1804" s="146" t="e">
        <f>#REF!</f>
        <v>#REF!</v>
      </c>
      <c r="G1804" s="146" t="e">
        <f>#REF!</f>
        <v>#REF!</v>
      </c>
    </row>
    <row r="1805" spans="1:7" s="7" customFormat="1" ht="15.75" hidden="1" outlineLevel="7">
      <c r="A1805" s="141" t="s">
        <v>287</v>
      </c>
      <c r="B1805" s="147" t="s">
        <v>567</v>
      </c>
      <c r="C1805" s="147" t="s">
        <v>442</v>
      </c>
      <c r="D1805" s="148">
        <v>1563.7</v>
      </c>
      <c r="E1805" s="145">
        <f t="shared" si="40"/>
        <v>1563.7</v>
      </c>
      <c r="F1805" s="146" t="e">
        <f>#REF!</f>
        <v>#REF!</v>
      </c>
      <c r="G1805" s="146" t="e">
        <f>#REF!</f>
        <v>#REF!</v>
      </c>
    </row>
    <row r="1806" spans="1:7" s="7" customFormat="1" ht="15.75" hidden="1" outlineLevel="3">
      <c r="A1806" s="151" t="s">
        <v>332</v>
      </c>
      <c r="B1806" s="147" t="s">
        <v>567</v>
      </c>
      <c r="C1806" s="144" t="s">
        <v>442</v>
      </c>
      <c r="D1806" s="139">
        <v>157439.1</v>
      </c>
      <c r="E1806" s="145">
        <f t="shared" si="40"/>
        <v>157439.1</v>
      </c>
      <c r="F1806" s="146" t="e">
        <f>#REF!</f>
        <v>#REF!</v>
      </c>
      <c r="G1806" s="146" t="e">
        <f>#REF!</f>
        <v>#REF!</v>
      </c>
    </row>
    <row r="1807" spans="1:7" s="7" customFormat="1" ht="15.75" hidden="1" outlineLevel="4">
      <c r="A1807" s="141" t="s">
        <v>467</v>
      </c>
      <c r="B1807" s="147" t="s">
        <v>567</v>
      </c>
      <c r="C1807" s="144" t="s">
        <v>442</v>
      </c>
      <c r="D1807" s="139">
        <v>157439.1</v>
      </c>
      <c r="E1807" s="145">
        <f t="shared" si="40"/>
        <v>157439.1</v>
      </c>
      <c r="F1807" s="146" t="e">
        <f>#REF!</f>
        <v>#REF!</v>
      </c>
      <c r="G1807" s="146" t="e">
        <f>#REF!</f>
        <v>#REF!</v>
      </c>
    </row>
    <row r="1808" spans="1:7" s="7" customFormat="1" ht="31.5" hidden="1" outlineLevel="5">
      <c r="A1808" s="141" t="s">
        <v>468</v>
      </c>
      <c r="B1808" s="147" t="s">
        <v>567</v>
      </c>
      <c r="C1808" s="144" t="s">
        <v>442</v>
      </c>
      <c r="D1808" s="139">
        <v>157434.1</v>
      </c>
      <c r="E1808" s="145">
        <f t="shared" si="40"/>
        <v>157434.1</v>
      </c>
      <c r="F1808" s="146" t="e">
        <f>#REF!</f>
        <v>#REF!</v>
      </c>
      <c r="G1808" s="146" t="e">
        <f>#REF!</f>
        <v>#REF!</v>
      </c>
    </row>
    <row r="1809" spans="1:7" s="7" customFormat="1" ht="15.75" hidden="1" outlineLevel="6">
      <c r="A1809" s="141" t="s">
        <v>34</v>
      </c>
      <c r="B1809" s="147" t="s">
        <v>567</v>
      </c>
      <c r="C1809" s="144" t="s">
        <v>442</v>
      </c>
      <c r="D1809" s="139">
        <v>156434.1</v>
      </c>
      <c r="E1809" s="145">
        <f t="shared" si="40"/>
        <v>156434.1</v>
      </c>
      <c r="F1809" s="146" t="e">
        <f>#REF!</f>
        <v>#REF!</v>
      </c>
      <c r="G1809" s="146" t="e">
        <f>#REF!</f>
        <v>#REF!</v>
      </c>
    </row>
    <row r="1810" spans="1:7" s="7" customFormat="1" ht="15.75" hidden="1" outlineLevel="7">
      <c r="A1810" s="141" t="s">
        <v>428</v>
      </c>
      <c r="B1810" s="147" t="s">
        <v>567</v>
      </c>
      <c r="C1810" s="147" t="s">
        <v>442</v>
      </c>
      <c r="D1810" s="148">
        <v>156434.1</v>
      </c>
      <c r="E1810" s="145">
        <f t="shared" si="40"/>
        <v>156434.1</v>
      </c>
      <c r="F1810" s="146" t="e">
        <f>#REF!</f>
        <v>#REF!</v>
      </c>
      <c r="G1810" s="146" t="e">
        <f>#REF!</f>
        <v>#REF!</v>
      </c>
    </row>
    <row r="1811" spans="1:7" s="7" customFormat="1" ht="15.75" hidden="1" outlineLevel="6">
      <c r="A1811" s="151" t="s">
        <v>433</v>
      </c>
      <c r="B1811" s="147" t="s">
        <v>567</v>
      </c>
      <c r="C1811" s="144" t="s">
        <v>442</v>
      </c>
      <c r="D1811" s="139">
        <v>1000</v>
      </c>
      <c r="E1811" s="145">
        <f t="shared" ref="E1811:E1874" si="41">D1811</f>
        <v>1000</v>
      </c>
      <c r="F1811" s="146" t="e">
        <f>#REF!</f>
        <v>#REF!</v>
      </c>
      <c r="G1811" s="146" t="e">
        <f>#REF!</f>
        <v>#REF!</v>
      </c>
    </row>
    <row r="1812" spans="1:7" s="7" customFormat="1" ht="15.75" hidden="1" outlineLevel="7">
      <c r="A1812" s="141" t="s">
        <v>287</v>
      </c>
      <c r="B1812" s="147" t="s">
        <v>567</v>
      </c>
      <c r="C1812" s="147" t="s">
        <v>442</v>
      </c>
      <c r="D1812" s="148">
        <v>1000</v>
      </c>
      <c r="E1812" s="145">
        <f t="shared" si="41"/>
        <v>1000</v>
      </c>
      <c r="F1812" s="146" t="e">
        <f>#REF!</f>
        <v>#REF!</v>
      </c>
      <c r="G1812" s="146" t="e">
        <f>#REF!</f>
        <v>#REF!</v>
      </c>
    </row>
    <row r="1813" spans="1:7" s="7" customFormat="1" ht="15.75" hidden="1" outlineLevel="5">
      <c r="A1813" s="151" t="s">
        <v>456</v>
      </c>
      <c r="B1813" s="147" t="s">
        <v>567</v>
      </c>
      <c r="C1813" s="144" t="s">
        <v>442</v>
      </c>
      <c r="D1813" s="139">
        <v>5</v>
      </c>
      <c r="E1813" s="145">
        <f t="shared" si="41"/>
        <v>5</v>
      </c>
      <c r="F1813" s="146" t="e">
        <f>#REF!</f>
        <v>#REF!</v>
      </c>
      <c r="G1813" s="146" t="e">
        <f>#REF!</f>
        <v>#REF!</v>
      </c>
    </row>
    <row r="1814" spans="1:7" s="7" customFormat="1" ht="15.75" hidden="1" outlineLevel="6">
      <c r="A1814" s="141" t="s">
        <v>45</v>
      </c>
      <c r="B1814" s="147" t="s">
        <v>567</v>
      </c>
      <c r="C1814" s="144" t="s">
        <v>442</v>
      </c>
      <c r="D1814" s="139">
        <v>5</v>
      </c>
      <c r="E1814" s="145">
        <f t="shared" si="41"/>
        <v>5</v>
      </c>
      <c r="F1814" s="146" t="e">
        <f>#REF!</f>
        <v>#REF!</v>
      </c>
      <c r="G1814" s="146" t="e">
        <f>#REF!</f>
        <v>#REF!</v>
      </c>
    </row>
    <row r="1815" spans="1:7" s="7" customFormat="1" ht="21" hidden="1" outlineLevel="7">
      <c r="A1815" s="141" t="s">
        <v>149</v>
      </c>
      <c r="B1815" s="147" t="s">
        <v>567</v>
      </c>
      <c r="C1815" s="147" t="s">
        <v>442</v>
      </c>
      <c r="D1815" s="148">
        <v>5</v>
      </c>
      <c r="E1815" s="145">
        <f t="shared" si="41"/>
        <v>5</v>
      </c>
      <c r="F1815" s="146" t="e">
        <f>#REF!</f>
        <v>#REF!</v>
      </c>
      <c r="G1815" s="146" t="e">
        <f>#REF!</f>
        <v>#REF!</v>
      </c>
    </row>
    <row r="1816" spans="1:7" s="7" customFormat="1" ht="22.5" hidden="1" outlineLevel="3">
      <c r="A1816" s="151" t="s">
        <v>149</v>
      </c>
      <c r="B1816" s="147" t="s">
        <v>567</v>
      </c>
      <c r="C1816" s="144" t="s">
        <v>442</v>
      </c>
      <c r="D1816" s="139">
        <v>1030213.2</v>
      </c>
      <c r="E1816" s="145">
        <f t="shared" si="41"/>
        <v>1030213.2</v>
      </c>
      <c r="F1816" s="146" t="e">
        <f>#REF!</f>
        <v>#REF!</v>
      </c>
      <c r="G1816" s="146" t="e">
        <f>#REF!</f>
        <v>#REF!</v>
      </c>
    </row>
    <row r="1817" spans="1:7" s="7" customFormat="1" ht="21" hidden="1" outlineLevel="5">
      <c r="A1817" s="141" t="s">
        <v>469</v>
      </c>
      <c r="B1817" s="147" t="s">
        <v>567</v>
      </c>
      <c r="C1817" s="144" t="s">
        <v>442</v>
      </c>
      <c r="D1817" s="139">
        <v>1030213.2</v>
      </c>
      <c r="E1817" s="145">
        <f t="shared" si="41"/>
        <v>1030213.2</v>
      </c>
      <c r="F1817" s="146" t="e">
        <f>#REF!</f>
        <v>#REF!</v>
      </c>
      <c r="G1817" s="146" t="e">
        <f>#REF!</f>
        <v>#REF!</v>
      </c>
    </row>
    <row r="1818" spans="1:7" s="7" customFormat="1" ht="15.75" hidden="1" outlineLevel="6">
      <c r="A1818" s="141" t="s">
        <v>34</v>
      </c>
      <c r="B1818" s="147" t="s">
        <v>567</v>
      </c>
      <c r="C1818" s="144" t="s">
        <v>442</v>
      </c>
      <c r="D1818" s="139">
        <v>1030213.2</v>
      </c>
      <c r="E1818" s="145">
        <f t="shared" si="41"/>
        <v>1030213.2</v>
      </c>
      <c r="F1818" s="146" t="e">
        <f>#REF!</f>
        <v>#REF!</v>
      </c>
      <c r="G1818" s="146" t="e">
        <f>#REF!</f>
        <v>#REF!</v>
      </c>
    </row>
    <row r="1819" spans="1:7" s="7" customFormat="1" ht="15.75" hidden="1" outlineLevel="7">
      <c r="A1819" s="141" t="s">
        <v>428</v>
      </c>
      <c r="B1819" s="147" t="s">
        <v>567</v>
      </c>
      <c r="C1819" s="147" t="s">
        <v>442</v>
      </c>
      <c r="D1819" s="148">
        <v>1030213.2</v>
      </c>
      <c r="E1819" s="145">
        <f t="shared" si="41"/>
        <v>1030213.2</v>
      </c>
      <c r="F1819" s="146" t="e">
        <f>#REF!</f>
        <v>#REF!</v>
      </c>
      <c r="G1819" s="146" t="e">
        <f>#REF!</f>
        <v>#REF!</v>
      </c>
    </row>
    <row r="1820" spans="1:7" s="7" customFormat="1" ht="15.75" hidden="1" outlineLevel="3">
      <c r="A1820" s="151" t="s">
        <v>449</v>
      </c>
      <c r="B1820" s="147" t="s">
        <v>567</v>
      </c>
      <c r="C1820" s="144" t="s">
        <v>442</v>
      </c>
      <c r="D1820" s="139">
        <v>2599444.9</v>
      </c>
      <c r="E1820" s="145">
        <f t="shared" si="41"/>
        <v>2599444.9</v>
      </c>
      <c r="F1820" s="146" t="e">
        <f>#REF!</f>
        <v>#REF!</v>
      </c>
      <c r="G1820" s="146" t="e">
        <f>#REF!</f>
        <v>#REF!</v>
      </c>
    </row>
    <row r="1821" spans="1:7" s="7" customFormat="1" ht="21" hidden="1" outlineLevel="5">
      <c r="A1821" s="141" t="s">
        <v>470</v>
      </c>
      <c r="B1821" s="147" t="s">
        <v>567</v>
      </c>
      <c r="C1821" s="144" t="s">
        <v>442</v>
      </c>
      <c r="D1821" s="139">
        <v>2599444.9</v>
      </c>
      <c r="E1821" s="145">
        <f t="shared" si="41"/>
        <v>2599444.9</v>
      </c>
      <c r="F1821" s="146" t="e">
        <f>#REF!</f>
        <v>#REF!</v>
      </c>
      <c r="G1821" s="146" t="e">
        <f>#REF!</f>
        <v>#REF!</v>
      </c>
    </row>
    <row r="1822" spans="1:7" s="7" customFormat="1" ht="15.75" hidden="1" outlineLevel="6">
      <c r="A1822" s="141" t="s">
        <v>34</v>
      </c>
      <c r="B1822" s="147" t="s">
        <v>567</v>
      </c>
      <c r="C1822" s="144" t="s">
        <v>442</v>
      </c>
      <c r="D1822" s="139">
        <v>2599444.9</v>
      </c>
      <c r="E1822" s="145">
        <f t="shared" si="41"/>
        <v>2599444.9</v>
      </c>
      <c r="F1822" s="146" t="e">
        <f>#REF!</f>
        <v>#REF!</v>
      </c>
      <c r="G1822" s="146" t="e">
        <f>#REF!</f>
        <v>#REF!</v>
      </c>
    </row>
    <row r="1823" spans="1:7" s="7" customFormat="1" ht="15.75" hidden="1" outlineLevel="7">
      <c r="A1823" s="141" t="s">
        <v>428</v>
      </c>
      <c r="B1823" s="147" t="s">
        <v>567</v>
      </c>
      <c r="C1823" s="147" t="s">
        <v>442</v>
      </c>
      <c r="D1823" s="148">
        <v>2599444.9</v>
      </c>
      <c r="E1823" s="145">
        <f t="shared" si="41"/>
        <v>2599444.9</v>
      </c>
      <c r="F1823" s="146" t="e">
        <f>#REF!</f>
        <v>#REF!</v>
      </c>
      <c r="G1823" s="146" t="e">
        <f>#REF!</f>
        <v>#REF!</v>
      </c>
    </row>
    <row r="1824" spans="1:7" s="7" customFormat="1" ht="15.75" hidden="1" outlineLevel="3">
      <c r="A1824" s="151" t="s">
        <v>433</v>
      </c>
      <c r="B1824" s="147" t="s">
        <v>567</v>
      </c>
      <c r="C1824" s="144" t="s">
        <v>442</v>
      </c>
      <c r="D1824" s="139">
        <v>64817</v>
      </c>
      <c r="E1824" s="145">
        <f t="shared" si="41"/>
        <v>64817</v>
      </c>
      <c r="F1824" s="146" t="e">
        <f>#REF!</f>
        <v>#REF!</v>
      </c>
      <c r="G1824" s="146" t="e">
        <f>#REF!</f>
        <v>#REF!</v>
      </c>
    </row>
    <row r="1825" spans="1:7" s="7" customFormat="1" ht="15.75" hidden="1" outlineLevel="4">
      <c r="A1825" s="141" t="s">
        <v>471</v>
      </c>
      <c r="B1825" s="147" t="s">
        <v>567</v>
      </c>
      <c r="C1825" s="144" t="s">
        <v>442</v>
      </c>
      <c r="D1825" s="139">
        <v>64817</v>
      </c>
      <c r="E1825" s="145">
        <f t="shared" si="41"/>
        <v>64817</v>
      </c>
      <c r="F1825" s="146" t="e">
        <f>#REF!</f>
        <v>#REF!</v>
      </c>
      <c r="G1825" s="146" t="e">
        <f>#REF!</f>
        <v>#REF!</v>
      </c>
    </row>
    <row r="1826" spans="1:7" s="7" customFormat="1" ht="21" hidden="1" outlineLevel="5">
      <c r="A1826" s="141" t="s">
        <v>472</v>
      </c>
      <c r="B1826" s="147" t="s">
        <v>567</v>
      </c>
      <c r="C1826" s="144" t="s">
        <v>442</v>
      </c>
      <c r="D1826" s="139">
        <v>64817</v>
      </c>
      <c r="E1826" s="145">
        <f t="shared" si="41"/>
        <v>64817</v>
      </c>
      <c r="F1826" s="146" t="e">
        <f>#REF!</f>
        <v>#REF!</v>
      </c>
      <c r="G1826" s="146" t="e">
        <f>#REF!</f>
        <v>#REF!</v>
      </c>
    </row>
    <row r="1827" spans="1:7" s="7" customFormat="1" ht="15.75" hidden="1" outlineLevel="6">
      <c r="A1827" s="141" t="s">
        <v>34</v>
      </c>
      <c r="B1827" s="147" t="s">
        <v>567</v>
      </c>
      <c r="C1827" s="144" t="s">
        <v>442</v>
      </c>
      <c r="D1827" s="139">
        <v>64817</v>
      </c>
      <c r="E1827" s="145">
        <f t="shared" si="41"/>
        <v>64817</v>
      </c>
      <c r="F1827" s="146" t="e">
        <f>#REF!</f>
        <v>#REF!</v>
      </c>
      <c r="G1827" s="146" t="e">
        <f>#REF!</f>
        <v>#REF!</v>
      </c>
    </row>
    <row r="1828" spans="1:7" s="7" customFormat="1" ht="15.75" hidden="1" outlineLevel="7">
      <c r="A1828" s="141" t="s">
        <v>287</v>
      </c>
      <c r="B1828" s="147" t="s">
        <v>567</v>
      </c>
      <c r="C1828" s="147" t="s">
        <v>442</v>
      </c>
      <c r="D1828" s="148">
        <v>63865</v>
      </c>
      <c r="E1828" s="145">
        <f t="shared" si="41"/>
        <v>63865</v>
      </c>
      <c r="F1828" s="146" t="e">
        <f>#REF!</f>
        <v>#REF!</v>
      </c>
      <c r="G1828" s="146" t="e">
        <f>#REF!</f>
        <v>#REF!</v>
      </c>
    </row>
    <row r="1829" spans="1:7" s="7" customFormat="1" ht="22.5" hidden="1" outlineLevel="7">
      <c r="A1829" s="151" t="s">
        <v>288</v>
      </c>
      <c r="B1829" s="147" t="s">
        <v>567</v>
      </c>
      <c r="C1829" s="147" t="s">
        <v>442</v>
      </c>
      <c r="D1829" s="148">
        <v>952</v>
      </c>
      <c r="E1829" s="145">
        <f t="shared" si="41"/>
        <v>952</v>
      </c>
      <c r="F1829" s="146" t="e">
        <f>#REF!</f>
        <v>#REF!</v>
      </c>
      <c r="G1829" s="146" t="e">
        <f>#REF!</f>
        <v>#REF!</v>
      </c>
    </row>
    <row r="1830" spans="1:7" s="7" customFormat="1" ht="15.75" hidden="1" outlineLevel="3">
      <c r="A1830" s="151" t="s">
        <v>332</v>
      </c>
      <c r="B1830" s="147" t="s">
        <v>567</v>
      </c>
      <c r="C1830" s="144" t="s">
        <v>442</v>
      </c>
      <c r="D1830" s="139">
        <v>25000</v>
      </c>
      <c r="E1830" s="145">
        <f t="shared" si="41"/>
        <v>25000</v>
      </c>
      <c r="F1830" s="146" t="e">
        <f>#REF!</f>
        <v>#REF!</v>
      </c>
      <c r="G1830" s="146" t="e">
        <f>#REF!</f>
        <v>#REF!</v>
      </c>
    </row>
    <row r="1831" spans="1:7" s="7" customFormat="1" ht="31.5" hidden="1" outlineLevel="5">
      <c r="A1831" s="141" t="s">
        <v>473</v>
      </c>
      <c r="B1831" s="147" t="s">
        <v>567</v>
      </c>
      <c r="C1831" s="144" t="s">
        <v>442</v>
      </c>
      <c r="D1831" s="139">
        <v>25000</v>
      </c>
      <c r="E1831" s="145">
        <f t="shared" si="41"/>
        <v>25000</v>
      </c>
      <c r="F1831" s="146" t="e">
        <f>#REF!</f>
        <v>#REF!</v>
      </c>
      <c r="G1831" s="146" t="e">
        <f>#REF!</f>
        <v>#REF!</v>
      </c>
    </row>
    <row r="1832" spans="1:7" s="7" customFormat="1" ht="15.75" hidden="1" outlineLevel="6">
      <c r="A1832" s="141" t="s">
        <v>34</v>
      </c>
      <c r="B1832" s="147" t="s">
        <v>567</v>
      </c>
      <c r="C1832" s="144" t="s">
        <v>442</v>
      </c>
      <c r="D1832" s="139">
        <v>25000</v>
      </c>
      <c r="E1832" s="145">
        <f t="shared" si="41"/>
        <v>25000</v>
      </c>
      <c r="F1832" s="146" t="e">
        <f>#REF!</f>
        <v>#REF!</v>
      </c>
      <c r="G1832" s="146" t="e">
        <f>#REF!</f>
        <v>#REF!</v>
      </c>
    </row>
    <row r="1833" spans="1:7" s="7" customFormat="1" ht="15.75" hidden="1" outlineLevel="7">
      <c r="A1833" s="141" t="s">
        <v>287</v>
      </c>
      <c r="B1833" s="147" t="s">
        <v>567</v>
      </c>
      <c r="C1833" s="147" t="s">
        <v>442</v>
      </c>
      <c r="D1833" s="148">
        <v>25000</v>
      </c>
      <c r="E1833" s="145">
        <f t="shared" si="41"/>
        <v>25000</v>
      </c>
      <c r="F1833" s="146" t="e">
        <f>#REF!</f>
        <v>#REF!</v>
      </c>
      <c r="G1833" s="146" t="e">
        <f>#REF!</f>
        <v>#REF!</v>
      </c>
    </row>
    <row r="1834" spans="1:7" s="7" customFormat="1" ht="15.75" hidden="1" outlineLevel="3">
      <c r="A1834" s="151" t="s">
        <v>332</v>
      </c>
      <c r="B1834" s="147" t="s">
        <v>567</v>
      </c>
      <c r="C1834" s="144" t="s">
        <v>442</v>
      </c>
      <c r="D1834" s="139">
        <v>29952</v>
      </c>
      <c r="E1834" s="145">
        <f t="shared" si="41"/>
        <v>29952</v>
      </c>
      <c r="F1834" s="146" t="e">
        <f>#REF!</f>
        <v>#REF!</v>
      </c>
      <c r="G1834" s="146" t="e">
        <f>#REF!</f>
        <v>#REF!</v>
      </c>
    </row>
    <row r="1835" spans="1:7" s="7" customFormat="1" ht="42" hidden="1" outlineLevel="5">
      <c r="A1835" s="159" t="s">
        <v>474</v>
      </c>
      <c r="B1835" s="147" t="s">
        <v>567</v>
      </c>
      <c r="C1835" s="144" t="s">
        <v>442</v>
      </c>
      <c r="D1835" s="139">
        <v>29952</v>
      </c>
      <c r="E1835" s="145">
        <f t="shared" si="41"/>
        <v>29952</v>
      </c>
      <c r="F1835" s="146" t="e">
        <f>#REF!</f>
        <v>#REF!</v>
      </c>
      <c r="G1835" s="146" t="e">
        <f>#REF!</f>
        <v>#REF!</v>
      </c>
    </row>
    <row r="1836" spans="1:7" s="7" customFormat="1" ht="15.75" hidden="1" outlineLevel="6">
      <c r="A1836" s="141" t="s">
        <v>34</v>
      </c>
      <c r="B1836" s="147" t="s">
        <v>567</v>
      </c>
      <c r="C1836" s="144" t="s">
        <v>442</v>
      </c>
      <c r="D1836" s="139">
        <v>29952</v>
      </c>
      <c r="E1836" s="145">
        <f t="shared" si="41"/>
        <v>29952</v>
      </c>
      <c r="F1836" s="146" t="e">
        <f>#REF!</f>
        <v>#REF!</v>
      </c>
      <c r="G1836" s="146" t="e">
        <f>#REF!</f>
        <v>#REF!</v>
      </c>
    </row>
    <row r="1837" spans="1:7" s="7" customFormat="1" ht="15.75" hidden="1" outlineLevel="7">
      <c r="A1837" s="141" t="s">
        <v>287</v>
      </c>
      <c r="B1837" s="147" t="s">
        <v>567</v>
      </c>
      <c r="C1837" s="147" t="s">
        <v>442</v>
      </c>
      <c r="D1837" s="148">
        <v>29952</v>
      </c>
      <c r="E1837" s="145">
        <f t="shared" si="41"/>
        <v>29952</v>
      </c>
      <c r="F1837" s="146" t="e">
        <f>#REF!</f>
        <v>#REF!</v>
      </c>
      <c r="G1837" s="146" t="e">
        <f>#REF!</f>
        <v>#REF!</v>
      </c>
    </row>
    <row r="1838" spans="1:7" s="7" customFormat="1" ht="15.75" hidden="1" outlineLevel="3">
      <c r="A1838" s="151" t="s">
        <v>332</v>
      </c>
      <c r="B1838" s="147" t="s">
        <v>567</v>
      </c>
      <c r="C1838" s="144" t="s">
        <v>442</v>
      </c>
      <c r="D1838" s="139">
        <v>47657</v>
      </c>
      <c r="E1838" s="145">
        <f t="shared" si="41"/>
        <v>47657</v>
      </c>
      <c r="F1838" s="146" t="e">
        <f>#REF!</f>
        <v>#REF!</v>
      </c>
      <c r="G1838" s="146" t="e">
        <f>#REF!</f>
        <v>#REF!</v>
      </c>
    </row>
    <row r="1839" spans="1:7" s="7" customFormat="1" ht="42" hidden="1" outlineLevel="5">
      <c r="A1839" s="159" t="s">
        <v>475</v>
      </c>
      <c r="B1839" s="147" t="s">
        <v>567</v>
      </c>
      <c r="C1839" s="144" t="s">
        <v>442</v>
      </c>
      <c r="D1839" s="139">
        <v>47657</v>
      </c>
      <c r="E1839" s="145">
        <f t="shared" si="41"/>
        <v>47657</v>
      </c>
      <c r="F1839" s="146" t="e">
        <f>#REF!</f>
        <v>#REF!</v>
      </c>
      <c r="G1839" s="146" t="e">
        <f>#REF!</f>
        <v>#REF!</v>
      </c>
    </row>
    <row r="1840" spans="1:7" s="7" customFormat="1" ht="15.75" hidden="1" outlineLevel="6">
      <c r="A1840" s="141" t="s">
        <v>34</v>
      </c>
      <c r="B1840" s="147" t="s">
        <v>567</v>
      </c>
      <c r="C1840" s="144" t="s">
        <v>442</v>
      </c>
      <c r="D1840" s="139">
        <v>47657</v>
      </c>
      <c r="E1840" s="145">
        <f t="shared" si="41"/>
        <v>47657</v>
      </c>
      <c r="F1840" s="146" t="e">
        <f>#REF!</f>
        <v>#REF!</v>
      </c>
      <c r="G1840" s="146" t="e">
        <f>#REF!</f>
        <v>#REF!</v>
      </c>
    </row>
    <row r="1841" spans="1:7" s="7" customFormat="1" ht="15.75" hidden="1" outlineLevel="7">
      <c r="A1841" s="141" t="s">
        <v>428</v>
      </c>
      <c r="B1841" s="147" t="s">
        <v>567</v>
      </c>
      <c r="C1841" s="147" t="s">
        <v>442</v>
      </c>
      <c r="D1841" s="148">
        <v>47657</v>
      </c>
      <c r="E1841" s="145">
        <f t="shared" si="41"/>
        <v>47657</v>
      </c>
      <c r="F1841" s="146" t="e">
        <f>#REF!</f>
        <v>#REF!</v>
      </c>
      <c r="G1841" s="146" t="e">
        <f>#REF!</f>
        <v>#REF!</v>
      </c>
    </row>
    <row r="1842" spans="1:7" s="7" customFormat="1" ht="15.75" hidden="1" outlineLevel="3">
      <c r="A1842" s="151" t="s">
        <v>433</v>
      </c>
      <c r="B1842" s="147" t="s">
        <v>567</v>
      </c>
      <c r="C1842" s="144" t="s">
        <v>442</v>
      </c>
      <c r="D1842" s="139">
        <v>255327.9</v>
      </c>
      <c r="E1842" s="145">
        <f t="shared" si="41"/>
        <v>255327.9</v>
      </c>
      <c r="F1842" s="146" t="e">
        <f>#REF!</f>
        <v>#REF!</v>
      </c>
      <c r="G1842" s="146" t="e">
        <f>#REF!</f>
        <v>#REF!</v>
      </c>
    </row>
    <row r="1843" spans="1:7" s="7" customFormat="1" ht="21" hidden="1" outlineLevel="5">
      <c r="A1843" s="141" t="s">
        <v>476</v>
      </c>
      <c r="B1843" s="147" t="s">
        <v>567</v>
      </c>
      <c r="C1843" s="144" t="s">
        <v>442</v>
      </c>
      <c r="D1843" s="139">
        <v>255327.9</v>
      </c>
      <c r="E1843" s="145">
        <f t="shared" si="41"/>
        <v>255327.9</v>
      </c>
      <c r="F1843" s="146" t="e">
        <f>#REF!</f>
        <v>#REF!</v>
      </c>
      <c r="G1843" s="146" t="e">
        <f>#REF!</f>
        <v>#REF!</v>
      </c>
    </row>
    <row r="1844" spans="1:7" s="7" customFormat="1" ht="15.75" hidden="1" outlineLevel="6">
      <c r="A1844" s="141" t="s">
        <v>34</v>
      </c>
      <c r="B1844" s="147" t="s">
        <v>567</v>
      </c>
      <c r="C1844" s="144" t="s">
        <v>442</v>
      </c>
      <c r="D1844" s="139">
        <v>255327.9</v>
      </c>
      <c r="E1844" s="145">
        <f t="shared" si="41"/>
        <v>255327.9</v>
      </c>
      <c r="F1844" s="146" t="e">
        <f>#REF!</f>
        <v>#REF!</v>
      </c>
      <c r="G1844" s="146" t="e">
        <f>#REF!</f>
        <v>#REF!</v>
      </c>
    </row>
    <row r="1845" spans="1:7" s="7" customFormat="1" ht="15.75" hidden="1" outlineLevel="7">
      <c r="A1845" s="141" t="s">
        <v>428</v>
      </c>
      <c r="B1845" s="147" t="s">
        <v>567</v>
      </c>
      <c r="C1845" s="147" t="s">
        <v>442</v>
      </c>
      <c r="D1845" s="148">
        <v>255327.9</v>
      </c>
      <c r="E1845" s="145">
        <f t="shared" si="41"/>
        <v>255327.9</v>
      </c>
      <c r="F1845" s="146" t="e">
        <f>#REF!</f>
        <v>#REF!</v>
      </c>
      <c r="G1845" s="146" t="e">
        <f>#REF!</f>
        <v>#REF!</v>
      </c>
    </row>
    <row r="1846" spans="1:7" s="7" customFormat="1" ht="15.75" hidden="1" outlineLevel="3">
      <c r="A1846" s="151" t="s">
        <v>449</v>
      </c>
      <c r="B1846" s="147" t="s">
        <v>567</v>
      </c>
      <c r="C1846" s="144" t="s">
        <v>442</v>
      </c>
      <c r="D1846" s="139">
        <v>230184.3</v>
      </c>
      <c r="E1846" s="145">
        <f t="shared" si="41"/>
        <v>230184.3</v>
      </c>
      <c r="F1846" s="146" t="e">
        <f>#REF!</f>
        <v>#REF!</v>
      </c>
      <c r="G1846" s="146" t="e">
        <f>#REF!</f>
        <v>#REF!</v>
      </c>
    </row>
    <row r="1847" spans="1:7" s="7" customFormat="1" ht="21" hidden="1" outlineLevel="5">
      <c r="A1847" s="141" t="s">
        <v>477</v>
      </c>
      <c r="B1847" s="147" t="s">
        <v>567</v>
      </c>
      <c r="C1847" s="144" t="s">
        <v>442</v>
      </c>
      <c r="D1847" s="139">
        <v>230184.3</v>
      </c>
      <c r="E1847" s="145">
        <f t="shared" si="41"/>
        <v>230184.3</v>
      </c>
      <c r="F1847" s="146" t="e">
        <f>#REF!</f>
        <v>#REF!</v>
      </c>
      <c r="G1847" s="146" t="e">
        <f>#REF!</f>
        <v>#REF!</v>
      </c>
    </row>
    <row r="1848" spans="1:7" s="7" customFormat="1" ht="15.75" hidden="1" outlineLevel="6">
      <c r="A1848" s="141" t="s">
        <v>34</v>
      </c>
      <c r="B1848" s="147" t="s">
        <v>567</v>
      </c>
      <c r="C1848" s="144" t="s">
        <v>442</v>
      </c>
      <c r="D1848" s="139">
        <v>230184.3</v>
      </c>
      <c r="E1848" s="145">
        <f t="shared" si="41"/>
        <v>230184.3</v>
      </c>
      <c r="F1848" s="146" t="e">
        <f>#REF!</f>
        <v>#REF!</v>
      </c>
      <c r="G1848" s="146" t="e">
        <f>#REF!</f>
        <v>#REF!</v>
      </c>
    </row>
    <row r="1849" spans="1:7" s="7" customFormat="1" ht="15.75" hidden="1" outlineLevel="7">
      <c r="A1849" s="141" t="s">
        <v>428</v>
      </c>
      <c r="B1849" s="147" t="s">
        <v>567</v>
      </c>
      <c r="C1849" s="147" t="s">
        <v>442</v>
      </c>
      <c r="D1849" s="148">
        <v>230184.3</v>
      </c>
      <c r="E1849" s="145">
        <f t="shared" si="41"/>
        <v>230184.3</v>
      </c>
      <c r="F1849" s="146" t="e">
        <f>#REF!</f>
        <v>#REF!</v>
      </c>
      <c r="G1849" s="146" t="e">
        <f>#REF!</f>
        <v>#REF!</v>
      </c>
    </row>
    <row r="1850" spans="1:7" s="7" customFormat="1" ht="15.75" hidden="1" outlineLevel="3">
      <c r="A1850" s="151" t="s">
        <v>449</v>
      </c>
      <c r="B1850" s="147" t="s">
        <v>567</v>
      </c>
      <c r="C1850" s="144" t="s">
        <v>442</v>
      </c>
      <c r="D1850" s="139">
        <v>372669.3</v>
      </c>
      <c r="E1850" s="145">
        <f t="shared" si="41"/>
        <v>372669.3</v>
      </c>
      <c r="F1850" s="146" t="e">
        <f>#REF!</f>
        <v>#REF!</v>
      </c>
      <c r="G1850" s="146" t="e">
        <f>#REF!</f>
        <v>#REF!</v>
      </c>
    </row>
    <row r="1851" spans="1:7" s="7" customFormat="1" ht="21" hidden="1" outlineLevel="5">
      <c r="A1851" s="141" t="s">
        <v>478</v>
      </c>
      <c r="B1851" s="147" t="s">
        <v>567</v>
      </c>
      <c r="C1851" s="144" t="s">
        <v>442</v>
      </c>
      <c r="D1851" s="139">
        <v>123674.8</v>
      </c>
      <c r="E1851" s="145">
        <f t="shared" si="41"/>
        <v>123674.8</v>
      </c>
      <c r="F1851" s="146" t="e">
        <f>#REF!</f>
        <v>#REF!</v>
      </c>
      <c r="G1851" s="146" t="e">
        <f>#REF!</f>
        <v>#REF!</v>
      </c>
    </row>
    <row r="1852" spans="1:7" s="7" customFormat="1" ht="15.75" hidden="1" outlineLevel="6">
      <c r="A1852" s="141" t="s">
        <v>26</v>
      </c>
      <c r="B1852" s="147" t="s">
        <v>567</v>
      </c>
      <c r="C1852" s="144" t="s">
        <v>442</v>
      </c>
      <c r="D1852" s="139">
        <v>123674.8</v>
      </c>
      <c r="E1852" s="145">
        <f t="shared" si="41"/>
        <v>123674.8</v>
      </c>
      <c r="F1852" s="146" t="e">
        <f>#REF!</f>
        <v>#REF!</v>
      </c>
      <c r="G1852" s="146" t="e">
        <f>#REF!</f>
        <v>#REF!</v>
      </c>
    </row>
    <row r="1853" spans="1:7" s="7" customFormat="1" ht="15.75" hidden="1" outlineLevel="7">
      <c r="A1853" s="141" t="s">
        <v>28</v>
      </c>
      <c r="B1853" s="147" t="s">
        <v>567</v>
      </c>
      <c r="C1853" s="147" t="s">
        <v>442</v>
      </c>
      <c r="D1853" s="148">
        <v>123674.8</v>
      </c>
      <c r="E1853" s="145">
        <f t="shared" si="41"/>
        <v>123674.8</v>
      </c>
      <c r="F1853" s="146" t="e">
        <f>#REF!</f>
        <v>#REF!</v>
      </c>
      <c r="G1853" s="146" t="e">
        <f>#REF!</f>
        <v>#REF!</v>
      </c>
    </row>
    <row r="1854" spans="1:7" s="7" customFormat="1" ht="15.75" hidden="1" outlineLevel="5">
      <c r="A1854" s="151" t="s">
        <v>32</v>
      </c>
      <c r="B1854" s="147" t="s">
        <v>567</v>
      </c>
      <c r="C1854" s="144" t="s">
        <v>442</v>
      </c>
      <c r="D1854" s="139">
        <v>248994.5</v>
      </c>
      <c r="E1854" s="145">
        <f t="shared" si="41"/>
        <v>248994.5</v>
      </c>
      <c r="F1854" s="146" t="e">
        <f>#REF!</f>
        <v>#REF!</v>
      </c>
      <c r="G1854" s="146" t="e">
        <f>#REF!</f>
        <v>#REF!</v>
      </c>
    </row>
    <row r="1855" spans="1:7" s="7" customFormat="1" ht="15.75" hidden="1" outlineLevel="6">
      <c r="A1855" s="141" t="s">
        <v>34</v>
      </c>
      <c r="B1855" s="147" t="s">
        <v>567</v>
      </c>
      <c r="C1855" s="144" t="s">
        <v>442</v>
      </c>
      <c r="D1855" s="139">
        <v>248994.5</v>
      </c>
      <c r="E1855" s="145">
        <f t="shared" si="41"/>
        <v>248994.5</v>
      </c>
      <c r="F1855" s="146" t="e">
        <f>#REF!</f>
        <v>#REF!</v>
      </c>
      <c r="G1855" s="146" t="e">
        <f>#REF!</f>
        <v>#REF!</v>
      </c>
    </row>
    <row r="1856" spans="1:7" s="7" customFormat="1" ht="15.75" hidden="1" outlineLevel="7">
      <c r="A1856" s="141" t="s">
        <v>287</v>
      </c>
      <c r="B1856" s="147" t="s">
        <v>567</v>
      </c>
      <c r="C1856" s="147" t="s">
        <v>442</v>
      </c>
      <c r="D1856" s="148">
        <v>248994.5</v>
      </c>
      <c r="E1856" s="145">
        <f t="shared" si="41"/>
        <v>248994.5</v>
      </c>
      <c r="F1856" s="146" t="e">
        <f>#REF!</f>
        <v>#REF!</v>
      </c>
      <c r="G1856" s="146" t="e">
        <f>#REF!</f>
        <v>#REF!</v>
      </c>
    </row>
    <row r="1857" spans="1:7" s="7" customFormat="1" ht="15.75" hidden="1" outlineLevel="3">
      <c r="A1857" s="151" t="s">
        <v>332</v>
      </c>
      <c r="B1857" s="147" t="s">
        <v>567</v>
      </c>
      <c r="C1857" s="144" t="s">
        <v>442</v>
      </c>
      <c r="D1857" s="139">
        <v>110961.7</v>
      </c>
      <c r="E1857" s="145">
        <f t="shared" si="41"/>
        <v>110961.7</v>
      </c>
      <c r="F1857" s="146" t="e">
        <f>#REF!</f>
        <v>#REF!</v>
      </c>
      <c r="G1857" s="146" t="e">
        <f>#REF!</f>
        <v>#REF!</v>
      </c>
    </row>
    <row r="1858" spans="1:7" s="7" customFormat="1" ht="42" hidden="1" outlineLevel="5">
      <c r="A1858" s="159" t="s">
        <v>479</v>
      </c>
      <c r="B1858" s="147" t="s">
        <v>567</v>
      </c>
      <c r="C1858" s="144" t="s">
        <v>442</v>
      </c>
      <c r="D1858" s="139">
        <v>110961.7</v>
      </c>
      <c r="E1858" s="145">
        <f t="shared" si="41"/>
        <v>110961.7</v>
      </c>
      <c r="F1858" s="146" t="e">
        <f>#REF!</f>
        <v>#REF!</v>
      </c>
      <c r="G1858" s="146" t="e">
        <f>#REF!</f>
        <v>#REF!</v>
      </c>
    </row>
    <row r="1859" spans="1:7" s="7" customFormat="1" ht="15.75" hidden="1" outlineLevel="6">
      <c r="A1859" s="141" t="s">
        <v>34</v>
      </c>
      <c r="B1859" s="147" t="s">
        <v>567</v>
      </c>
      <c r="C1859" s="144" t="s">
        <v>442</v>
      </c>
      <c r="D1859" s="139">
        <v>110961.7</v>
      </c>
      <c r="E1859" s="145">
        <f t="shared" si="41"/>
        <v>110961.7</v>
      </c>
      <c r="F1859" s="146" t="e">
        <f>#REF!</f>
        <v>#REF!</v>
      </c>
      <c r="G1859" s="146" t="e">
        <f>#REF!</f>
        <v>#REF!</v>
      </c>
    </row>
    <row r="1860" spans="1:7" s="7" customFormat="1" ht="15.75" hidden="1" outlineLevel="7">
      <c r="A1860" s="141" t="s">
        <v>428</v>
      </c>
      <c r="B1860" s="147" t="s">
        <v>567</v>
      </c>
      <c r="C1860" s="147" t="s">
        <v>442</v>
      </c>
      <c r="D1860" s="148">
        <v>110961.7</v>
      </c>
      <c r="E1860" s="145">
        <f t="shared" si="41"/>
        <v>110961.7</v>
      </c>
      <c r="F1860" s="146" t="e">
        <f>#REF!</f>
        <v>#REF!</v>
      </c>
      <c r="G1860" s="146" t="e">
        <f>#REF!</f>
        <v>#REF!</v>
      </c>
    </row>
    <row r="1861" spans="1:7" s="7" customFormat="1" ht="15.75" hidden="1" outlineLevel="3">
      <c r="A1861" s="151" t="s">
        <v>433</v>
      </c>
      <c r="B1861" s="147" t="s">
        <v>567</v>
      </c>
      <c r="C1861" s="144" t="s">
        <v>442</v>
      </c>
      <c r="D1861" s="139">
        <v>3140</v>
      </c>
      <c r="E1861" s="145">
        <f t="shared" si="41"/>
        <v>3140</v>
      </c>
      <c r="F1861" s="146" t="e">
        <f>#REF!</f>
        <v>#REF!</v>
      </c>
      <c r="G1861" s="146" t="e">
        <f>#REF!</f>
        <v>#REF!</v>
      </c>
    </row>
    <row r="1862" spans="1:7" s="7" customFormat="1" ht="31.5" hidden="1" outlineLevel="5">
      <c r="A1862" s="141" t="s">
        <v>480</v>
      </c>
      <c r="B1862" s="147" t="s">
        <v>567</v>
      </c>
      <c r="C1862" s="144" t="s">
        <v>442</v>
      </c>
      <c r="D1862" s="139">
        <v>3140</v>
      </c>
      <c r="E1862" s="145">
        <f t="shared" si="41"/>
        <v>3140</v>
      </c>
      <c r="F1862" s="146" t="e">
        <f>#REF!</f>
        <v>#REF!</v>
      </c>
      <c r="G1862" s="146" t="e">
        <f>#REF!</f>
        <v>#REF!</v>
      </c>
    </row>
    <row r="1863" spans="1:7" s="7" customFormat="1" ht="15.75" hidden="1" outlineLevel="6">
      <c r="A1863" s="141" t="s">
        <v>34</v>
      </c>
      <c r="B1863" s="147" t="s">
        <v>567</v>
      </c>
      <c r="C1863" s="144" t="s">
        <v>442</v>
      </c>
      <c r="D1863" s="139">
        <v>3140</v>
      </c>
      <c r="E1863" s="145">
        <f t="shared" si="41"/>
        <v>3140</v>
      </c>
      <c r="F1863" s="146" t="e">
        <f>#REF!</f>
        <v>#REF!</v>
      </c>
      <c r="G1863" s="146" t="e">
        <f>#REF!</f>
        <v>#REF!</v>
      </c>
    </row>
    <row r="1864" spans="1:7" s="7" customFormat="1" ht="15.75" hidden="1" outlineLevel="7">
      <c r="A1864" s="141" t="s">
        <v>66</v>
      </c>
      <c r="B1864" s="147" t="s">
        <v>567</v>
      </c>
      <c r="C1864" s="147" t="s">
        <v>442</v>
      </c>
      <c r="D1864" s="148">
        <v>3140</v>
      </c>
      <c r="E1864" s="145">
        <f t="shared" si="41"/>
        <v>3140</v>
      </c>
      <c r="F1864" s="146" t="e">
        <f>#REF!</f>
        <v>#REF!</v>
      </c>
      <c r="G1864" s="146" t="e">
        <f>#REF!</f>
        <v>#REF!</v>
      </c>
    </row>
    <row r="1865" spans="1:7" s="7" customFormat="1" ht="15.75" hidden="1" outlineLevel="3">
      <c r="A1865" s="151" t="s">
        <v>66</v>
      </c>
      <c r="B1865" s="147" t="s">
        <v>567</v>
      </c>
      <c r="C1865" s="144" t="s">
        <v>442</v>
      </c>
      <c r="D1865" s="139">
        <v>205881</v>
      </c>
      <c r="E1865" s="145">
        <f t="shared" si="41"/>
        <v>205881</v>
      </c>
      <c r="F1865" s="146" t="e">
        <f>#REF!</f>
        <v>#REF!</v>
      </c>
      <c r="G1865" s="146" t="e">
        <f>#REF!</f>
        <v>#REF!</v>
      </c>
    </row>
    <row r="1866" spans="1:7" s="7" customFormat="1" ht="21" hidden="1" outlineLevel="5">
      <c r="A1866" s="141" t="s">
        <v>481</v>
      </c>
      <c r="B1866" s="147" t="s">
        <v>567</v>
      </c>
      <c r="C1866" s="144" t="s">
        <v>442</v>
      </c>
      <c r="D1866" s="139">
        <v>205881</v>
      </c>
      <c r="E1866" s="145">
        <f t="shared" si="41"/>
        <v>205881</v>
      </c>
      <c r="F1866" s="146" t="e">
        <f>#REF!</f>
        <v>#REF!</v>
      </c>
      <c r="G1866" s="146" t="e">
        <f>#REF!</f>
        <v>#REF!</v>
      </c>
    </row>
    <row r="1867" spans="1:7" s="7" customFormat="1" ht="15.75" hidden="1" outlineLevel="6">
      <c r="A1867" s="141" t="s">
        <v>34</v>
      </c>
      <c r="B1867" s="147" t="s">
        <v>567</v>
      </c>
      <c r="C1867" s="144" t="s">
        <v>442</v>
      </c>
      <c r="D1867" s="139">
        <v>205881</v>
      </c>
      <c r="E1867" s="145">
        <f t="shared" si="41"/>
        <v>205881</v>
      </c>
      <c r="F1867" s="146" t="e">
        <f>#REF!</f>
        <v>#REF!</v>
      </c>
      <c r="G1867" s="146" t="e">
        <f>#REF!</f>
        <v>#REF!</v>
      </c>
    </row>
    <row r="1868" spans="1:7" s="7" customFormat="1" ht="15.75" hidden="1" outlineLevel="7">
      <c r="A1868" s="141" t="s">
        <v>428</v>
      </c>
      <c r="B1868" s="147" t="s">
        <v>567</v>
      </c>
      <c r="C1868" s="147" t="s">
        <v>442</v>
      </c>
      <c r="D1868" s="148">
        <v>205881</v>
      </c>
      <c r="E1868" s="145">
        <f t="shared" si="41"/>
        <v>205881</v>
      </c>
      <c r="F1868" s="146" t="e">
        <f>#REF!</f>
        <v>#REF!</v>
      </c>
      <c r="G1868" s="146" t="e">
        <f>#REF!</f>
        <v>#REF!</v>
      </c>
    </row>
    <row r="1869" spans="1:7" s="7" customFormat="1" ht="15.75" hidden="1" outlineLevel="3">
      <c r="A1869" s="151" t="s">
        <v>449</v>
      </c>
      <c r="B1869" s="147" t="s">
        <v>567</v>
      </c>
      <c r="C1869" s="144" t="s">
        <v>442</v>
      </c>
      <c r="D1869" s="139">
        <v>412232.4</v>
      </c>
      <c r="E1869" s="145">
        <f t="shared" si="41"/>
        <v>412232.4</v>
      </c>
      <c r="F1869" s="146" t="e">
        <f>#REF!</f>
        <v>#REF!</v>
      </c>
      <c r="G1869" s="146" t="e">
        <f>#REF!</f>
        <v>#REF!</v>
      </c>
    </row>
    <row r="1870" spans="1:7" s="7" customFormat="1" ht="73.5" hidden="1" outlineLevel="5">
      <c r="A1870" s="159" t="s">
        <v>482</v>
      </c>
      <c r="B1870" s="147" t="s">
        <v>567</v>
      </c>
      <c r="C1870" s="144" t="s">
        <v>442</v>
      </c>
      <c r="D1870" s="139">
        <v>412232.4</v>
      </c>
      <c r="E1870" s="145">
        <f t="shared" si="41"/>
        <v>412232.4</v>
      </c>
      <c r="F1870" s="146" t="e">
        <f>#REF!</f>
        <v>#REF!</v>
      </c>
      <c r="G1870" s="146" t="e">
        <f>#REF!</f>
        <v>#REF!</v>
      </c>
    </row>
    <row r="1871" spans="1:7" s="7" customFormat="1" ht="15.75" hidden="1" outlineLevel="6">
      <c r="A1871" s="141" t="s">
        <v>34</v>
      </c>
      <c r="B1871" s="147" t="s">
        <v>567</v>
      </c>
      <c r="C1871" s="144" t="s">
        <v>442</v>
      </c>
      <c r="D1871" s="139">
        <v>412232.4</v>
      </c>
      <c r="E1871" s="145">
        <f t="shared" si="41"/>
        <v>412232.4</v>
      </c>
      <c r="F1871" s="146" t="e">
        <f>#REF!</f>
        <v>#REF!</v>
      </c>
      <c r="G1871" s="146" t="e">
        <f>#REF!</f>
        <v>#REF!</v>
      </c>
    </row>
    <row r="1872" spans="1:7" s="7" customFormat="1" ht="15.75" hidden="1" outlineLevel="7">
      <c r="A1872" s="141" t="s">
        <v>428</v>
      </c>
      <c r="B1872" s="147" t="s">
        <v>567</v>
      </c>
      <c r="C1872" s="147" t="s">
        <v>442</v>
      </c>
      <c r="D1872" s="148">
        <v>412232.4</v>
      </c>
      <c r="E1872" s="145">
        <f t="shared" si="41"/>
        <v>412232.4</v>
      </c>
      <c r="F1872" s="146" t="e">
        <f>#REF!</f>
        <v>#REF!</v>
      </c>
      <c r="G1872" s="146" t="e">
        <f>#REF!</f>
        <v>#REF!</v>
      </c>
    </row>
    <row r="1873" spans="1:7" s="7" customFormat="1" ht="15.75" hidden="1" outlineLevel="3">
      <c r="A1873" s="151" t="s">
        <v>433</v>
      </c>
      <c r="B1873" s="147" t="s">
        <v>567</v>
      </c>
      <c r="C1873" s="144" t="s">
        <v>442</v>
      </c>
      <c r="D1873" s="139">
        <v>26325.9</v>
      </c>
      <c r="E1873" s="145">
        <f t="shared" si="41"/>
        <v>26325.9</v>
      </c>
      <c r="F1873" s="146" t="e">
        <f>#REF!</f>
        <v>#REF!</v>
      </c>
      <c r="G1873" s="146" t="e">
        <f>#REF!</f>
        <v>#REF!</v>
      </c>
    </row>
    <row r="1874" spans="1:7" s="7" customFormat="1" ht="21" hidden="1" outlineLevel="5">
      <c r="A1874" s="141" t="s">
        <v>483</v>
      </c>
      <c r="B1874" s="147" t="s">
        <v>567</v>
      </c>
      <c r="C1874" s="144" t="s">
        <v>442</v>
      </c>
      <c r="D1874" s="139">
        <v>26325.9</v>
      </c>
      <c r="E1874" s="145">
        <f t="shared" si="41"/>
        <v>26325.9</v>
      </c>
      <c r="F1874" s="146" t="e">
        <f>#REF!</f>
        <v>#REF!</v>
      </c>
      <c r="G1874" s="146" t="e">
        <f>#REF!</f>
        <v>#REF!</v>
      </c>
    </row>
    <row r="1875" spans="1:7" s="7" customFormat="1" ht="15.75" hidden="1" outlineLevel="6">
      <c r="A1875" s="141" t="s">
        <v>34</v>
      </c>
      <c r="B1875" s="147" t="s">
        <v>567</v>
      </c>
      <c r="C1875" s="144" t="s">
        <v>442</v>
      </c>
      <c r="D1875" s="139">
        <v>26325.9</v>
      </c>
      <c r="E1875" s="145">
        <f t="shared" ref="E1875:E1938" si="42">D1875</f>
        <v>26325.9</v>
      </c>
      <c r="F1875" s="146" t="e">
        <f>#REF!</f>
        <v>#REF!</v>
      </c>
      <c r="G1875" s="146" t="e">
        <f>#REF!</f>
        <v>#REF!</v>
      </c>
    </row>
    <row r="1876" spans="1:7" s="7" customFormat="1" ht="15.75" hidden="1" outlineLevel="7">
      <c r="A1876" s="141" t="s">
        <v>428</v>
      </c>
      <c r="B1876" s="147" t="s">
        <v>567</v>
      </c>
      <c r="C1876" s="147" t="s">
        <v>442</v>
      </c>
      <c r="D1876" s="148">
        <v>26325.9</v>
      </c>
      <c r="E1876" s="145">
        <f t="shared" si="42"/>
        <v>26325.9</v>
      </c>
      <c r="F1876" s="146" t="e">
        <f>#REF!</f>
        <v>#REF!</v>
      </c>
      <c r="G1876" s="146" t="e">
        <f>#REF!</f>
        <v>#REF!</v>
      </c>
    </row>
    <row r="1877" spans="1:7" s="7" customFormat="1" ht="15.75" hidden="1" outlineLevel="3">
      <c r="A1877" s="151" t="s">
        <v>433</v>
      </c>
      <c r="B1877" s="147" t="s">
        <v>567</v>
      </c>
      <c r="C1877" s="144" t="s">
        <v>442</v>
      </c>
      <c r="D1877" s="139">
        <v>1027</v>
      </c>
      <c r="E1877" s="145">
        <f t="shared" si="42"/>
        <v>1027</v>
      </c>
      <c r="F1877" s="146" t="e">
        <f>#REF!</f>
        <v>#REF!</v>
      </c>
      <c r="G1877" s="146" t="e">
        <f>#REF!</f>
        <v>#REF!</v>
      </c>
    </row>
    <row r="1878" spans="1:7" s="7" customFormat="1" ht="31.5" hidden="1" outlineLevel="5">
      <c r="A1878" s="141" t="s">
        <v>484</v>
      </c>
      <c r="B1878" s="147" t="s">
        <v>567</v>
      </c>
      <c r="C1878" s="144" t="s">
        <v>442</v>
      </c>
      <c r="D1878" s="139">
        <v>1027</v>
      </c>
      <c r="E1878" s="145">
        <f t="shared" si="42"/>
        <v>1027</v>
      </c>
      <c r="F1878" s="146" t="e">
        <f>#REF!</f>
        <v>#REF!</v>
      </c>
      <c r="G1878" s="146" t="e">
        <f>#REF!</f>
        <v>#REF!</v>
      </c>
    </row>
    <row r="1879" spans="1:7" s="7" customFormat="1" ht="15.75" hidden="1" outlineLevel="6">
      <c r="A1879" s="141" t="s">
        <v>34</v>
      </c>
      <c r="B1879" s="147" t="s">
        <v>567</v>
      </c>
      <c r="C1879" s="144" t="s">
        <v>442</v>
      </c>
      <c r="D1879" s="139">
        <v>1027</v>
      </c>
      <c r="E1879" s="145">
        <f t="shared" si="42"/>
        <v>1027</v>
      </c>
      <c r="F1879" s="146" t="e">
        <f>#REF!</f>
        <v>#REF!</v>
      </c>
      <c r="G1879" s="146" t="e">
        <f>#REF!</f>
        <v>#REF!</v>
      </c>
    </row>
    <row r="1880" spans="1:7" s="7" customFormat="1" ht="15.75" hidden="1" outlineLevel="7">
      <c r="A1880" s="141" t="s">
        <v>428</v>
      </c>
      <c r="B1880" s="147" t="s">
        <v>567</v>
      </c>
      <c r="C1880" s="147" t="s">
        <v>442</v>
      </c>
      <c r="D1880" s="148">
        <v>1027</v>
      </c>
      <c r="E1880" s="145">
        <f t="shared" si="42"/>
        <v>1027</v>
      </c>
      <c r="F1880" s="146" t="e">
        <f>#REF!</f>
        <v>#REF!</v>
      </c>
      <c r="G1880" s="146" t="e">
        <f>#REF!</f>
        <v>#REF!</v>
      </c>
    </row>
    <row r="1881" spans="1:7" s="7" customFormat="1" ht="15.75" hidden="1" outlineLevel="2">
      <c r="A1881" s="151" t="s">
        <v>433</v>
      </c>
      <c r="B1881" s="147" t="s">
        <v>567</v>
      </c>
      <c r="C1881" s="144" t="s">
        <v>442</v>
      </c>
      <c r="D1881" s="139">
        <v>935043.3</v>
      </c>
      <c r="E1881" s="145">
        <f t="shared" si="42"/>
        <v>935043.3</v>
      </c>
      <c r="F1881" s="146" t="e">
        <f>#REF!</f>
        <v>#REF!</v>
      </c>
      <c r="G1881" s="146" t="e">
        <f>#REF!</f>
        <v>#REF!</v>
      </c>
    </row>
    <row r="1882" spans="1:7" s="7" customFormat="1" ht="15.75" hidden="1" outlineLevel="3">
      <c r="A1882" s="141" t="s">
        <v>146</v>
      </c>
      <c r="B1882" s="147" t="s">
        <v>567</v>
      </c>
      <c r="C1882" s="144" t="s">
        <v>442</v>
      </c>
      <c r="D1882" s="139">
        <v>935043.3</v>
      </c>
      <c r="E1882" s="145">
        <f t="shared" si="42"/>
        <v>935043.3</v>
      </c>
      <c r="F1882" s="146" t="e">
        <f>#REF!</f>
        <v>#REF!</v>
      </c>
      <c r="G1882" s="146" t="e">
        <f>#REF!</f>
        <v>#REF!</v>
      </c>
    </row>
    <row r="1883" spans="1:7" s="7" customFormat="1" ht="15.75" hidden="1" outlineLevel="4">
      <c r="A1883" s="141" t="s">
        <v>485</v>
      </c>
      <c r="B1883" s="147" t="s">
        <v>567</v>
      </c>
      <c r="C1883" s="144" t="s">
        <v>442</v>
      </c>
      <c r="D1883" s="139">
        <v>935043.3</v>
      </c>
      <c r="E1883" s="145">
        <f t="shared" si="42"/>
        <v>935043.3</v>
      </c>
      <c r="F1883" s="146" t="e">
        <f>#REF!</f>
        <v>#REF!</v>
      </c>
      <c r="G1883" s="146" t="e">
        <f>#REF!</f>
        <v>#REF!</v>
      </c>
    </row>
    <row r="1884" spans="1:7" s="7" customFormat="1" ht="15.75" hidden="1" outlineLevel="5">
      <c r="A1884" s="141" t="s">
        <v>486</v>
      </c>
      <c r="B1884" s="147" t="s">
        <v>567</v>
      </c>
      <c r="C1884" s="144" t="s">
        <v>442</v>
      </c>
      <c r="D1884" s="139">
        <v>837265.4</v>
      </c>
      <c r="E1884" s="145">
        <f t="shared" si="42"/>
        <v>837265.4</v>
      </c>
      <c r="F1884" s="146" t="e">
        <f>#REF!</f>
        <v>#REF!</v>
      </c>
      <c r="G1884" s="146" t="e">
        <f>#REF!</f>
        <v>#REF!</v>
      </c>
    </row>
    <row r="1885" spans="1:7" s="7" customFormat="1" ht="15.75" hidden="1" outlineLevel="6">
      <c r="A1885" s="141" t="s">
        <v>34</v>
      </c>
      <c r="B1885" s="147" t="s">
        <v>567</v>
      </c>
      <c r="C1885" s="144" t="s">
        <v>442</v>
      </c>
      <c r="D1885" s="139">
        <v>790872.6</v>
      </c>
      <c r="E1885" s="145">
        <f t="shared" si="42"/>
        <v>790872.6</v>
      </c>
      <c r="F1885" s="146" t="e">
        <f>#REF!</f>
        <v>#REF!</v>
      </c>
      <c r="G1885" s="146" t="e">
        <f>#REF!</f>
        <v>#REF!</v>
      </c>
    </row>
    <row r="1886" spans="1:7" s="7" customFormat="1" ht="15.75" hidden="1" outlineLevel="7">
      <c r="A1886" s="141" t="s">
        <v>287</v>
      </c>
      <c r="B1886" s="147" t="s">
        <v>567</v>
      </c>
      <c r="C1886" s="147" t="s">
        <v>442</v>
      </c>
      <c r="D1886" s="148">
        <v>786205.7</v>
      </c>
      <c r="E1886" s="145">
        <f t="shared" si="42"/>
        <v>786205.7</v>
      </c>
      <c r="F1886" s="146" t="e">
        <f>#REF!</f>
        <v>#REF!</v>
      </c>
      <c r="G1886" s="146" t="e">
        <f>#REF!</f>
        <v>#REF!</v>
      </c>
    </row>
    <row r="1887" spans="1:7" s="7" customFormat="1" ht="22.5" hidden="1" outlineLevel="7">
      <c r="A1887" s="151" t="s">
        <v>288</v>
      </c>
      <c r="B1887" s="147" t="s">
        <v>567</v>
      </c>
      <c r="C1887" s="147" t="s">
        <v>442</v>
      </c>
      <c r="D1887" s="148">
        <v>4666.8999999999996</v>
      </c>
      <c r="E1887" s="145">
        <f t="shared" si="42"/>
        <v>4666.8999999999996</v>
      </c>
      <c r="F1887" s="146" t="e">
        <f>#REF!</f>
        <v>#REF!</v>
      </c>
      <c r="G1887" s="146" t="e">
        <f>#REF!</f>
        <v>#REF!</v>
      </c>
    </row>
    <row r="1888" spans="1:7" s="7" customFormat="1" ht="15.75" hidden="1" outlineLevel="6">
      <c r="A1888" s="151" t="s">
        <v>332</v>
      </c>
      <c r="B1888" s="147" t="s">
        <v>567</v>
      </c>
      <c r="C1888" s="144" t="s">
        <v>442</v>
      </c>
      <c r="D1888" s="139">
        <v>46392.800000000003</v>
      </c>
      <c r="E1888" s="145">
        <f t="shared" si="42"/>
        <v>46392.800000000003</v>
      </c>
      <c r="F1888" s="146" t="e">
        <f>#REF!</f>
        <v>#REF!</v>
      </c>
      <c r="G1888" s="146" t="e">
        <f>#REF!</f>
        <v>#REF!</v>
      </c>
    </row>
    <row r="1889" spans="1:7" s="7" customFormat="1" ht="15.75" hidden="1" outlineLevel="7">
      <c r="A1889" s="141" t="s">
        <v>311</v>
      </c>
      <c r="B1889" s="147" t="s">
        <v>567</v>
      </c>
      <c r="C1889" s="147" t="s">
        <v>442</v>
      </c>
      <c r="D1889" s="148">
        <v>46392.800000000003</v>
      </c>
      <c r="E1889" s="145">
        <f t="shared" si="42"/>
        <v>46392.800000000003</v>
      </c>
      <c r="F1889" s="146" t="e">
        <f>#REF!</f>
        <v>#REF!</v>
      </c>
      <c r="G1889" s="146" t="e">
        <f>#REF!</f>
        <v>#REF!</v>
      </c>
    </row>
    <row r="1890" spans="1:7" s="7" customFormat="1" ht="15.75" hidden="1" outlineLevel="5">
      <c r="A1890" s="151" t="s">
        <v>311</v>
      </c>
      <c r="B1890" s="147" t="s">
        <v>567</v>
      </c>
      <c r="C1890" s="144" t="s">
        <v>442</v>
      </c>
      <c r="D1890" s="139">
        <v>97777.9</v>
      </c>
      <c r="E1890" s="145">
        <f t="shared" si="42"/>
        <v>97777.9</v>
      </c>
      <c r="F1890" s="146" t="e">
        <f>#REF!</f>
        <v>#REF!</v>
      </c>
      <c r="G1890" s="146" t="e">
        <f>#REF!</f>
        <v>#REF!</v>
      </c>
    </row>
    <row r="1891" spans="1:7" s="7" customFormat="1" ht="15.75" hidden="1" outlineLevel="6">
      <c r="A1891" s="141" t="s">
        <v>98</v>
      </c>
      <c r="B1891" s="147" t="s">
        <v>567</v>
      </c>
      <c r="C1891" s="144" t="s">
        <v>442</v>
      </c>
      <c r="D1891" s="139">
        <v>97777.9</v>
      </c>
      <c r="E1891" s="145">
        <f t="shared" si="42"/>
        <v>97777.9</v>
      </c>
      <c r="F1891" s="146" t="e">
        <f>#REF!</f>
        <v>#REF!</v>
      </c>
      <c r="G1891" s="146" t="e">
        <f>#REF!</f>
        <v>#REF!</v>
      </c>
    </row>
    <row r="1892" spans="1:7" s="7" customFormat="1" ht="15.75" hidden="1" outlineLevel="7">
      <c r="A1892" s="141" t="s">
        <v>487</v>
      </c>
      <c r="B1892" s="147" t="s">
        <v>567</v>
      </c>
      <c r="C1892" s="147" t="s">
        <v>442</v>
      </c>
      <c r="D1892" s="148">
        <v>97777.9</v>
      </c>
      <c r="E1892" s="145">
        <f t="shared" si="42"/>
        <v>97777.9</v>
      </c>
      <c r="F1892" s="146" t="e">
        <f>#REF!</f>
        <v>#REF!</v>
      </c>
      <c r="G1892" s="146" t="e">
        <f>#REF!</f>
        <v>#REF!</v>
      </c>
    </row>
    <row r="1893" spans="1:7" s="7" customFormat="1" ht="15.75" hidden="1" outlineLevel="2">
      <c r="A1893" s="151" t="s">
        <v>487</v>
      </c>
      <c r="B1893" s="147" t="s">
        <v>567</v>
      </c>
      <c r="C1893" s="144" t="s">
        <v>442</v>
      </c>
      <c r="D1893" s="139">
        <v>374122.9</v>
      </c>
      <c r="E1893" s="145">
        <f t="shared" si="42"/>
        <v>374122.9</v>
      </c>
      <c r="F1893" s="146" t="e">
        <f>#REF!</f>
        <v>#REF!</v>
      </c>
      <c r="G1893" s="146" t="e">
        <f>#REF!</f>
        <v>#REF!</v>
      </c>
    </row>
    <row r="1894" spans="1:7" s="7" customFormat="1" ht="15.75" hidden="1" outlineLevel="3">
      <c r="A1894" s="141" t="s">
        <v>116</v>
      </c>
      <c r="B1894" s="147" t="s">
        <v>567</v>
      </c>
      <c r="C1894" s="144" t="s">
        <v>442</v>
      </c>
      <c r="D1894" s="139">
        <v>180000</v>
      </c>
      <c r="E1894" s="145">
        <f t="shared" si="42"/>
        <v>180000</v>
      </c>
      <c r="F1894" s="146" t="e">
        <f>#REF!</f>
        <v>#REF!</v>
      </c>
      <c r="G1894" s="146" t="e">
        <f>#REF!</f>
        <v>#REF!</v>
      </c>
    </row>
    <row r="1895" spans="1:7" s="7" customFormat="1" ht="21" hidden="1" outlineLevel="5">
      <c r="A1895" s="141" t="s">
        <v>302</v>
      </c>
      <c r="B1895" s="147" t="s">
        <v>567</v>
      </c>
      <c r="C1895" s="144" t="s">
        <v>442</v>
      </c>
      <c r="D1895" s="139">
        <v>180000</v>
      </c>
      <c r="E1895" s="145">
        <f t="shared" si="42"/>
        <v>180000</v>
      </c>
      <c r="F1895" s="146" t="e">
        <f>#REF!</f>
        <v>#REF!</v>
      </c>
      <c r="G1895" s="146" t="e">
        <f>#REF!</f>
        <v>#REF!</v>
      </c>
    </row>
    <row r="1896" spans="1:7" s="7" customFormat="1" ht="15.75" hidden="1" outlineLevel="6">
      <c r="A1896" s="141" t="s">
        <v>34</v>
      </c>
      <c r="B1896" s="147" t="s">
        <v>567</v>
      </c>
      <c r="C1896" s="144" t="s">
        <v>442</v>
      </c>
      <c r="D1896" s="139">
        <v>180000</v>
      </c>
      <c r="E1896" s="145">
        <f t="shared" si="42"/>
        <v>180000</v>
      </c>
      <c r="F1896" s="146" t="e">
        <f>#REF!</f>
        <v>#REF!</v>
      </c>
      <c r="G1896" s="146" t="e">
        <f>#REF!</f>
        <v>#REF!</v>
      </c>
    </row>
    <row r="1897" spans="1:7" s="7" customFormat="1" ht="15.75" hidden="1" outlineLevel="7">
      <c r="A1897" s="141" t="s">
        <v>287</v>
      </c>
      <c r="B1897" s="147" t="s">
        <v>567</v>
      </c>
      <c r="C1897" s="147" t="s">
        <v>442</v>
      </c>
      <c r="D1897" s="148">
        <v>180000</v>
      </c>
      <c r="E1897" s="145">
        <f t="shared" si="42"/>
        <v>180000</v>
      </c>
      <c r="F1897" s="146" t="e">
        <f>#REF!</f>
        <v>#REF!</v>
      </c>
      <c r="G1897" s="146" t="e">
        <f>#REF!</f>
        <v>#REF!</v>
      </c>
    </row>
    <row r="1898" spans="1:7" s="7" customFormat="1" ht="15.75" hidden="1" outlineLevel="3">
      <c r="A1898" s="151" t="s">
        <v>456</v>
      </c>
      <c r="B1898" s="147" t="s">
        <v>567</v>
      </c>
      <c r="C1898" s="144" t="s">
        <v>442</v>
      </c>
      <c r="D1898" s="139">
        <v>165810</v>
      </c>
      <c r="E1898" s="145">
        <f t="shared" si="42"/>
        <v>165810</v>
      </c>
      <c r="F1898" s="146" t="e">
        <f>#REF!</f>
        <v>#REF!</v>
      </c>
      <c r="G1898" s="146" t="e">
        <f>#REF!</f>
        <v>#REF!</v>
      </c>
    </row>
    <row r="1899" spans="1:7" s="7" customFormat="1" ht="21" hidden="1" outlineLevel="5">
      <c r="A1899" s="141" t="s">
        <v>488</v>
      </c>
      <c r="B1899" s="147" t="s">
        <v>567</v>
      </c>
      <c r="C1899" s="144" t="s">
        <v>442</v>
      </c>
      <c r="D1899" s="139">
        <v>165810</v>
      </c>
      <c r="E1899" s="145">
        <f t="shared" si="42"/>
        <v>165810</v>
      </c>
      <c r="F1899" s="146" t="e">
        <f>#REF!</f>
        <v>#REF!</v>
      </c>
      <c r="G1899" s="146" t="e">
        <f>#REF!</f>
        <v>#REF!</v>
      </c>
    </row>
    <row r="1900" spans="1:7" s="7" customFormat="1" ht="15.75" hidden="1" outlineLevel="6">
      <c r="A1900" s="141" t="s">
        <v>98</v>
      </c>
      <c r="B1900" s="147" t="s">
        <v>567</v>
      </c>
      <c r="C1900" s="144" t="s">
        <v>442</v>
      </c>
      <c r="D1900" s="139">
        <v>165810</v>
      </c>
      <c r="E1900" s="145">
        <f t="shared" si="42"/>
        <v>165810</v>
      </c>
      <c r="F1900" s="146" t="e">
        <f>#REF!</f>
        <v>#REF!</v>
      </c>
      <c r="G1900" s="146" t="e">
        <f>#REF!</f>
        <v>#REF!</v>
      </c>
    </row>
    <row r="1901" spans="1:7" s="7" customFormat="1" ht="15.75" hidden="1" outlineLevel="7">
      <c r="A1901" s="141" t="s">
        <v>178</v>
      </c>
      <c r="B1901" s="147" t="s">
        <v>567</v>
      </c>
      <c r="C1901" s="147" t="s">
        <v>442</v>
      </c>
      <c r="D1901" s="148">
        <v>165810</v>
      </c>
      <c r="E1901" s="145">
        <f t="shared" si="42"/>
        <v>165810</v>
      </c>
      <c r="F1901" s="146" t="e">
        <f>#REF!</f>
        <v>#REF!</v>
      </c>
      <c r="G1901" s="146" t="e">
        <f>#REF!</f>
        <v>#REF!</v>
      </c>
    </row>
    <row r="1902" spans="1:7" s="7" customFormat="1" ht="22.5" hidden="1" outlineLevel="3">
      <c r="A1902" s="151" t="s">
        <v>214</v>
      </c>
      <c r="B1902" s="147" t="s">
        <v>567</v>
      </c>
      <c r="C1902" s="144" t="s">
        <v>442</v>
      </c>
      <c r="D1902" s="139">
        <v>4392</v>
      </c>
      <c r="E1902" s="145">
        <f t="shared" si="42"/>
        <v>4392</v>
      </c>
      <c r="F1902" s="146" t="e">
        <f>#REF!</f>
        <v>#REF!</v>
      </c>
      <c r="G1902" s="146" t="e">
        <f>#REF!</f>
        <v>#REF!</v>
      </c>
    </row>
    <row r="1903" spans="1:7" s="7" customFormat="1" ht="21" hidden="1" outlineLevel="4">
      <c r="A1903" s="141" t="s">
        <v>489</v>
      </c>
      <c r="B1903" s="147" t="s">
        <v>567</v>
      </c>
      <c r="C1903" s="144" t="s">
        <v>442</v>
      </c>
      <c r="D1903" s="139">
        <v>4392</v>
      </c>
      <c r="E1903" s="145">
        <f t="shared" si="42"/>
        <v>4392</v>
      </c>
      <c r="F1903" s="146" t="e">
        <f>#REF!</f>
        <v>#REF!</v>
      </c>
      <c r="G1903" s="146" t="e">
        <f>#REF!</f>
        <v>#REF!</v>
      </c>
    </row>
    <row r="1904" spans="1:7" s="7" customFormat="1" ht="21" hidden="1" outlineLevel="5">
      <c r="A1904" s="141" t="s">
        <v>490</v>
      </c>
      <c r="B1904" s="147" t="s">
        <v>567</v>
      </c>
      <c r="C1904" s="144" t="s">
        <v>442</v>
      </c>
      <c r="D1904" s="139">
        <v>4392</v>
      </c>
      <c r="E1904" s="145">
        <f t="shared" si="42"/>
        <v>4392</v>
      </c>
      <c r="F1904" s="146" t="e">
        <f>#REF!</f>
        <v>#REF!</v>
      </c>
      <c r="G1904" s="146" t="e">
        <f>#REF!</f>
        <v>#REF!</v>
      </c>
    </row>
    <row r="1905" spans="1:7" s="7" customFormat="1" ht="15.75" hidden="1" outlineLevel="6">
      <c r="A1905" s="141" t="s">
        <v>34</v>
      </c>
      <c r="B1905" s="147" t="s">
        <v>567</v>
      </c>
      <c r="C1905" s="144" t="s">
        <v>442</v>
      </c>
      <c r="D1905" s="139">
        <v>4392</v>
      </c>
      <c r="E1905" s="145">
        <f t="shared" si="42"/>
        <v>4392</v>
      </c>
      <c r="F1905" s="146" t="e">
        <f>#REF!</f>
        <v>#REF!</v>
      </c>
      <c r="G1905" s="146" t="e">
        <f>#REF!</f>
        <v>#REF!</v>
      </c>
    </row>
    <row r="1906" spans="1:7" s="7" customFormat="1" ht="15.75" hidden="1" outlineLevel="7">
      <c r="A1906" s="141" t="s">
        <v>287</v>
      </c>
      <c r="B1906" s="147" t="s">
        <v>567</v>
      </c>
      <c r="C1906" s="147" t="s">
        <v>442</v>
      </c>
      <c r="D1906" s="148">
        <v>4392</v>
      </c>
      <c r="E1906" s="145">
        <f t="shared" si="42"/>
        <v>4392</v>
      </c>
      <c r="F1906" s="146" t="e">
        <f>#REF!</f>
        <v>#REF!</v>
      </c>
      <c r="G1906" s="146" t="e">
        <f>#REF!</f>
        <v>#REF!</v>
      </c>
    </row>
    <row r="1907" spans="1:7" s="7" customFormat="1" ht="15.75" hidden="1" outlineLevel="3">
      <c r="A1907" s="151" t="s">
        <v>456</v>
      </c>
      <c r="B1907" s="147" t="s">
        <v>567</v>
      </c>
      <c r="C1907" s="144" t="s">
        <v>442</v>
      </c>
      <c r="D1907" s="139">
        <v>23920.9</v>
      </c>
      <c r="E1907" s="145">
        <f t="shared" si="42"/>
        <v>23920.9</v>
      </c>
      <c r="F1907" s="146" t="e">
        <f>#REF!</f>
        <v>#REF!</v>
      </c>
      <c r="G1907" s="146" t="e">
        <f>#REF!</f>
        <v>#REF!</v>
      </c>
    </row>
    <row r="1908" spans="1:7" s="7" customFormat="1" ht="21" hidden="1" outlineLevel="4">
      <c r="A1908" s="141" t="s">
        <v>215</v>
      </c>
      <c r="B1908" s="147" t="s">
        <v>567</v>
      </c>
      <c r="C1908" s="144" t="s">
        <v>442</v>
      </c>
      <c r="D1908" s="139">
        <v>23920.9</v>
      </c>
      <c r="E1908" s="145">
        <f t="shared" si="42"/>
        <v>23920.9</v>
      </c>
      <c r="F1908" s="146" t="e">
        <f>#REF!</f>
        <v>#REF!</v>
      </c>
      <c r="G1908" s="146" t="e">
        <f>#REF!</f>
        <v>#REF!</v>
      </c>
    </row>
    <row r="1909" spans="1:7" s="7" customFormat="1" ht="21" hidden="1" outlineLevel="5">
      <c r="A1909" s="141" t="s">
        <v>491</v>
      </c>
      <c r="B1909" s="147" t="s">
        <v>567</v>
      </c>
      <c r="C1909" s="144" t="s">
        <v>442</v>
      </c>
      <c r="D1909" s="139">
        <v>23920.9</v>
      </c>
      <c r="E1909" s="145">
        <f t="shared" si="42"/>
        <v>23920.9</v>
      </c>
      <c r="F1909" s="146" t="e">
        <f>#REF!</f>
        <v>#REF!</v>
      </c>
      <c r="G1909" s="146" t="e">
        <f>#REF!</f>
        <v>#REF!</v>
      </c>
    </row>
    <row r="1910" spans="1:7" s="7" customFormat="1" ht="15.75" hidden="1" outlineLevel="6">
      <c r="A1910" s="141" t="s">
        <v>34</v>
      </c>
      <c r="B1910" s="147" t="s">
        <v>567</v>
      </c>
      <c r="C1910" s="144" t="s">
        <v>442</v>
      </c>
      <c r="D1910" s="139">
        <v>23920.9</v>
      </c>
      <c r="E1910" s="145">
        <f t="shared" si="42"/>
        <v>23920.9</v>
      </c>
      <c r="F1910" s="146" t="e">
        <f>#REF!</f>
        <v>#REF!</v>
      </c>
      <c r="G1910" s="146" t="e">
        <f>#REF!</f>
        <v>#REF!</v>
      </c>
    </row>
    <row r="1911" spans="1:7" s="7" customFormat="1" ht="15.75" hidden="1" outlineLevel="7">
      <c r="A1911" s="141" t="s">
        <v>287</v>
      </c>
      <c r="B1911" s="147" t="s">
        <v>567</v>
      </c>
      <c r="C1911" s="147" t="s">
        <v>442</v>
      </c>
      <c r="D1911" s="148">
        <v>23920.9</v>
      </c>
      <c r="E1911" s="145">
        <f t="shared" si="42"/>
        <v>23920.9</v>
      </c>
      <c r="F1911" s="146" t="e">
        <f>#REF!</f>
        <v>#REF!</v>
      </c>
      <c r="G1911" s="146" t="e">
        <f>#REF!</f>
        <v>#REF!</v>
      </c>
    </row>
    <row r="1912" spans="1:7" s="7" customFormat="1" ht="15.75" hidden="1" outlineLevel="1">
      <c r="A1912" s="151" t="s">
        <v>456</v>
      </c>
      <c r="B1912" s="147" t="s">
        <v>567</v>
      </c>
      <c r="C1912" s="144" t="s">
        <v>493</v>
      </c>
      <c r="D1912" s="139">
        <v>2142143.9</v>
      </c>
      <c r="E1912" s="145">
        <f t="shared" si="42"/>
        <v>2142143.9</v>
      </c>
      <c r="F1912" s="146" t="e">
        <f>#REF!</f>
        <v>#REF!</v>
      </c>
      <c r="G1912" s="146" t="e">
        <f>#REF!</f>
        <v>#REF!</v>
      </c>
    </row>
    <row r="1913" spans="1:7" s="7" customFormat="1" ht="15.75" hidden="1" outlineLevel="2">
      <c r="A1913" s="141" t="s">
        <v>492</v>
      </c>
      <c r="B1913" s="147" t="s">
        <v>567</v>
      </c>
      <c r="C1913" s="144" t="s">
        <v>493</v>
      </c>
      <c r="D1913" s="139">
        <v>2140996.4</v>
      </c>
      <c r="E1913" s="145">
        <f t="shared" si="42"/>
        <v>2140996.4</v>
      </c>
      <c r="F1913" s="146" t="e">
        <f>#REF!</f>
        <v>#REF!</v>
      </c>
      <c r="G1913" s="146" t="e">
        <f>#REF!</f>
        <v>#REF!</v>
      </c>
    </row>
    <row r="1914" spans="1:7" s="7" customFormat="1" ht="15.75" hidden="1" outlineLevel="3">
      <c r="A1914" s="141" t="s">
        <v>247</v>
      </c>
      <c r="B1914" s="147" t="s">
        <v>567</v>
      </c>
      <c r="C1914" s="144" t="s">
        <v>493</v>
      </c>
      <c r="D1914" s="139">
        <v>42535.9</v>
      </c>
      <c r="E1914" s="145">
        <f t="shared" si="42"/>
        <v>42535.9</v>
      </c>
      <c r="F1914" s="146" t="e">
        <f>#REF!</f>
        <v>#REF!</v>
      </c>
      <c r="G1914" s="146" t="e">
        <f>#REF!</f>
        <v>#REF!</v>
      </c>
    </row>
    <row r="1915" spans="1:7" s="7" customFormat="1" ht="21" hidden="1" outlineLevel="4">
      <c r="A1915" s="141" t="s">
        <v>494</v>
      </c>
      <c r="B1915" s="147" t="s">
        <v>567</v>
      </c>
      <c r="C1915" s="144" t="s">
        <v>493</v>
      </c>
      <c r="D1915" s="139">
        <v>42535.9</v>
      </c>
      <c r="E1915" s="145">
        <f t="shared" si="42"/>
        <v>42535.9</v>
      </c>
      <c r="F1915" s="146" t="e">
        <f>#REF!</f>
        <v>#REF!</v>
      </c>
      <c r="G1915" s="146" t="e">
        <f>#REF!</f>
        <v>#REF!</v>
      </c>
    </row>
    <row r="1916" spans="1:7" s="7" customFormat="1" ht="21" hidden="1" outlineLevel="5">
      <c r="A1916" s="141" t="s">
        <v>495</v>
      </c>
      <c r="B1916" s="147" t="s">
        <v>567</v>
      </c>
      <c r="C1916" s="144" t="s">
        <v>493</v>
      </c>
      <c r="D1916" s="139">
        <v>42535.9</v>
      </c>
      <c r="E1916" s="145">
        <f t="shared" si="42"/>
        <v>42535.9</v>
      </c>
      <c r="F1916" s="146" t="e">
        <f>#REF!</f>
        <v>#REF!</v>
      </c>
      <c r="G1916" s="146" t="e">
        <f>#REF!</f>
        <v>#REF!</v>
      </c>
    </row>
    <row r="1917" spans="1:7" s="7" customFormat="1" ht="15.75" hidden="1" outlineLevel="6">
      <c r="A1917" s="141" t="s">
        <v>34</v>
      </c>
      <c r="B1917" s="147" t="s">
        <v>567</v>
      </c>
      <c r="C1917" s="144" t="s">
        <v>493</v>
      </c>
      <c r="D1917" s="139">
        <v>42535.9</v>
      </c>
      <c r="E1917" s="145">
        <f t="shared" si="42"/>
        <v>42535.9</v>
      </c>
      <c r="F1917" s="146" t="e">
        <f>#REF!</f>
        <v>#REF!</v>
      </c>
      <c r="G1917" s="146" t="e">
        <f>#REF!</f>
        <v>#REF!</v>
      </c>
    </row>
    <row r="1918" spans="1:7" s="7" customFormat="1" ht="15.75" hidden="1" outlineLevel="7">
      <c r="A1918" s="141" t="s">
        <v>428</v>
      </c>
      <c r="B1918" s="147" t="s">
        <v>567</v>
      </c>
      <c r="C1918" s="147" t="s">
        <v>493</v>
      </c>
      <c r="D1918" s="148">
        <v>42535.9</v>
      </c>
      <c r="E1918" s="145">
        <f t="shared" si="42"/>
        <v>42535.9</v>
      </c>
      <c r="F1918" s="146" t="e">
        <f>#REF!</f>
        <v>#REF!</v>
      </c>
      <c r="G1918" s="146" t="e">
        <f>#REF!</f>
        <v>#REF!</v>
      </c>
    </row>
    <row r="1919" spans="1:7" s="7" customFormat="1" ht="15.75" hidden="1" outlineLevel="3">
      <c r="A1919" s="151" t="s">
        <v>449</v>
      </c>
      <c r="B1919" s="147" t="s">
        <v>567</v>
      </c>
      <c r="C1919" s="144" t="s">
        <v>493</v>
      </c>
      <c r="D1919" s="139">
        <v>147885.5</v>
      </c>
      <c r="E1919" s="145">
        <f t="shared" si="42"/>
        <v>147885.5</v>
      </c>
      <c r="F1919" s="146" t="e">
        <f>#REF!</f>
        <v>#REF!</v>
      </c>
      <c r="G1919" s="146" t="e">
        <f>#REF!</f>
        <v>#REF!</v>
      </c>
    </row>
    <row r="1920" spans="1:7" s="7" customFormat="1" ht="21" hidden="1" outlineLevel="4">
      <c r="A1920" s="141" t="s">
        <v>496</v>
      </c>
      <c r="B1920" s="147" t="s">
        <v>567</v>
      </c>
      <c r="C1920" s="144" t="s">
        <v>493</v>
      </c>
      <c r="D1920" s="139">
        <v>147885.5</v>
      </c>
      <c r="E1920" s="145">
        <f t="shared" si="42"/>
        <v>147885.5</v>
      </c>
      <c r="F1920" s="146" t="e">
        <f>#REF!</f>
        <v>#REF!</v>
      </c>
      <c r="G1920" s="146" t="e">
        <f>#REF!</f>
        <v>#REF!</v>
      </c>
    </row>
    <row r="1921" spans="1:7" s="7" customFormat="1" ht="15.75" hidden="1" outlineLevel="5">
      <c r="A1921" s="141" t="s">
        <v>497</v>
      </c>
      <c r="B1921" s="147" t="s">
        <v>567</v>
      </c>
      <c r="C1921" s="144" t="s">
        <v>493</v>
      </c>
      <c r="D1921" s="139">
        <v>147885.5</v>
      </c>
      <c r="E1921" s="145">
        <f t="shared" si="42"/>
        <v>147885.5</v>
      </c>
      <c r="F1921" s="146" t="e">
        <f>#REF!</f>
        <v>#REF!</v>
      </c>
      <c r="G1921" s="146" t="e">
        <f>#REF!</f>
        <v>#REF!</v>
      </c>
    </row>
    <row r="1922" spans="1:7" s="7" customFormat="1" ht="15.75" hidden="1" outlineLevel="6">
      <c r="A1922" s="141" t="s">
        <v>34</v>
      </c>
      <c r="B1922" s="147" t="s">
        <v>567</v>
      </c>
      <c r="C1922" s="144" t="s">
        <v>493</v>
      </c>
      <c r="D1922" s="139">
        <v>147885.5</v>
      </c>
      <c r="E1922" s="145">
        <f t="shared" si="42"/>
        <v>147885.5</v>
      </c>
      <c r="F1922" s="146" t="e">
        <f>#REF!</f>
        <v>#REF!</v>
      </c>
      <c r="G1922" s="146" t="e">
        <f>#REF!</f>
        <v>#REF!</v>
      </c>
    </row>
    <row r="1923" spans="1:7" s="7" customFormat="1" ht="15.75" hidden="1" outlineLevel="7">
      <c r="A1923" s="141" t="s">
        <v>287</v>
      </c>
      <c r="B1923" s="147" t="s">
        <v>567</v>
      </c>
      <c r="C1923" s="147" t="s">
        <v>493</v>
      </c>
      <c r="D1923" s="148">
        <v>145700</v>
      </c>
      <c r="E1923" s="145">
        <f t="shared" si="42"/>
        <v>145700</v>
      </c>
      <c r="F1923" s="146" t="e">
        <f>#REF!</f>
        <v>#REF!</v>
      </c>
      <c r="G1923" s="146" t="e">
        <f>#REF!</f>
        <v>#REF!</v>
      </c>
    </row>
    <row r="1924" spans="1:7" s="7" customFormat="1" ht="22.5" hidden="1" outlineLevel="7">
      <c r="A1924" s="151" t="s">
        <v>288</v>
      </c>
      <c r="B1924" s="147" t="s">
        <v>567</v>
      </c>
      <c r="C1924" s="147" t="s">
        <v>493</v>
      </c>
      <c r="D1924" s="148">
        <v>2185.5</v>
      </c>
      <c r="E1924" s="145">
        <f t="shared" si="42"/>
        <v>2185.5</v>
      </c>
      <c r="F1924" s="146" t="e">
        <f>#REF!</f>
        <v>#REF!</v>
      </c>
      <c r="G1924" s="146" t="e">
        <f>#REF!</f>
        <v>#REF!</v>
      </c>
    </row>
    <row r="1925" spans="1:7" s="7" customFormat="1" ht="15.75" hidden="1" outlineLevel="3">
      <c r="A1925" s="151" t="s">
        <v>332</v>
      </c>
      <c r="B1925" s="147" t="s">
        <v>567</v>
      </c>
      <c r="C1925" s="144" t="s">
        <v>493</v>
      </c>
      <c r="D1925" s="139">
        <v>236877.2</v>
      </c>
      <c r="E1925" s="145">
        <f t="shared" si="42"/>
        <v>236877.2</v>
      </c>
      <c r="F1925" s="146" t="e">
        <f>#REF!</f>
        <v>#REF!</v>
      </c>
      <c r="G1925" s="146" t="e">
        <f>#REF!</f>
        <v>#REF!</v>
      </c>
    </row>
    <row r="1926" spans="1:7" s="7" customFormat="1" ht="42" hidden="1" outlineLevel="5">
      <c r="A1926" s="141" t="s">
        <v>498</v>
      </c>
      <c r="B1926" s="147" t="s">
        <v>567</v>
      </c>
      <c r="C1926" s="144" t="s">
        <v>493</v>
      </c>
      <c r="D1926" s="139">
        <v>236877.2</v>
      </c>
      <c r="E1926" s="145">
        <f t="shared" si="42"/>
        <v>236877.2</v>
      </c>
      <c r="F1926" s="146" t="e">
        <f>#REF!</f>
        <v>#REF!</v>
      </c>
      <c r="G1926" s="146" t="e">
        <f>#REF!</f>
        <v>#REF!</v>
      </c>
    </row>
    <row r="1927" spans="1:7" s="7" customFormat="1" ht="15.75" hidden="1" outlineLevel="6">
      <c r="A1927" s="141" t="s">
        <v>34</v>
      </c>
      <c r="B1927" s="147" t="s">
        <v>567</v>
      </c>
      <c r="C1927" s="144" t="s">
        <v>493</v>
      </c>
      <c r="D1927" s="139">
        <v>236877.2</v>
      </c>
      <c r="E1927" s="145">
        <f t="shared" si="42"/>
        <v>236877.2</v>
      </c>
      <c r="F1927" s="146" t="e">
        <f>#REF!</f>
        <v>#REF!</v>
      </c>
      <c r="G1927" s="146" t="e">
        <f>#REF!</f>
        <v>#REF!</v>
      </c>
    </row>
    <row r="1928" spans="1:7" s="7" customFormat="1" ht="15.75" hidden="1" outlineLevel="7">
      <c r="A1928" s="141" t="s">
        <v>428</v>
      </c>
      <c r="B1928" s="147" t="s">
        <v>567</v>
      </c>
      <c r="C1928" s="147" t="s">
        <v>493</v>
      </c>
      <c r="D1928" s="148">
        <v>236877.2</v>
      </c>
      <c r="E1928" s="145">
        <f t="shared" si="42"/>
        <v>236877.2</v>
      </c>
      <c r="F1928" s="146" t="e">
        <f>#REF!</f>
        <v>#REF!</v>
      </c>
      <c r="G1928" s="146" t="e">
        <f>#REF!</f>
        <v>#REF!</v>
      </c>
    </row>
    <row r="1929" spans="1:7" s="7" customFormat="1" ht="15.75" hidden="1" outlineLevel="3">
      <c r="A1929" s="151" t="s">
        <v>449</v>
      </c>
      <c r="B1929" s="147" t="s">
        <v>567</v>
      </c>
      <c r="C1929" s="144" t="s">
        <v>493</v>
      </c>
      <c r="D1929" s="139">
        <v>1148621.1000000001</v>
      </c>
      <c r="E1929" s="145">
        <f t="shared" si="42"/>
        <v>1148621.1000000001</v>
      </c>
      <c r="F1929" s="146" t="e">
        <f>#REF!</f>
        <v>#REF!</v>
      </c>
      <c r="G1929" s="146" t="e">
        <f>#REF!</f>
        <v>#REF!</v>
      </c>
    </row>
    <row r="1930" spans="1:7" s="7" customFormat="1" ht="31.5" hidden="1" outlineLevel="5">
      <c r="A1930" s="141" t="s">
        <v>499</v>
      </c>
      <c r="B1930" s="147" t="s">
        <v>567</v>
      </c>
      <c r="C1930" s="144" t="s">
        <v>493</v>
      </c>
      <c r="D1930" s="139">
        <v>1148621.1000000001</v>
      </c>
      <c r="E1930" s="145">
        <f t="shared" si="42"/>
        <v>1148621.1000000001</v>
      </c>
      <c r="F1930" s="146" t="e">
        <f>#REF!</f>
        <v>#REF!</v>
      </c>
      <c r="G1930" s="146" t="e">
        <f>#REF!</f>
        <v>#REF!</v>
      </c>
    </row>
    <row r="1931" spans="1:7" s="7" customFormat="1" ht="15.75" hidden="1" outlineLevel="6">
      <c r="A1931" s="141" t="s">
        <v>34</v>
      </c>
      <c r="B1931" s="147" t="s">
        <v>567</v>
      </c>
      <c r="C1931" s="144" t="s">
        <v>493</v>
      </c>
      <c r="D1931" s="139">
        <v>1148621.1000000001</v>
      </c>
      <c r="E1931" s="145">
        <f t="shared" si="42"/>
        <v>1148621.1000000001</v>
      </c>
      <c r="F1931" s="146" t="e">
        <f>#REF!</f>
        <v>#REF!</v>
      </c>
      <c r="G1931" s="146" t="e">
        <f>#REF!</f>
        <v>#REF!</v>
      </c>
    </row>
    <row r="1932" spans="1:7" s="7" customFormat="1" ht="15.75" hidden="1" outlineLevel="7">
      <c r="A1932" s="141" t="s">
        <v>428</v>
      </c>
      <c r="B1932" s="147" t="s">
        <v>567</v>
      </c>
      <c r="C1932" s="147" t="s">
        <v>493</v>
      </c>
      <c r="D1932" s="148">
        <v>2331.1</v>
      </c>
      <c r="E1932" s="145">
        <f t="shared" si="42"/>
        <v>2331.1</v>
      </c>
      <c r="F1932" s="146" t="e">
        <f>#REF!</f>
        <v>#REF!</v>
      </c>
      <c r="G1932" s="146" t="e">
        <f>#REF!</f>
        <v>#REF!</v>
      </c>
    </row>
    <row r="1933" spans="1:7" s="7" customFormat="1" ht="15.75" hidden="1" outlineLevel="7">
      <c r="A1933" s="151" t="s">
        <v>449</v>
      </c>
      <c r="B1933" s="147" t="s">
        <v>567</v>
      </c>
      <c r="C1933" s="147" t="s">
        <v>493</v>
      </c>
      <c r="D1933" s="148">
        <v>1146290</v>
      </c>
      <c r="E1933" s="145">
        <f t="shared" si="42"/>
        <v>1146290</v>
      </c>
      <c r="F1933" s="146" t="e">
        <f>#REF!</f>
        <v>#REF!</v>
      </c>
      <c r="G1933" s="146" t="e">
        <f>#REF!</f>
        <v>#REF!</v>
      </c>
    </row>
    <row r="1934" spans="1:7" s="7" customFormat="1" ht="15.75" hidden="1" outlineLevel="3">
      <c r="A1934" s="151" t="s">
        <v>433</v>
      </c>
      <c r="B1934" s="147" t="s">
        <v>567</v>
      </c>
      <c r="C1934" s="144" t="s">
        <v>493</v>
      </c>
      <c r="D1934" s="139">
        <v>565076.69999999995</v>
      </c>
      <c r="E1934" s="145">
        <f t="shared" si="42"/>
        <v>565076.69999999995</v>
      </c>
      <c r="F1934" s="146" t="e">
        <f>#REF!</f>
        <v>#REF!</v>
      </c>
      <c r="G1934" s="146" t="e">
        <f>#REF!</f>
        <v>#REF!</v>
      </c>
    </row>
    <row r="1935" spans="1:7" s="7" customFormat="1" ht="21" hidden="1" outlineLevel="5">
      <c r="A1935" s="141" t="s">
        <v>500</v>
      </c>
      <c r="B1935" s="147" t="s">
        <v>567</v>
      </c>
      <c r="C1935" s="144" t="s">
        <v>493</v>
      </c>
      <c r="D1935" s="139">
        <v>565076.69999999995</v>
      </c>
      <c r="E1935" s="145">
        <f t="shared" si="42"/>
        <v>565076.69999999995</v>
      </c>
      <c r="F1935" s="146" t="e">
        <f>#REF!</f>
        <v>#REF!</v>
      </c>
      <c r="G1935" s="146" t="e">
        <f>#REF!</f>
        <v>#REF!</v>
      </c>
    </row>
    <row r="1936" spans="1:7" s="7" customFormat="1" ht="15.75" hidden="1" outlineLevel="6">
      <c r="A1936" s="141" t="s">
        <v>34</v>
      </c>
      <c r="B1936" s="147" t="s">
        <v>567</v>
      </c>
      <c r="C1936" s="144" t="s">
        <v>493</v>
      </c>
      <c r="D1936" s="139">
        <v>565076.69999999995</v>
      </c>
      <c r="E1936" s="145">
        <f t="shared" si="42"/>
        <v>565076.69999999995</v>
      </c>
      <c r="F1936" s="146" t="e">
        <f>#REF!</f>
        <v>#REF!</v>
      </c>
      <c r="G1936" s="146" t="e">
        <f>#REF!</f>
        <v>#REF!</v>
      </c>
    </row>
    <row r="1937" spans="1:7" s="7" customFormat="1" ht="15.75" hidden="1" outlineLevel="7">
      <c r="A1937" s="141" t="s">
        <v>287</v>
      </c>
      <c r="B1937" s="147" t="s">
        <v>567</v>
      </c>
      <c r="C1937" s="147" t="s">
        <v>493</v>
      </c>
      <c r="D1937" s="148">
        <v>565076.69999999995</v>
      </c>
      <c r="E1937" s="145">
        <f t="shared" si="42"/>
        <v>565076.69999999995</v>
      </c>
      <c r="F1937" s="146" t="e">
        <f>#REF!</f>
        <v>#REF!</v>
      </c>
      <c r="G1937" s="146" t="e">
        <f>#REF!</f>
        <v>#REF!</v>
      </c>
    </row>
    <row r="1938" spans="1:7" s="7" customFormat="1" ht="22.5" hidden="1" outlineLevel="2">
      <c r="A1938" s="151" t="s">
        <v>288</v>
      </c>
      <c r="B1938" s="147" t="s">
        <v>567</v>
      </c>
      <c r="C1938" s="144" t="s">
        <v>493</v>
      </c>
      <c r="D1938" s="139">
        <v>1147.5</v>
      </c>
      <c r="E1938" s="145">
        <f t="shared" si="42"/>
        <v>1147.5</v>
      </c>
      <c r="F1938" s="146" t="e">
        <f>#REF!</f>
        <v>#REF!</v>
      </c>
      <c r="G1938" s="146" t="e">
        <f>#REF!</f>
        <v>#REF!</v>
      </c>
    </row>
    <row r="1939" spans="1:7" s="7" customFormat="1" ht="15.75" hidden="1" outlineLevel="3">
      <c r="A1939" s="141" t="s">
        <v>501</v>
      </c>
      <c r="B1939" s="147" t="s">
        <v>567</v>
      </c>
      <c r="C1939" s="144" t="s">
        <v>493</v>
      </c>
      <c r="D1939" s="139">
        <v>1147.5</v>
      </c>
      <c r="E1939" s="145">
        <f t="shared" ref="E1939:E2002" si="43">D1939</f>
        <v>1147.5</v>
      </c>
      <c r="F1939" s="146" t="e">
        <f>#REF!</f>
        <v>#REF!</v>
      </c>
      <c r="G1939" s="146" t="e">
        <f>#REF!</f>
        <v>#REF!</v>
      </c>
    </row>
    <row r="1940" spans="1:7" s="7" customFormat="1" ht="21" hidden="1" outlineLevel="5">
      <c r="A1940" s="141" t="s">
        <v>502</v>
      </c>
      <c r="B1940" s="147" t="s">
        <v>567</v>
      </c>
      <c r="C1940" s="144" t="s">
        <v>493</v>
      </c>
      <c r="D1940" s="139">
        <v>52</v>
      </c>
      <c r="E1940" s="145">
        <f t="shared" si="43"/>
        <v>52</v>
      </c>
      <c r="F1940" s="146" t="e">
        <f>#REF!</f>
        <v>#REF!</v>
      </c>
      <c r="G1940" s="146" t="e">
        <f>#REF!</f>
        <v>#REF!</v>
      </c>
    </row>
    <row r="1941" spans="1:7" s="7" customFormat="1" ht="31.5" hidden="1" outlineLevel="6">
      <c r="A1941" s="141" t="s">
        <v>15</v>
      </c>
      <c r="B1941" s="147" t="s">
        <v>567</v>
      </c>
      <c r="C1941" s="144" t="s">
        <v>493</v>
      </c>
      <c r="D1941" s="139">
        <v>52</v>
      </c>
      <c r="E1941" s="145">
        <f t="shared" si="43"/>
        <v>52</v>
      </c>
      <c r="F1941" s="146" t="e">
        <f>#REF!</f>
        <v>#REF!</v>
      </c>
      <c r="G1941" s="146" t="e">
        <f>#REF!</f>
        <v>#REF!</v>
      </c>
    </row>
    <row r="1942" spans="1:7" s="7" customFormat="1" ht="15.75" hidden="1" outlineLevel="7">
      <c r="A1942" s="141" t="s">
        <v>78</v>
      </c>
      <c r="B1942" s="147" t="s">
        <v>567</v>
      </c>
      <c r="C1942" s="147" t="s">
        <v>493</v>
      </c>
      <c r="D1942" s="148">
        <v>52</v>
      </c>
      <c r="E1942" s="145">
        <f t="shared" si="43"/>
        <v>52</v>
      </c>
      <c r="F1942" s="146" t="e">
        <f>#REF!</f>
        <v>#REF!</v>
      </c>
      <c r="G1942" s="146" t="e">
        <f>#REF!</f>
        <v>#REF!</v>
      </c>
    </row>
    <row r="1943" spans="1:7" s="7" customFormat="1" ht="15.75" hidden="1" outlineLevel="5">
      <c r="A1943" s="151" t="s">
        <v>24</v>
      </c>
      <c r="B1943" s="147" t="s">
        <v>567</v>
      </c>
      <c r="C1943" s="144" t="s">
        <v>493</v>
      </c>
      <c r="D1943" s="139">
        <v>1095.5</v>
      </c>
      <c r="E1943" s="145">
        <f t="shared" si="43"/>
        <v>1095.5</v>
      </c>
      <c r="F1943" s="146" t="e">
        <f>#REF!</f>
        <v>#REF!</v>
      </c>
      <c r="G1943" s="146" t="e">
        <f>#REF!</f>
        <v>#REF!</v>
      </c>
    </row>
    <row r="1944" spans="1:7" s="7" customFormat="1" ht="15.75" hidden="1" outlineLevel="6">
      <c r="A1944" s="141" t="s">
        <v>26</v>
      </c>
      <c r="B1944" s="147" t="s">
        <v>567</v>
      </c>
      <c r="C1944" s="144" t="s">
        <v>493</v>
      </c>
      <c r="D1944" s="139">
        <v>1095.5</v>
      </c>
      <c r="E1944" s="145">
        <f t="shared" si="43"/>
        <v>1095.5</v>
      </c>
      <c r="F1944" s="146" t="e">
        <f>#REF!</f>
        <v>#REF!</v>
      </c>
      <c r="G1944" s="146" t="e">
        <f>#REF!</f>
        <v>#REF!</v>
      </c>
    </row>
    <row r="1945" spans="1:7" s="7" customFormat="1" ht="15.75" hidden="1" outlineLevel="7">
      <c r="A1945" s="141" t="s">
        <v>28</v>
      </c>
      <c r="B1945" s="147" t="s">
        <v>567</v>
      </c>
      <c r="C1945" s="147" t="s">
        <v>493</v>
      </c>
      <c r="D1945" s="148">
        <v>1095.5</v>
      </c>
      <c r="E1945" s="145">
        <f t="shared" si="43"/>
        <v>1095.5</v>
      </c>
      <c r="F1945" s="146" t="e">
        <f>#REF!</f>
        <v>#REF!</v>
      </c>
      <c r="G1945" s="146" t="e">
        <f>#REF!</f>
        <v>#REF!</v>
      </c>
    </row>
    <row r="1946" spans="1:7" s="7" customFormat="1" ht="15.75" hidden="1" outlineLevel="1">
      <c r="A1946" s="151" t="s">
        <v>32</v>
      </c>
      <c r="B1946" s="147" t="s">
        <v>567</v>
      </c>
      <c r="C1946" s="144" t="s">
        <v>504</v>
      </c>
      <c r="D1946" s="139">
        <v>1367604.9</v>
      </c>
      <c r="E1946" s="145">
        <f t="shared" si="43"/>
        <v>1367604.9</v>
      </c>
      <c r="F1946" s="146" t="e">
        <f>#REF!</f>
        <v>#REF!</v>
      </c>
      <c r="G1946" s="146" t="e">
        <f>#REF!</f>
        <v>#REF!</v>
      </c>
    </row>
    <row r="1947" spans="1:7" s="7" customFormat="1" ht="15.75" hidden="1" outlineLevel="2">
      <c r="A1947" s="141" t="s">
        <v>503</v>
      </c>
      <c r="B1947" s="147" t="s">
        <v>567</v>
      </c>
      <c r="C1947" s="144" t="s">
        <v>504</v>
      </c>
      <c r="D1947" s="139">
        <v>1075824.6000000001</v>
      </c>
      <c r="E1947" s="145">
        <f t="shared" si="43"/>
        <v>1075824.6000000001</v>
      </c>
      <c r="F1947" s="146" t="e">
        <f>#REF!</f>
        <v>#REF!</v>
      </c>
      <c r="G1947" s="146" t="e">
        <f>#REF!</f>
        <v>#REF!</v>
      </c>
    </row>
    <row r="1948" spans="1:7" s="7" customFormat="1" ht="21" hidden="1" outlineLevel="3">
      <c r="A1948" s="141" t="s">
        <v>12</v>
      </c>
      <c r="B1948" s="147" t="s">
        <v>567</v>
      </c>
      <c r="C1948" s="144" t="s">
        <v>504</v>
      </c>
      <c r="D1948" s="139">
        <v>2660.8</v>
      </c>
      <c r="E1948" s="145">
        <f t="shared" si="43"/>
        <v>2660.8</v>
      </c>
      <c r="F1948" s="146" t="e">
        <f>#REF!</f>
        <v>#REF!</v>
      </c>
      <c r="G1948" s="146" t="e">
        <f>#REF!</f>
        <v>#REF!</v>
      </c>
    </row>
    <row r="1949" spans="1:7" s="7" customFormat="1" ht="21" hidden="1" outlineLevel="5">
      <c r="A1949" s="141" t="s">
        <v>53</v>
      </c>
      <c r="B1949" s="147" t="s">
        <v>567</v>
      </c>
      <c r="C1949" s="144" t="s">
        <v>504</v>
      </c>
      <c r="D1949" s="139">
        <v>2660.8</v>
      </c>
      <c r="E1949" s="145">
        <f t="shared" si="43"/>
        <v>2660.8</v>
      </c>
      <c r="F1949" s="146" t="e">
        <f>#REF!</f>
        <v>#REF!</v>
      </c>
      <c r="G1949" s="146" t="e">
        <f>#REF!</f>
        <v>#REF!</v>
      </c>
    </row>
    <row r="1950" spans="1:7" s="7" customFormat="1" ht="31.5" hidden="1" outlineLevel="6">
      <c r="A1950" s="141" t="s">
        <v>15</v>
      </c>
      <c r="B1950" s="147" t="s">
        <v>567</v>
      </c>
      <c r="C1950" s="144" t="s">
        <v>504</v>
      </c>
      <c r="D1950" s="139">
        <v>2660.8</v>
      </c>
      <c r="E1950" s="145">
        <f t="shared" si="43"/>
        <v>2660.8</v>
      </c>
      <c r="F1950" s="146" t="e">
        <f>#REF!</f>
        <v>#REF!</v>
      </c>
      <c r="G1950" s="146" t="e">
        <f>#REF!</f>
        <v>#REF!</v>
      </c>
    </row>
    <row r="1951" spans="1:7" s="7" customFormat="1" ht="15.75" hidden="1" outlineLevel="7">
      <c r="A1951" s="141" t="s">
        <v>17</v>
      </c>
      <c r="B1951" s="147" t="s">
        <v>567</v>
      </c>
      <c r="C1951" s="147" t="s">
        <v>504</v>
      </c>
      <c r="D1951" s="148">
        <v>2660.8</v>
      </c>
      <c r="E1951" s="145">
        <f t="shared" si="43"/>
        <v>2660.8</v>
      </c>
      <c r="F1951" s="146" t="e">
        <f>#REF!</f>
        <v>#REF!</v>
      </c>
      <c r="G1951" s="146" t="e">
        <f>#REF!</f>
        <v>#REF!</v>
      </c>
    </row>
    <row r="1952" spans="1:7" s="7" customFormat="1" ht="15.75" hidden="1" outlineLevel="3">
      <c r="A1952" s="151" t="s">
        <v>19</v>
      </c>
      <c r="B1952" s="147" t="s">
        <v>567</v>
      </c>
      <c r="C1952" s="144" t="s">
        <v>504</v>
      </c>
      <c r="D1952" s="139">
        <v>184164.5</v>
      </c>
      <c r="E1952" s="145">
        <f t="shared" si="43"/>
        <v>184164.5</v>
      </c>
      <c r="F1952" s="146" t="e">
        <f>#REF!</f>
        <v>#REF!</v>
      </c>
      <c r="G1952" s="146" t="e">
        <f>#REF!</f>
        <v>#REF!</v>
      </c>
    </row>
    <row r="1953" spans="1:7" s="7" customFormat="1" ht="15.75" hidden="1" outlineLevel="5">
      <c r="A1953" s="141" t="s">
        <v>23</v>
      </c>
      <c r="B1953" s="147" t="s">
        <v>567</v>
      </c>
      <c r="C1953" s="144" t="s">
        <v>504</v>
      </c>
      <c r="D1953" s="139">
        <v>165842.79999999999</v>
      </c>
      <c r="E1953" s="145">
        <f t="shared" si="43"/>
        <v>165842.79999999999</v>
      </c>
      <c r="F1953" s="146" t="e">
        <f>#REF!</f>
        <v>#REF!</v>
      </c>
      <c r="G1953" s="146" t="e">
        <f>#REF!</f>
        <v>#REF!</v>
      </c>
    </row>
    <row r="1954" spans="1:7" s="7" customFormat="1" ht="31.5" hidden="1" outlineLevel="6">
      <c r="A1954" s="141" t="s">
        <v>15</v>
      </c>
      <c r="B1954" s="147" t="s">
        <v>567</v>
      </c>
      <c r="C1954" s="144" t="s">
        <v>504</v>
      </c>
      <c r="D1954" s="139">
        <v>165842.79999999999</v>
      </c>
      <c r="E1954" s="145">
        <f t="shared" si="43"/>
        <v>165842.79999999999</v>
      </c>
      <c r="F1954" s="146" t="e">
        <f>#REF!</f>
        <v>#REF!</v>
      </c>
      <c r="G1954" s="146" t="e">
        <f>#REF!</f>
        <v>#REF!</v>
      </c>
    </row>
    <row r="1955" spans="1:7" s="7" customFormat="1" ht="15.75" hidden="1" outlineLevel="7">
      <c r="A1955" s="141" t="s">
        <v>17</v>
      </c>
      <c r="B1955" s="147" t="s">
        <v>567</v>
      </c>
      <c r="C1955" s="147" t="s">
        <v>504</v>
      </c>
      <c r="D1955" s="148">
        <v>165730.1</v>
      </c>
      <c r="E1955" s="145">
        <f t="shared" si="43"/>
        <v>165730.1</v>
      </c>
      <c r="F1955" s="146" t="e">
        <f>#REF!</f>
        <v>#REF!</v>
      </c>
      <c r="G1955" s="146" t="e">
        <f>#REF!</f>
        <v>#REF!</v>
      </c>
    </row>
    <row r="1956" spans="1:7" s="7" customFormat="1" ht="15.75" hidden="1" outlineLevel="7">
      <c r="A1956" s="151" t="s">
        <v>19</v>
      </c>
      <c r="B1956" s="147" t="s">
        <v>567</v>
      </c>
      <c r="C1956" s="147" t="s">
        <v>504</v>
      </c>
      <c r="D1956" s="148">
        <v>112.7</v>
      </c>
      <c r="E1956" s="145">
        <f t="shared" si="43"/>
        <v>112.7</v>
      </c>
      <c r="F1956" s="146" t="e">
        <f>#REF!</f>
        <v>#REF!</v>
      </c>
      <c r="G1956" s="146" t="e">
        <f>#REF!</f>
        <v>#REF!</v>
      </c>
    </row>
    <row r="1957" spans="1:7" s="7" customFormat="1" ht="15.75" hidden="1" outlineLevel="5">
      <c r="A1957" s="151" t="s">
        <v>24</v>
      </c>
      <c r="B1957" s="147" t="s">
        <v>567</v>
      </c>
      <c r="C1957" s="144" t="s">
        <v>504</v>
      </c>
      <c r="D1957" s="139">
        <v>17849.7</v>
      </c>
      <c r="E1957" s="145">
        <f t="shared" si="43"/>
        <v>17849.7</v>
      </c>
      <c r="F1957" s="146" t="e">
        <f>#REF!</f>
        <v>#REF!</v>
      </c>
      <c r="G1957" s="146" t="e">
        <f>#REF!</f>
        <v>#REF!</v>
      </c>
    </row>
    <row r="1958" spans="1:7" s="7" customFormat="1" ht="15.75" hidden="1" outlineLevel="6">
      <c r="A1958" s="141" t="s">
        <v>26</v>
      </c>
      <c r="B1958" s="147" t="s">
        <v>567</v>
      </c>
      <c r="C1958" s="144" t="s">
        <v>504</v>
      </c>
      <c r="D1958" s="139">
        <v>17849.7</v>
      </c>
      <c r="E1958" s="145">
        <f t="shared" si="43"/>
        <v>17849.7</v>
      </c>
      <c r="F1958" s="146" t="e">
        <f>#REF!</f>
        <v>#REF!</v>
      </c>
      <c r="G1958" s="146" t="e">
        <f>#REF!</f>
        <v>#REF!</v>
      </c>
    </row>
    <row r="1959" spans="1:7" s="7" customFormat="1" ht="15.75" hidden="1" outlineLevel="7">
      <c r="A1959" s="141" t="s">
        <v>28</v>
      </c>
      <c r="B1959" s="147" t="s">
        <v>567</v>
      </c>
      <c r="C1959" s="147" t="s">
        <v>504</v>
      </c>
      <c r="D1959" s="148">
        <v>5482.3</v>
      </c>
      <c r="E1959" s="145">
        <f t="shared" si="43"/>
        <v>5482.3</v>
      </c>
      <c r="F1959" s="146" t="e">
        <f>#REF!</f>
        <v>#REF!</v>
      </c>
      <c r="G1959" s="146" t="e">
        <f>#REF!</f>
        <v>#REF!</v>
      </c>
    </row>
    <row r="1960" spans="1:7" s="7" customFormat="1" ht="15.75" hidden="1" outlineLevel="7">
      <c r="A1960" s="151" t="s">
        <v>30</v>
      </c>
      <c r="B1960" s="147" t="s">
        <v>567</v>
      </c>
      <c r="C1960" s="147" t="s">
        <v>504</v>
      </c>
      <c r="D1960" s="148">
        <v>12367.4</v>
      </c>
      <c r="E1960" s="145">
        <f t="shared" si="43"/>
        <v>12367.4</v>
      </c>
      <c r="F1960" s="146" t="e">
        <f>#REF!</f>
        <v>#REF!</v>
      </c>
      <c r="G1960" s="146" t="e">
        <f>#REF!</f>
        <v>#REF!</v>
      </c>
    </row>
    <row r="1961" spans="1:7" s="7" customFormat="1" ht="15.75" hidden="1" outlineLevel="5">
      <c r="A1961" s="151" t="s">
        <v>32</v>
      </c>
      <c r="B1961" s="147" t="s">
        <v>567</v>
      </c>
      <c r="C1961" s="144" t="s">
        <v>504</v>
      </c>
      <c r="D1961" s="139">
        <v>472</v>
      </c>
      <c r="E1961" s="145">
        <f t="shared" si="43"/>
        <v>472</v>
      </c>
      <c r="F1961" s="146" t="e">
        <f>#REF!</f>
        <v>#REF!</v>
      </c>
      <c r="G1961" s="146" t="e">
        <f>#REF!</f>
        <v>#REF!</v>
      </c>
    </row>
    <row r="1962" spans="1:7" s="7" customFormat="1" ht="15.75" hidden="1" outlineLevel="6">
      <c r="A1962" s="141" t="s">
        <v>45</v>
      </c>
      <c r="B1962" s="147" t="s">
        <v>567</v>
      </c>
      <c r="C1962" s="144" t="s">
        <v>504</v>
      </c>
      <c r="D1962" s="139">
        <v>472</v>
      </c>
      <c r="E1962" s="145">
        <f t="shared" si="43"/>
        <v>472</v>
      </c>
      <c r="F1962" s="146" t="e">
        <f>#REF!</f>
        <v>#REF!</v>
      </c>
      <c r="G1962" s="146" t="e">
        <f>#REF!</f>
        <v>#REF!</v>
      </c>
    </row>
    <row r="1963" spans="1:7" s="7" customFormat="1" ht="15.75" hidden="1" outlineLevel="7">
      <c r="A1963" s="141" t="s">
        <v>47</v>
      </c>
      <c r="B1963" s="147" t="s">
        <v>567</v>
      </c>
      <c r="C1963" s="147" t="s">
        <v>504</v>
      </c>
      <c r="D1963" s="148">
        <v>350</v>
      </c>
      <c r="E1963" s="145">
        <f t="shared" si="43"/>
        <v>350</v>
      </c>
      <c r="F1963" s="146" t="e">
        <f>#REF!</f>
        <v>#REF!</v>
      </c>
      <c r="G1963" s="146" t="e">
        <f>#REF!</f>
        <v>#REF!</v>
      </c>
    </row>
    <row r="1964" spans="1:7" s="7" customFormat="1" ht="15.75" hidden="1" outlineLevel="7">
      <c r="A1964" s="151" t="s">
        <v>54</v>
      </c>
      <c r="B1964" s="147" t="s">
        <v>567</v>
      </c>
      <c r="C1964" s="147" t="s">
        <v>504</v>
      </c>
      <c r="D1964" s="148">
        <v>122</v>
      </c>
      <c r="E1964" s="145">
        <f t="shared" si="43"/>
        <v>122</v>
      </c>
      <c r="F1964" s="146" t="e">
        <f>#REF!</f>
        <v>#REF!</v>
      </c>
      <c r="G1964" s="146" t="e">
        <f>#REF!</f>
        <v>#REF!</v>
      </c>
    </row>
    <row r="1965" spans="1:7" s="7" customFormat="1" ht="15.75" hidden="1" outlineLevel="3">
      <c r="A1965" s="151" t="s">
        <v>49</v>
      </c>
      <c r="B1965" s="147" t="s">
        <v>567</v>
      </c>
      <c r="C1965" s="144" t="s">
        <v>504</v>
      </c>
      <c r="D1965" s="139">
        <v>826600.5</v>
      </c>
      <c r="E1965" s="145">
        <f t="shared" si="43"/>
        <v>826600.5</v>
      </c>
      <c r="F1965" s="146" t="e">
        <f>#REF!</f>
        <v>#REF!</v>
      </c>
      <c r="G1965" s="146" t="e">
        <f>#REF!</f>
        <v>#REF!</v>
      </c>
    </row>
    <row r="1966" spans="1:7" s="7" customFormat="1" ht="15.75" hidden="1" outlineLevel="5">
      <c r="A1966" s="141" t="s">
        <v>59</v>
      </c>
      <c r="B1966" s="147" t="s">
        <v>567</v>
      </c>
      <c r="C1966" s="144" t="s">
        <v>504</v>
      </c>
      <c r="D1966" s="139">
        <v>775734</v>
      </c>
      <c r="E1966" s="145">
        <f t="shared" si="43"/>
        <v>775734</v>
      </c>
      <c r="F1966" s="146" t="e">
        <f>#REF!</f>
        <v>#REF!</v>
      </c>
      <c r="G1966" s="146" t="e">
        <f>#REF!</f>
        <v>#REF!</v>
      </c>
    </row>
    <row r="1967" spans="1:7" s="7" customFormat="1" ht="31.5" hidden="1" outlineLevel="6">
      <c r="A1967" s="141" t="s">
        <v>15</v>
      </c>
      <c r="B1967" s="147" t="s">
        <v>567</v>
      </c>
      <c r="C1967" s="144" t="s">
        <v>504</v>
      </c>
      <c r="D1967" s="139">
        <v>775734</v>
      </c>
      <c r="E1967" s="145">
        <f t="shared" si="43"/>
        <v>775734</v>
      </c>
      <c r="F1967" s="146" t="e">
        <f>#REF!</f>
        <v>#REF!</v>
      </c>
      <c r="G1967" s="146" t="e">
        <f>#REF!</f>
        <v>#REF!</v>
      </c>
    </row>
    <row r="1968" spans="1:7" s="7" customFormat="1" ht="15.75" hidden="1" outlineLevel="7">
      <c r="A1968" s="141" t="s">
        <v>17</v>
      </c>
      <c r="B1968" s="147" t="s">
        <v>567</v>
      </c>
      <c r="C1968" s="147" t="s">
        <v>504</v>
      </c>
      <c r="D1968" s="148">
        <v>770123</v>
      </c>
      <c r="E1968" s="145">
        <f t="shared" si="43"/>
        <v>770123</v>
      </c>
      <c r="F1968" s="146" t="e">
        <f>#REF!</f>
        <v>#REF!</v>
      </c>
      <c r="G1968" s="146" t="e">
        <f>#REF!</f>
        <v>#REF!</v>
      </c>
    </row>
    <row r="1969" spans="1:7" s="7" customFormat="1" ht="15.75" hidden="1" outlineLevel="7">
      <c r="A1969" s="151" t="s">
        <v>19</v>
      </c>
      <c r="B1969" s="147" t="s">
        <v>567</v>
      </c>
      <c r="C1969" s="147" t="s">
        <v>504</v>
      </c>
      <c r="D1969" s="148">
        <v>5611</v>
      </c>
      <c r="E1969" s="145">
        <f t="shared" si="43"/>
        <v>5611</v>
      </c>
      <c r="F1969" s="146" t="e">
        <f>#REF!</f>
        <v>#REF!</v>
      </c>
      <c r="G1969" s="146" t="e">
        <f>#REF!</f>
        <v>#REF!</v>
      </c>
    </row>
    <row r="1970" spans="1:7" s="7" customFormat="1" ht="15.75" hidden="1" outlineLevel="5">
      <c r="A1970" s="151" t="s">
        <v>24</v>
      </c>
      <c r="B1970" s="147" t="s">
        <v>567</v>
      </c>
      <c r="C1970" s="144" t="s">
        <v>504</v>
      </c>
      <c r="D1970" s="139">
        <v>50431.8</v>
      </c>
      <c r="E1970" s="145">
        <f t="shared" si="43"/>
        <v>50431.8</v>
      </c>
      <c r="F1970" s="146" t="e">
        <f>#REF!</f>
        <v>#REF!</v>
      </c>
      <c r="G1970" s="146" t="e">
        <f>#REF!</f>
        <v>#REF!</v>
      </c>
    </row>
    <row r="1971" spans="1:7" s="7" customFormat="1" ht="15.75" hidden="1" outlineLevel="6">
      <c r="A1971" s="141" t="s">
        <v>26</v>
      </c>
      <c r="B1971" s="147" t="s">
        <v>567</v>
      </c>
      <c r="C1971" s="144" t="s">
        <v>504</v>
      </c>
      <c r="D1971" s="139">
        <v>50431.8</v>
      </c>
      <c r="E1971" s="145">
        <f t="shared" si="43"/>
        <v>50431.8</v>
      </c>
      <c r="F1971" s="146" t="e">
        <f>#REF!</f>
        <v>#REF!</v>
      </c>
      <c r="G1971" s="146" t="e">
        <f>#REF!</f>
        <v>#REF!</v>
      </c>
    </row>
    <row r="1972" spans="1:7" s="7" customFormat="1" ht="15.75" hidden="1" outlineLevel="7">
      <c r="A1972" s="141" t="s">
        <v>28</v>
      </c>
      <c r="B1972" s="147" t="s">
        <v>567</v>
      </c>
      <c r="C1972" s="147" t="s">
        <v>504</v>
      </c>
      <c r="D1972" s="148">
        <v>9912.7000000000007</v>
      </c>
      <c r="E1972" s="145">
        <f t="shared" si="43"/>
        <v>9912.7000000000007</v>
      </c>
      <c r="F1972" s="146" t="e">
        <f>#REF!</f>
        <v>#REF!</v>
      </c>
      <c r="G1972" s="146" t="e">
        <f>#REF!</f>
        <v>#REF!</v>
      </c>
    </row>
    <row r="1973" spans="1:7" s="7" customFormat="1" ht="15.75" hidden="1" outlineLevel="7">
      <c r="A1973" s="151" t="s">
        <v>30</v>
      </c>
      <c r="B1973" s="147" t="s">
        <v>567</v>
      </c>
      <c r="C1973" s="147" t="s">
        <v>504</v>
      </c>
      <c r="D1973" s="148">
        <v>40519.1</v>
      </c>
      <c r="E1973" s="145">
        <f t="shared" si="43"/>
        <v>40519.1</v>
      </c>
      <c r="F1973" s="146" t="e">
        <f>#REF!</f>
        <v>#REF!</v>
      </c>
      <c r="G1973" s="146" t="e">
        <f>#REF!</f>
        <v>#REF!</v>
      </c>
    </row>
    <row r="1974" spans="1:7" s="7" customFormat="1" ht="15.75" hidden="1" outlineLevel="5">
      <c r="A1974" s="151" t="s">
        <v>32</v>
      </c>
      <c r="B1974" s="147" t="s">
        <v>567</v>
      </c>
      <c r="C1974" s="144" t="s">
        <v>504</v>
      </c>
      <c r="D1974" s="139">
        <v>434.7</v>
      </c>
      <c r="E1974" s="145">
        <f t="shared" si="43"/>
        <v>434.7</v>
      </c>
      <c r="F1974" s="146" t="e">
        <f>#REF!</f>
        <v>#REF!</v>
      </c>
      <c r="G1974" s="146" t="e">
        <f>#REF!</f>
        <v>#REF!</v>
      </c>
    </row>
    <row r="1975" spans="1:7" s="7" customFormat="1" ht="15.75" hidden="1" outlineLevel="6">
      <c r="A1975" s="141" t="s">
        <v>45</v>
      </c>
      <c r="B1975" s="147" t="s">
        <v>567</v>
      </c>
      <c r="C1975" s="144" t="s">
        <v>504</v>
      </c>
      <c r="D1975" s="139">
        <v>434.7</v>
      </c>
      <c r="E1975" s="145">
        <f t="shared" si="43"/>
        <v>434.7</v>
      </c>
      <c r="F1975" s="146" t="e">
        <f>#REF!</f>
        <v>#REF!</v>
      </c>
      <c r="G1975" s="146" t="e">
        <f>#REF!</f>
        <v>#REF!</v>
      </c>
    </row>
    <row r="1976" spans="1:7" s="7" customFormat="1" ht="15.75" hidden="1" outlineLevel="7">
      <c r="A1976" s="141" t="s">
        <v>47</v>
      </c>
      <c r="B1976" s="147" t="s">
        <v>567</v>
      </c>
      <c r="C1976" s="147" t="s">
        <v>504</v>
      </c>
      <c r="D1976" s="148">
        <v>140.30000000000001</v>
      </c>
      <c r="E1976" s="145">
        <f t="shared" si="43"/>
        <v>140.30000000000001</v>
      </c>
      <c r="F1976" s="146" t="e">
        <f>#REF!</f>
        <v>#REF!</v>
      </c>
      <c r="G1976" s="146" t="e">
        <f>#REF!</f>
        <v>#REF!</v>
      </c>
    </row>
    <row r="1977" spans="1:7" s="7" customFormat="1" ht="15.75" hidden="1" outlineLevel="7">
      <c r="A1977" s="151" t="s">
        <v>54</v>
      </c>
      <c r="B1977" s="147" t="s">
        <v>567</v>
      </c>
      <c r="C1977" s="147" t="s">
        <v>504</v>
      </c>
      <c r="D1977" s="148">
        <v>294.39999999999998</v>
      </c>
      <c r="E1977" s="145">
        <f t="shared" si="43"/>
        <v>294.39999999999998</v>
      </c>
      <c r="F1977" s="146" t="e">
        <f>#REF!</f>
        <v>#REF!</v>
      </c>
      <c r="G1977" s="146" t="e">
        <f>#REF!</f>
        <v>#REF!</v>
      </c>
    </row>
    <row r="1978" spans="1:7" s="7" customFormat="1" ht="15.75" hidden="1" outlineLevel="3">
      <c r="A1978" s="151" t="s">
        <v>49</v>
      </c>
      <c r="B1978" s="147" t="s">
        <v>567</v>
      </c>
      <c r="C1978" s="144" t="s">
        <v>504</v>
      </c>
      <c r="D1978" s="139">
        <v>62398.8</v>
      </c>
      <c r="E1978" s="145">
        <f t="shared" si="43"/>
        <v>62398.8</v>
      </c>
      <c r="F1978" s="146" t="e">
        <f>#REF!</f>
        <v>#REF!</v>
      </c>
      <c r="G1978" s="146" t="e">
        <f>#REF!</f>
        <v>#REF!</v>
      </c>
    </row>
    <row r="1979" spans="1:7" s="7" customFormat="1" ht="31.5" hidden="1" outlineLevel="5">
      <c r="A1979" s="141" t="s">
        <v>505</v>
      </c>
      <c r="B1979" s="147" t="s">
        <v>567</v>
      </c>
      <c r="C1979" s="144" t="s">
        <v>504</v>
      </c>
      <c r="D1979" s="139">
        <v>62398.8</v>
      </c>
      <c r="E1979" s="145">
        <f t="shared" si="43"/>
        <v>62398.8</v>
      </c>
      <c r="F1979" s="146" t="e">
        <f>#REF!</f>
        <v>#REF!</v>
      </c>
      <c r="G1979" s="146" t="e">
        <f>#REF!</f>
        <v>#REF!</v>
      </c>
    </row>
    <row r="1980" spans="1:7" s="7" customFormat="1" ht="15.75" hidden="1" outlineLevel="6">
      <c r="A1980" s="141" t="s">
        <v>98</v>
      </c>
      <c r="B1980" s="147" t="s">
        <v>567</v>
      </c>
      <c r="C1980" s="144" t="s">
        <v>504</v>
      </c>
      <c r="D1980" s="139">
        <v>62398.8</v>
      </c>
      <c r="E1980" s="145">
        <f t="shared" si="43"/>
        <v>62398.8</v>
      </c>
      <c r="F1980" s="146" t="e">
        <f>#REF!</f>
        <v>#REF!</v>
      </c>
      <c r="G1980" s="146" t="e">
        <f>#REF!</f>
        <v>#REF!</v>
      </c>
    </row>
    <row r="1981" spans="1:7" s="7" customFormat="1" ht="15.75" hidden="1" outlineLevel="7">
      <c r="A1981" s="141" t="s">
        <v>99</v>
      </c>
      <c r="B1981" s="147" t="s">
        <v>567</v>
      </c>
      <c r="C1981" s="147" t="s">
        <v>504</v>
      </c>
      <c r="D1981" s="148">
        <v>62398.8</v>
      </c>
      <c r="E1981" s="145">
        <f t="shared" si="43"/>
        <v>62398.8</v>
      </c>
      <c r="F1981" s="146" t="e">
        <f>#REF!</f>
        <v>#REF!</v>
      </c>
      <c r="G1981" s="146" t="e">
        <f>#REF!</f>
        <v>#REF!</v>
      </c>
    </row>
    <row r="1982" spans="1:7" s="7" customFormat="1" ht="15.75" hidden="1" outlineLevel="2">
      <c r="A1982" s="151" t="s">
        <v>99</v>
      </c>
      <c r="B1982" s="147" t="s">
        <v>567</v>
      </c>
      <c r="C1982" s="144" t="s">
        <v>504</v>
      </c>
      <c r="D1982" s="139">
        <v>100000</v>
      </c>
      <c r="E1982" s="145">
        <f t="shared" si="43"/>
        <v>100000</v>
      </c>
      <c r="F1982" s="146" t="e">
        <f>#REF!</f>
        <v>#REF!</v>
      </c>
      <c r="G1982" s="146" t="e">
        <f>#REF!</f>
        <v>#REF!</v>
      </c>
    </row>
    <row r="1983" spans="1:7" s="7" customFormat="1" ht="15.75" hidden="1" outlineLevel="3">
      <c r="A1983" s="141" t="s">
        <v>360</v>
      </c>
      <c r="B1983" s="147" t="s">
        <v>567</v>
      </c>
      <c r="C1983" s="144" t="s">
        <v>504</v>
      </c>
      <c r="D1983" s="139">
        <v>100000</v>
      </c>
      <c r="E1983" s="145">
        <f t="shared" si="43"/>
        <v>100000</v>
      </c>
      <c r="F1983" s="146" t="e">
        <f>#REF!</f>
        <v>#REF!</v>
      </c>
      <c r="G1983" s="146" t="e">
        <f>#REF!</f>
        <v>#REF!</v>
      </c>
    </row>
    <row r="1984" spans="1:7" s="7" customFormat="1" ht="15.75" hidden="1" outlineLevel="5">
      <c r="A1984" s="141" t="s">
        <v>506</v>
      </c>
      <c r="B1984" s="147" t="s">
        <v>567</v>
      </c>
      <c r="C1984" s="144" t="s">
        <v>504</v>
      </c>
      <c r="D1984" s="139">
        <v>100000</v>
      </c>
      <c r="E1984" s="145">
        <f t="shared" si="43"/>
        <v>100000</v>
      </c>
      <c r="F1984" s="146" t="e">
        <f>#REF!</f>
        <v>#REF!</v>
      </c>
      <c r="G1984" s="146" t="e">
        <f>#REF!</f>
        <v>#REF!</v>
      </c>
    </row>
    <row r="1985" spans="1:7" s="7" customFormat="1" ht="15.75" hidden="1" outlineLevel="6">
      <c r="A1985" s="141" t="s">
        <v>34</v>
      </c>
      <c r="B1985" s="147" t="s">
        <v>567</v>
      </c>
      <c r="C1985" s="144" t="s">
        <v>504</v>
      </c>
      <c r="D1985" s="139">
        <v>100000</v>
      </c>
      <c r="E1985" s="145">
        <f t="shared" si="43"/>
        <v>100000</v>
      </c>
      <c r="F1985" s="146" t="e">
        <f>#REF!</f>
        <v>#REF!</v>
      </c>
      <c r="G1985" s="146" t="e">
        <f>#REF!</f>
        <v>#REF!</v>
      </c>
    </row>
    <row r="1986" spans="1:7" s="7" customFormat="1" ht="15.75" hidden="1" outlineLevel="7">
      <c r="A1986" s="141" t="s">
        <v>287</v>
      </c>
      <c r="B1986" s="147" t="s">
        <v>567</v>
      </c>
      <c r="C1986" s="147" t="s">
        <v>504</v>
      </c>
      <c r="D1986" s="148">
        <v>100000</v>
      </c>
      <c r="E1986" s="145">
        <f t="shared" si="43"/>
        <v>100000</v>
      </c>
      <c r="F1986" s="146" t="e">
        <f>#REF!</f>
        <v>#REF!</v>
      </c>
      <c r="G1986" s="146" t="e">
        <f>#REF!</f>
        <v>#REF!</v>
      </c>
    </row>
    <row r="1987" spans="1:7" s="7" customFormat="1" ht="22.5" hidden="1" outlineLevel="2">
      <c r="A1987" s="151" t="s">
        <v>288</v>
      </c>
      <c r="B1987" s="147" t="s">
        <v>567</v>
      </c>
      <c r="C1987" s="144" t="s">
        <v>504</v>
      </c>
      <c r="D1987" s="139">
        <v>44170.8</v>
      </c>
      <c r="E1987" s="145">
        <f t="shared" si="43"/>
        <v>44170.8</v>
      </c>
      <c r="F1987" s="146" t="e">
        <f>#REF!</f>
        <v>#REF!</v>
      </c>
      <c r="G1987" s="146" t="e">
        <f>#REF!</f>
        <v>#REF!</v>
      </c>
    </row>
    <row r="1988" spans="1:7" s="7" customFormat="1" ht="15.75" hidden="1" outlineLevel="3">
      <c r="A1988" s="141" t="s">
        <v>443</v>
      </c>
      <c r="B1988" s="147" t="s">
        <v>567</v>
      </c>
      <c r="C1988" s="144" t="s">
        <v>504</v>
      </c>
      <c r="D1988" s="139">
        <v>34170.800000000003</v>
      </c>
      <c r="E1988" s="145">
        <f t="shared" si="43"/>
        <v>34170.800000000003</v>
      </c>
      <c r="F1988" s="146" t="e">
        <f>#REF!</f>
        <v>#REF!</v>
      </c>
      <c r="G1988" s="146" t="e">
        <f>#REF!</f>
        <v>#REF!</v>
      </c>
    </row>
    <row r="1989" spans="1:7" s="7" customFormat="1" ht="15.75" hidden="1" outlineLevel="5">
      <c r="A1989" s="141" t="s">
        <v>444</v>
      </c>
      <c r="B1989" s="147" t="s">
        <v>567</v>
      </c>
      <c r="C1989" s="144" t="s">
        <v>504</v>
      </c>
      <c r="D1989" s="139">
        <v>4.4000000000000004</v>
      </c>
      <c r="E1989" s="145">
        <f t="shared" si="43"/>
        <v>4.4000000000000004</v>
      </c>
      <c r="F1989" s="146" t="e">
        <f>#REF!</f>
        <v>#REF!</v>
      </c>
      <c r="G1989" s="146" t="e">
        <f>#REF!</f>
        <v>#REF!</v>
      </c>
    </row>
    <row r="1990" spans="1:7" s="7" customFormat="1" ht="31.5" hidden="1" outlineLevel="6">
      <c r="A1990" s="141" t="s">
        <v>15</v>
      </c>
      <c r="B1990" s="147" t="s">
        <v>567</v>
      </c>
      <c r="C1990" s="144" t="s">
        <v>504</v>
      </c>
      <c r="D1990" s="139">
        <v>4.4000000000000004</v>
      </c>
      <c r="E1990" s="145">
        <f t="shared" si="43"/>
        <v>4.4000000000000004</v>
      </c>
      <c r="F1990" s="146" t="e">
        <f>#REF!</f>
        <v>#REF!</v>
      </c>
      <c r="G1990" s="146" t="e">
        <f>#REF!</f>
        <v>#REF!</v>
      </c>
    </row>
    <row r="1991" spans="1:7" s="7" customFormat="1" ht="15.75" hidden="1" outlineLevel="7">
      <c r="A1991" s="141" t="s">
        <v>17</v>
      </c>
      <c r="B1991" s="147" t="s">
        <v>567</v>
      </c>
      <c r="C1991" s="147" t="s">
        <v>504</v>
      </c>
      <c r="D1991" s="148">
        <v>4.4000000000000004</v>
      </c>
      <c r="E1991" s="145">
        <f t="shared" si="43"/>
        <v>4.4000000000000004</v>
      </c>
      <c r="F1991" s="146" t="e">
        <f>#REF!</f>
        <v>#REF!</v>
      </c>
      <c r="G1991" s="146" t="e">
        <f>#REF!</f>
        <v>#REF!</v>
      </c>
    </row>
    <row r="1992" spans="1:7" s="7" customFormat="1" ht="15.75" hidden="1" outlineLevel="5">
      <c r="A1992" s="151" t="s">
        <v>24</v>
      </c>
      <c r="B1992" s="147" t="s">
        <v>567</v>
      </c>
      <c r="C1992" s="144" t="s">
        <v>504</v>
      </c>
      <c r="D1992" s="139">
        <v>9369.2000000000007</v>
      </c>
      <c r="E1992" s="145">
        <f t="shared" si="43"/>
        <v>9369.2000000000007</v>
      </c>
      <c r="F1992" s="146" t="e">
        <f>#REF!</f>
        <v>#REF!</v>
      </c>
      <c r="G1992" s="146" t="e">
        <f>#REF!</f>
        <v>#REF!</v>
      </c>
    </row>
    <row r="1993" spans="1:7" s="7" customFormat="1" ht="15.75" hidden="1" outlineLevel="6">
      <c r="A1993" s="141" t="s">
        <v>26</v>
      </c>
      <c r="B1993" s="147" t="s">
        <v>567</v>
      </c>
      <c r="C1993" s="144" t="s">
        <v>504</v>
      </c>
      <c r="D1993" s="139">
        <v>9369.2000000000007</v>
      </c>
      <c r="E1993" s="145">
        <f t="shared" si="43"/>
        <v>9369.2000000000007</v>
      </c>
      <c r="F1993" s="146" t="e">
        <f>#REF!</f>
        <v>#REF!</v>
      </c>
      <c r="G1993" s="146" t="e">
        <f>#REF!</f>
        <v>#REF!</v>
      </c>
    </row>
    <row r="1994" spans="1:7" s="7" customFormat="1" ht="15.75" hidden="1" outlineLevel="7">
      <c r="A1994" s="141" t="s">
        <v>28</v>
      </c>
      <c r="B1994" s="147" t="s">
        <v>567</v>
      </c>
      <c r="C1994" s="147" t="s">
        <v>504</v>
      </c>
      <c r="D1994" s="148">
        <v>9315.2000000000007</v>
      </c>
      <c r="E1994" s="145">
        <f t="shared" si="43"/>
        <v>9315.2000000000007</v>
      </c>
      <c r="F1994" s="146" t="e">
        <f>#REF!</f>
        <v>#REF!</v>
      </c>
      <c r="G1994" s="146" t="e">
        <f>#REF!</f>
        <v>#REF!</v>
      </c>
    </row>
    <row r="1995" spans="1:7" s="7" customFormat="1" ht="15.75" hidden="1" outlineLevel="7">
      <c r="A1995" s="151" t="s">
        <v>30</v>
      </c>
      <c r="B1995" s="147" t="s">
        <v>567</v>
      </c>
      <c r="C1995" s="147" t="s">
        <v>504</v>
      </c>
      <c r="D1995" s="148">
        <v>54</v>
      </c>
      <c r="E1995" s="145">
        <f t="shared" si="43"/>
        <v>54</v>
      </c>
      <c r="F1995" s="146" t="e">
        <f>#REF!</f>
        <v>#REF!</v>
      </c>
      <c r="G1995" s="146" t="e">
        <f>#REF!</f>
        <v>#REF!</v>
      </c>
    </row>
    <row r="1996" spans="1:7" s="7" customFormat="1" ht="15.75" hidden="1" outlineLevel="5">
      <c r="A1996" s="151" t="s">
        <v>32</v>
      </c>
      <c r="B1996" s="147" t="s">
        <v>567</v>
      </c>
      <c r="C1996" s="144" t="s">
        <v>504</v>
      </c>
      <c r="D1996" s="139">
        <v>24707.200000000001</v>
      </c>
      <c r="E1996" s="145">
        <f t="shared" si="43"/>
        <v>24707.200000000001</v>
      </c>
      <c r="F1996" s="146" t="e">
        <f>#REF!</f>
        <v>#REF!</v>
      </c>
      <c r="G1996" s="146" t="e">
        <f>#REF!</f>
        <v>#REF!</v>
      </c>
    </row>
    <row r="1997" spans="1:7" s="7" customFormat="1" ht="15.75" hidden="1" outlineLevel="6">
      <c r="A1997" s="141" t="s">
        <v>34</v>
      </c>
      <c r="B1997" s="147" t="s">
        <v>567</v>
      </c>
      <c r="C1997" s="144" t="s">
        <v>504</v>
      </c>
      <c r="D1997" s="139">
        <v>24707.200000000001</v>
      </c>
      <c r="E1997" s="145">
        <f t="shared" si="43"/>
        <v>24707.200000000001</v>
      </c>
      <c r="F1997" s="146" t="e">
        <f>#REF!</f>
        <v>#REF!</v>
      </c>
      <c r="G1997" s="146" t="e">
        <f>#REF!</f>
        <v>#REF!</v>
      </c>
    </row>
    <row r="1998" spans="1:7" s="7" customFormat="1" ht="15.75" hidden="1" outlineLevel="7">
      <c r="A1998" s="141" t="s">
        <v>287</v>
      </c>
      <c r="B1998" s="147" t="s">
        <v>567</v>
      </c>
      <c r="C1998" s="147" t="s">
        <v>504</v>
      </c>
      <c r="D1998" s="148">
        <v>2389</v>
      </c>
      <c r="E1998" s="145">
        <f t="shared" si="43"/>
        <v>2389</v>
      </c>
      <c r="F1998" s="146" t="e">
        <f>#REF!</f>
        <v>#REF!</v>
      </c>
      <c r="G1998" s="146" t="e">
        <f>#REF!</f>
        <v>#REF!</v>
      </c>
    </row>
    <row r="1999" spans="1:7" s="7" customFormat="1" ht="22.5" hidden="1" outlineLevel="7">
      <c r="A1999" s="151" t="s">
        <v>288</v>
      </c>
      <c r="B1999" s="147" t="s">
        <v>567</v>
      </c>
      <c r="C1999" s="147" t="s">
        <v>504</v>
      </c>
      <c r="D1999" s="148">
        <v>4194</v>
      </c>
      <c r="E1999" s="145">
        <f t="shared" si="43"/>
        <v>4194</v>
      </c>
      <c r="F1999" s="146" t="e">
        <f>#REF!</f>
        <v>#REF!</v>
      </c>
      <c r="G1999" s="146" t="e">
        <f>#REF!</f>
        <v>#REF!</v>
      </c>
    </row>
    <row r="2000" spans="1:7" s="7" customFormat="1" ht="15.75" hidden="1" outlineLevel="7">
      <c r="A2000" s="151" t="s">
        <v>456</v>
      </c>
      <c r="B2000" s="147" t="s">
        <v>567</v>
      </c>
      <c r="C2000" s="147" t="s">
        <v>504</v>
      </c>
      <c r="D2000" s="148">
        <v>18124.2</v>
      </c>
      <c r="E2000" s="145">
        <f t="shared" si="43"/>
        <v>18124.2</v>
      </c>
      <c r="F2000" s="146" t="e">
        <f>#REF!</f>
        <v>#REF!</v>
      </c>
      <c r="G2000" s="146" t="e">
        <f>#REF!</f>
        <v>#REF!</v>
      </c>
    </row>
    <row r="2001" spans="1:7" s="7" customFormat="1" ht="15.75" hidden="1" outlineLevel="5">
      <c r="A2001" s="151" t="s">
        <v>332</v>
      </c>
      <c r="B2001" s="147" t="s">
        <v>567</v>
      </c>
      <c r="C2001" s="144" t="s">
        <v>504</v>
      </c>
      <c r="D2001" s="139">
        <v>90</v>
      </c>
      <c r="E2001" s="145">
        <f t="shared" si="43"/>
        <v>90</v>
      </c>
      <c r="F2001" s="146" t="e">
        <f>#REF!</f>
        <v>#REF!</v>
      </c>
      <c r="G2001" s="146" t="e">
        <f>#REF!</f>
        <v>#REF!</v>
      </c>
    </row>
    <row r="2002" spans="1:7" s="7" customFormat="1" ht="21" hidden="1" outlineLevel="6">
      <c r="A2002" s="141" t="s">
        <v>103</v>
      </c>
      <c r="B2002" s="147" t="s">
        <v>567</v>
      </c>
      <c r="C2002" s="144" t="s">
        <v>504</v>
      </c>
      <c r="D2002" s="139">
        <v>90</v>
      </c>
      <c r="E2002" s="145">
        <f t="shared" si="43"/>
        <v>90</v>
      </c>
      <c r="F2002" s="146" t="e">
        <f>#REF!</f>
        <v>#REF!</v>
      </c>
      <c r="G2002" s="146" t="e">
        <f>#REF!</f>
        <v>#REF!</v>
      </c>
    </row>
    <row r="2003" spans="1:7" s="7" customFormat="1" ht="15.75" hidden="1" outlineLevel="7">
      <c r="A2003" s="141" t="s">
        <v>111</v>
      </c>
      <c r="B2003" s="147" t="s">
        <v>567</v>
      </c>
      <c r="C2003" s="147" t="s">
        <v>504</v>
      </c>
      <c r="D2003" s="148">
        <v>90</v>
      </c>
      <c r="E2003" s="145">
        <f t="shared" ref="E2003:E2066" si="44">D2003</f>
        <v>90</v>
      </c>
      <c r="F2003" s="146" t="e">
        <f>#REF!</f>
        <v>#REF!</v>
      </c>
      <c r="G2003" s="146" t="e">
        <f>#REF!</f>
        <v>#REF!</v>
      </c>
    </row>
    <row r="2004" spans="1:7" s="7" customFormat="1" ht="15.75" hidden="1" outlineLevel="3">
      <c r="A2004" s="151" t="s">
        <v>111</v>
      </c>
      <c r="B2004" s="147" t="s">
        <v>567</v>
      </c>
      <c r="C2004" s="144" t="s">
        <v>504</v>
      </c>
      <c r="D2004" s="139">
        <v>10000</v>
      </c>
      <c r="E2004" s="145">
        <f t="shared" si="44"/>
        <v>10000</v>
      </c>
      <c r="F2004" s="146" t="e">
        <f>#REF!</f>
        <v>#REF!</v>
      </c>
      <c r="G2004" s="146" t="e">
        <f>#REF!</f>
        <v>#REF!</v>
      </c>
    </row>
    <row r="2005" spans="1:7" s="7" customFormat="1" ht="21" hidden="1" outlineLevel="5">
      <c r="A2005" s="141" t="s">
        <v>507</v>
      </c>
      <c r="B2005" s="147" t="s">
        <v>567</v>
      </c>
      <c r="C2005" s="144" t="s">
        <v>504</v>
      </c>
      <c r="D2005" s="139">
        <v>10000</v>
      </c>
      <c r="E2005" s="145">
        <f t="shared" si="44"/>
        <v>10000</v>
      </c>
      <c r="F2005" s="146" t="e">
        <f>#REF!</f>
        <v>#REF!</v>
      </c>
      <c r="G2005" s="146" t="e">
        <f>#REF!</f>
        <v>#REF!</v>
      </c>
    </row>
    <row r="2006" spans="1:7" s="7" customFormat="1" ht="15.75" hidden="1" outlineLevel="6">
      <c r="A2006" s="141" t="s">
        <v>34</v>
      </c>
      <c r="B2006" s="147" t="s">
        <v>567</v>
      </c>
      <c r="C2006" s="144" t="s">
        <v>504</v>
      </c>
      <c r="D2006" s="139">
        <v>10000</v>
      </c>
      <c r="E2006" s="145">
        <f t="shared" si="44"/>
        <v>10000</v>
      </c>
      <c r="F2006" s="146" t="e">
        <f>#REF!</f>
        <v>#REF!</v>
      </c>
      <c r="G2006" s="146" t="e">
        <f>#REF!</f>
        <v>#REF!</v>
      </c>
    </row>
    <row r="2007" spans="1:7" s="7" customFormat="1" ht="15.75" hidden="1" outlineLevel="7">
      <c r="A2007" s="141" t="s">
        <v>287</v>
      </c>
      <c r="B2007" s="147" t="s">
        <v>567</v>
      </c>
      <c r="C2007" s="147" t="s">
        <v>504</v>
      </c>
      <c r="D2007" s="148">
        <v>10000</v>
      </c>
      <c r="E2007" s="145">
        <f t="shared" si="44"/>
        <v>10000</v>
      </c>
      <c r="F2007" s="146" t="e">
        <f>#REF!</f>
        <v>#REF!</v>
      </c>
      <c r="G2007" s="146" t="e">
        <f>#REF!</f>
        <v>#REF!</v>
      </c>
    </row>
    <row r="2008" spans="1:7" s="7" customFormat="1" ht="22.5" hidden="1" outlineLevel="2">
      <c r="A2008" s="151" t="s">
        <v>288</v>
      </c>
      <c r="B2008" s="147" t="s">
        <v>567</v>
      </c>
      <c r="C2008" s="144" t="s">
        <v>504</v>
      </c>
      <c r="D2008" s="139">
        <v>147609.5</v>
      </c>
      <c r="E2008" s="145">
        <f t="shared" si="44"/>
        <v>147609.5</v>
      </c>
      <c r="F2008" s="146" t="e">
        <f>#REF!</f>
        <v>#REF!</v>
      </c>
      <c r="G2008" s="146" t="e">
        <f>#REF!</f>
        <v>#REF!</v>
      </c>
    </row>
    <row r="2009" spans="1:7" s="7" customFormat="1" ht="15.75" hidden="1" outlineLevel="3">
      <c r="A2009" s="141" t="s">
        <v>116</v>
      </c>
      <c r="B2009" s="147" t="s">
        <v>567</v>
      </c>
      <c r="C2009" s="144" t="s">
        <v>504</v>
      </c>
      <c r="D2009" s="139">
        <v>16407</v>
      </c>
      <c r="E2009" s="145">
        <f t="shared" si="44"/>
        <v>16407</v>
      </c>
      <c r="F2009" s="146" t="e">
        <f>#REF!</f>
        <v>#REF!</v>
      </c>
      <c r="G2009" s="146" t="e">
        <f>#REF!</f>
        <v>#REF!</v>
      </c>
    </row>
    <row r="2010" spans="1:7" s="7" customFormat="1" ht="21" hidden="1" outlineLevel="5">
      <c r="A2010" s="141" t="s">
        <v>508</v>
      </c>
      <c r="B2010" s="147" t="s">
        <v>567</v>
      </c>
      <c r="C2010" s="144" t="s">
        <v>504</v>
      </c>
      <c r="D2010" s="139">
        <v>885</v>
      </c>
      <c r="E2010" s="145">
        <f t="shared" si="44"/>
        <v>885</v>
      </c>
      <c r="F2010" s="146" t="e">
        <f>#REF!</f>
        <v>#REF!</v>
      </c>
      <c r="G2010" s="146" t="e">
        <f>#REF!</f>
        <v>#REF!</v>
      </c>
    </row>
    <row r="2011" spans="1:7" s="7" customFormat="1" ht="15.75" hidden="1" outlineLevel="6">
      <c r="A2011" s="141" t="s">
        <v>26</v>
      </c>
      <c r="B2011" s="147" t="s">
        <v>567</v>
      </c>
      <c r="C2011" s="144" t="s">
        <v>504</v>
      </c>
      <c r="D2011" s="139">
        <v>885</v>
      </c>
      <c r="E2011" s="145">
        <f t="shared" si="44"/>
        <v>885</v>
      </c>
      <c r="F2011" s="146" t="e">
        <f>#REF!</f>
        <v>#REF!</v>
      </c>
      <c r="G2011" s="146" t="e">
        <f>#REF!</f>
        <v>#REF!</v>
      </c>
    </row>
    <row r="2012" spans="1:7" s="7" customFormat="1" ht="15.75" hidden="1" outlineLevel="7">
      <c r="A2012" s="141" t="s">
        <v>28</v>
      </c>
      <c r="B2012" s="147" t="s">
        <v>567</v>
      </c>
      <c r="C2012" s="147" t="s">
        <v>504</v>
      </c>
      <c r="D2012" s="148">
        <v>885</v>
      </c>
      <c r="E2012" s="145">
        <f t="shared" si="44"/>
        <v>885</v>
      </c>
      <c r="F2012" s="146" t="e">
        <f>#REF!</f>
        <v>#REF!</v>
      </c>
      <c r="G2012" s="146" t="e">
        <f>#REF!</f>
        <v>#REF!</v>
      </c>
    </row>
    <row r="2013" spans="1:7" s="7" customFormat="1" ht="15.75" hidden="1" outlineLevel="5">
      <c r="A2013" s="151" t="s">
        <v>32</v>
      </c>
      <c r="B2013" s="147" t="s">
        <v>567</v>
      </c>
      <c r="C2013" s="144" t="s">
        <v>504</v>
      </c>
      <c r="D2013" s="139">
        <v>13522</v>
      </c>
      <c r="E2013" s="145">
        <f t="shared" si="44"/>
        <v>13522</v>
      </c>
      <c r="F2013" s="146" t="e">
        <f>#REF!</f>
        <v>#REF!</v>
      </c>
      <c r="G2013" s="146" t="e">
        <f>#REF!</f>
        <v>#REF!</v>
      </c>
    </row>
    <row r="2014" spans="1:7" s="7" customFormat="1" ht="15.75" hidden="1" outlineLevel="6">
      <c r="A2014" s="141" t="s">
        <v>34</v>
      </c>
      <c r="B2014" s="147" t="s">
        <v>567</v>
      </c>
      <c r="C2014" s="144" t="s">
        <v>504</v>
      </c>
      <c r="D2014" s="139">
        <v>13522</v>
      </c>
      <c r="E2014" s="145">
        <f t="shared" si="44"/>
        <v>13522</v>
      </c>
      <c r="F2014" s="146" t="e">
        <f>#REF!</f>
        <v>#REF!</v>
      </c>
      <c r="G2014" s="146" t="e">
        <f>#REF!</f>
        <v>#REF!</v>
      </c>
    </row>
    <row r="2015" spans="1:7" s="7" customFormat="1" ht="15.75" hidden="1" outlineLevel="7">
      <c r="A2015" s="141" t="s">
        <v>287</v>
      </c>
      <c r="B2015" s="147" t="s">
        <v>567</v>
      </c>
      <c r="C2015" s="147" t="s">
        <v>504</v>
      </c>
      <c r="D2015" s="148">
        <v>13182</v>
      </c>
      <c r="E2015" s="145">
        <f t="shared" si="44"/>
        <v>13182</v>
      </c>
      <c r="F2015" s="146" t="e">
        <f>#REF!</f>
        <v>#REF!</v>
      </c>
      <c r="G2015" s="146" t="e">
        <f>#REF!</f>
        <v>#REF!</v>
      </c>
    </row>
    <row r="2016" spans="1:7" s="7" customFormat="1" ht="22.5" hidden="1" outlineLevel="7">
      <c r="A2016" s="151" t="s">
        <v>288</v>
      </c>
      <c r="B2016" s="147" t="s">
        <v>567</v>
      </c>
      <c r="C2016" s="147" t="s">
        <v>504</v>
      </c>
      <c r="D2016" s="148">
        <v>340</v>
      </c>
      <c r="E2016" s="145">
        <f t="shared" si="44"/>
        <v>340</v>
      </c>
      <c r="F2016" s="146" t="e">
        <f>#REF!</f>
        <v>#REF!</v>
      </c>
      <c r="G2016" s="146" t="e">
        <f>#REF!</f>
        <v>#REF!</v>
      </c>
    </row>
    <row r="2017" spans="1:7" s="7" customFormat="1" ht="15.75" hidden="1" outlineLevel="5">
      <c r="A2017" s="151" t="s">
        <v>332</v>
      </c>
      <c r="B2017" s="147" t="s">
        <v>567</v>
      </c>
      <c r="C2017" s="144" t="s">
        <v>504</v>
      </c>
      <c r="D2017" s="139">
        <v>2000</v>
      </c>
      <c r="E2017" s="145">
        <f t="shared" si="44"/>
        <v>2000</v>
      </c>
      <c r="F2017" s="146" t="e">
        <f>#REF!</f>
        <v>#REF!</v>
      </c>
      <c r="G2017" s="146" t="e">
        <f>#REF!</f>
        <v>#REF!</v>
      </c>
    </row>
    <row r="2018" spans="1:7" s="7" customFormat="1" ht="21" hidden="1" outlineLevel="6">
      <c r="A2018" s="141" t="s">
        <v>103</v>
      </c>
      <c r="B2018" s="147" t="s">
        <v>567</v>
      </c>
      <c r="C2018" s="144" t="s">
        <v>504</v>
      </c>
      <c r="D2018" s="139">
        <v>2000</v>
      </c>
      <c r="E2018" s="145">
        <f t="shared" si="44"/>
        <v>2000</v>
      </c>
      <c r="F2018" s="146" t="e">
        <f>#REF!</f>
        <v>#REF!</v>
      </c>
      <c r="G2018" s="146" t="e">
        <f>#REF!</f>
        <v>#REF!</v>
      </c>
    </row>
    <row r="2019" spans="1:7" s="7" customFormat="1" ht="15.75" hidden="1" outlineLevel="7">
      <c r="A2019" s="141" t="s">
        <v>104</v>
      </c>
      <c r="B2019" s="147" t="s">
        <v>567</v>
      </c>
      <c r="C2019" s="147" t="s">
        <v>504</v>
      </c>
      <c r="D2019" s="148">
        <v>2000</v>
      </c>
      <c r="E2019" s="145">
        <f t="shared" si="44"/>
        <v>2000</v>
      </c>
      <c r="F2019" s="146" t="e">
        <f>#REF!</f>
        <v>#REF!</v>
      </c>
      <c r="G2019" s="146" t="e">
        <f>#REF!</f>
        <v>#REF!</v>
      </c>
    </row>
    <row r="2020" spans="1:7" s="7" customFormat="1" ht="15.75" hidden="1" outlineLevel="3">
      <c r="A2020" s="151" t="s">
        <v>312</v>
      </c>
      <c r="B2020" s="147" t="s">
        <v>567</v>
      </c>
      <c r="C2020" s="144" t="s">
        <v>504</v>
      </c>
      <c r="D2020" s="139">
        <v>11406</v>
      </c>
      <c r="E2020" s="145">
        <f t="shared" si="44"/>
        <v>11406</v>
      </c>
      <c r="F2020" s="146" t="e">
        <f>#REF!</f>
        <v>#REF!</v>
      </c>
      <c r="G2020" s="146" t="e">
        <f>#REF!</f>
        <v>#REF!</v>
      </c>
    </row>
    <row r="2021" spans="1:7" s="7" customFormat="1" ht="21" hidden="1" outlineLevel="5">
      <c r="A2021" s="141" t="s">
        <v>136</v>
      </c>
      <c r="B2021" s="147" t="s">
        <v>567</v>
      </c>
      <c r="C2021" s="144" t="s">
        <v>504</v>
      </c>
      <c r="D2021" s="139">
        <v>3645</v>
      </c>
      <c r="E2021" s="145">
        <f t="shared" si="44"/>
        <v>3645</v>
      </c>
      <c r="F2021" s="146" t="e">
        <f>#REF!</f>
        <v>#REF!</v>
      </c>
      <c r="G2021" s="146" t="e">
        <f>#REF!</f>
        <v>#REF!</v>
      </c>
    </row>
    <row r="2022" spans="1:7" s="7" customFormat="1" ht="15.75" hidden="1" outlineLevel="6">
      <c r="A2022" s="141" t="s">
        <v>26</v>
      </c>
      <c r="B2022" s="147" t="s">
        <v>567</v>
      </c>
      <c r="C2022" s="144" t="s">
        <v>504</v>
      </c>
      <c r="D2022" s="139">
        <v>3645</v>
      </c>
      <c r="E2022" s="145">
        <f t="shared" si="44"/>
        <v>3645</v>
      </c>
      <c r="F2022" s="146" t="e">
        <f>#REF!</f>
        <v>#REF!</v>
      </c>
      <c r="G2022" s="146" t="e">
        <f>#REF!</f>
        <v>#REF!</v>
      </c>
    </row>
    <row r="2023" spans="1:7" s="7" customFormat="1" ht="15.75" hidden="1" outlineLevel="7">
      <c r="A2023" s="141" t="s">
        <v>28</v>
      </c>
      <c r="B2023" s="147" t="s">
        <v>567</v>
      </c>
      <c r="C2023" s="147" t="s">
        <v>504</v>
      </c>
      <c r="D2023" s="148">
        <v>3645</v>
      </c>
      <c r="E2023" s="145">
        <f t="shared" si="44"/>
        <v>3645</v>
      </c>
      <c r="F2023" s="146" t="e">
        <f>#REF!</f>
        <v>#REF!</v>
      </c>
      <c r="G2023" s="146" t="e">
        <f>#REF!</f>
        <v>#REF!</v>
      </c>
    </row>
    <row r="2024" spans="1:7" s="7" customFormat="1" ht="15.75" hidden="1" outlineLevel="5">
      <c r="A2024" s="151" t="s">
        <v>32</v>
      </c>
      <c r="B2024" s="147" t="s">
        <v>567</v>
      </c>
      <c r="C2024" s="144" t="s">
        <v>504</v>
      </c>
      <c r="D2024" s="139">
        <v>7761</v>
      </c>
      <c r="E2024" s="145">
        <f t="shared" si="44"/>
        <v>7761</v>
      </c>
      <c r="F2024" s="146" t="e">
        <f>#REF!</f>
        <v>#REF!</v>
      </c>
      <c r="G2024" s="146" t="e">
        <f>#REF!</f>
        <v>#REF!</v>
      </c>
    </row>
    <row r="2025" spans="1:7" s="7" customFormat="1" ht="21" hidden="1" outlineLevel="6">
      <c r="A2025" s="141" t="s">
        <v>103</v>
      </c>
      <c r="B2025" s="147" t="s">
        <v>567</v>
      </c>
      <c r="C2025" s="144" t="s">
        <v>504</v>
      </c>
      <c r="D2025" s="139">
        <v>3350</v>
      </c>
      <c r="E2025" s="145">
        <f t="shared" si="44"/>
        <v>3350</v>
      </c>
      <c r="F2025" s="146" t="e">
        <f>#REF!</f>
        <v>#REF!</v>
      </c>
      <c r="G2025" s="146" t="e">
        <f>#REF!</f>
        <v>#REF!</v>
      </c>
    </row>
    <row r="2026" spans="1:7" s="7" customFormat="1" ht="15.75" hidden="1" outlineLevel="7">
      <c r="A2026" s="141" t="s">
        <v>133</v>
      </c>
      <c r="B2026" s="147" t="s">
        <v>567</v>
      </c>
      <c r="C2026" s="147" t="s">
        <v>504</v>
      </c>
      <c r="D2026" s="148">
        <v>3350</v>
      </c>
      <c r="E2026" s="145">
        <f t="shared" si="44"/>
        <v>3350</v>
      </c>
      <c r="F2026" s="146" t="e">
        <f>#REF!</f>
        <v>#REF!</v>
      </c>
      <c r="G2026" s="146" t="e">
        <f>#REF!</f>
        <v>#REF!</v>
      </c>
    </row>
    <row r="2027" spans="1:7" s="7" customFormat="1" ht="15.75" hidden="1" outlineLevel="6">
      <c r="A2027" s="151" t="s">
        <v>135</v>
      </c>
      <c r="B2027" s="147" t="s">
        <v>567</v>
      </c>
      <c r="C2027" s="144" t="s">
        <v>504</v>
      </c>
      <c r="D2027" s="139">
        <v>4411</v>
      </c>
      <c r="E2027" s="145">
        <f t="shared" si="44"/>
        <v>4411</v>
      </c>
      <c r="F2027" s="146" t="e">
        <f>#REF!</f>
        <v>#REF!</v>
      </c>
      <c r="G2027" s="146" t="e">
        <f>#REF!</f>
        <v>#REF!</v>
      </c>
    </row>
    <row r="2028" spans="1:7" s="7" customFormat="1" ht="15.75" hidden="1" outlineLevel="7">
      <c r="A2028" s="141" t="s">
        <v>104</v>
      </c>
      <c r="B2028" s="147" t="s">
        <v>567</v>
      </c>
      <c r="C2028" s="147" t="s">
        <v>504</v>
      </c>
      <c r="D2028" s="148">
        <v>4411</v>
      </c>
      <c r="E2028" s="145">
        <f t="shared" si="44"/>
        <v>4411</v>
      </c>
      <c r="F2028" s="146" t="e">
        <f>#REF!</f>
        <v>#REF!</v>
      </c>
      <c r="G2028" s="146" t="e">
        <f>#REF!</f>
        <v>#REF!</v>
      </c>
    </row>
    <row r="2029" spans="1:7" s="7" customFormat="1" ht="15.75" hidden="1" outlineLevel="3">
      <c r="A2029" s="151" t="s">
        <v>312</v>
      </c>
      <c r="B2029" s="147" t="s">
        <v>567</v>
      </c>
      <c r="C2029" s="144" t="s">
        <v>504</v>
      </c>
      <c r="D2029" s="139">
        <v>3557</v>
      </c>
      <c r="E2029" s="145">
        <f t="shared" si="44"/>
        <v>3557</v>
      </c>
      <c r="F2029" s="146" t="e">
        <f>#REF!</f>
        <v>#REF!</v>
      </c>
      <c r="G2029" s="146" t="e">
        <f>#REF!</f>
        <v>#REF!</v>
      </c>
    </row>
    <row r="2030" spans="1:7" s="7" customFormat="1" ht="21" hidden="1" outlineLevel="5">
      <c r="A2030" s="141" t="s">
        <v>509</v>
      </c>
      <c r="B2030" s="147" t="s">
        <v>567</v>
      </c>
      <c r="C2030" s="144" t="s">
        <v>504</v>
      </c>
      <c r="D2030" s="139">
        <v>3557</v>
      </c>
      <c r="E2030" s="145">
        <f t="shared" si="44"/>
        <v>3557</v>
      </c>
      <c r="F2030" s="146" t="e">
        <f>#REF!</f>
        <v>#REF!</v>
      </c>
      <c r="G2030" s="146" t="e">
        <f>#REF!</f>
        <v>#REF!</v>
      </c>
    </row>
    <row r="2031" spans="1:7" s="7" customFormat="1" ht="15.75" hidden="1" outlineLevel="6">
      <c r="A2031" s="141" t="s">
        <v>26</v>
      </c>
      <c r="B2031" s="147" t="s">
        <v>567</v>
      </c>
      <c r="C2031" s="144" t="s">
        <v>504</v>
      </c>
      <c r="D2031" s="139">
        <v>3557</v>
      </c>
      <c r="E2031" s="145">
        <f t="shared" si="44"/>
        <v>3557</v>
      </c>
      <c r="F2031" s="146" t="e">
        <f>#REF!</f>
        <v>#REF!</v>
      </c>
      <c r="G2031" s="146" t="e">
        <f>#REF!</f>
        <v>#REF!</v>
      </c>
    </row>
    <row r="2032" spans="1:7" s="7" customFormat="1" ht="15.75" hidden="1" outlineLevel="7">
      <c r="A2032" s="141" t="s">
        <v>28</v>
      </c>
      <c r="B2032" s="147" t="s">
        <v>567</v>
      </c>
      <c r="C2032" s="147" t="s">
        <v>504</v>
      </c>
      <c r="D2032" s="148">
        <v>3557</v>
      </c>
      <c r="E2032" s="145">
        <f t="shared" si="44"/>
        <v>3557</v>
      </c>
      <c r="F2032" s="146" t="e">
        <f>#REF!</f>
        <v>#REF!</v>
      </c>
      <c r="G2032" s="146" t="e">
        <f>#REF!</f>
        <v>#REF!</v>
      </c>
    </row>
    <row r="2033" spans="1:7" s="7" customFormat="1" ht="15.75" hidden="1" outlineLevel="3">
      <c r="A2033" s="151" t="s">
        <v>32</v>
      </c>
      <c r="B2033" s="147" t="s">
        <v>567</v>
      </c>
      <c r="C2033" s="144" t="s">
        <v>504</v>
      </c>
      <c r="D2033" s="139">
        <v>7681</v>
      </c>
      <c r="E2033" s="145">
        <f t="shared" si="44"/>
        <v>7681</v>
      </c>
      <c r="F2033" s="146" t="e">
        <f>#REF!</f>
        <v>#REF!</v>
      </c>
      <c r="G2033" s="146" t="e">
        <f>#REF!</f>
        <v>#REF!</v>
      </c>
    </row>
    <row r="2034" spans="1:7" s="7" customFormat="1" ht="15.75" hidden="1" outlineLevel="5">
      <c r="A2034" s="141" t="s">
        <v>236</v>
      </c>
      <c r="B2034" s="147" t="s">
        <v>567</v>
      </c>
      <c r="C2034" s="144" t="s">
        <v>504</v>
      </c>
      <c r="D2034" s="139">
        <v>7681</v>
      </c>
      <c r="E2034" s="145">
        <f t="shared" si="44"/>
        <v>7681</v>
      </c>
      <c r="F2034" s="146" t="e">
        <f>#REF!</f>
        <v>#REF!</v>
      </c>
      <c r="G2034" s="146" t="e">
        <f>#REF!</f>
        <v>#REF!</v>
      </c>
    </row>
    <row r="2035" spans="1:7" s="7" customFormat="1" ht="15.75" hidden="1" outlineLevel="6">
      <c r="A2035" s="141" t="s">
        <v>34</v>
      </c>
      <c r="B2035" s="147" t="s">
        <v>567</v>
      </c>
      <c r="C2035" s="144" t="s">
        <v>504</v>
      </c>
      <c r="D2035" s="139">
        <v>7681</v>
      </c>
      <c r="E2035" s="145">
        <f t="shared" si="44"/>
        <v>7681</v>
      </c>
      <c r="F2035" s="146" t="e">
        <f>#REF!</f>
        <v>#REF!</v>
      </c>
      <c r="G2035" s="146" t="e">
        <f>#REF!</f>
        <v>#REF!</v>
      </c>
    </row>
    <row r="2036" spans="1:7" s="7" customFormat="1" ht="15.75" hidden="1" outlineLevel="7">
      <c r="A2036" s="141" t="s">
        <v>287</v>
      </c>
      <c r="B2036" s="147" t="s">
        <v>567</v>
      </c>
      <c r="C2036" s="147" t="s">
        <v>504</v>
      </c>
      <c r="D2036" s="148">
        <v>7681</v>
      </c>
      <c r="E2036" s="145">
        <f t="shared" si="44"/>
        <v>7681</v>
      </c>
      <c r="F2036" s="146" t="e">
        <f>#REF!</f>
        <v>#REF!</v>
      </c>
      <c r="G2036" s="146" t="e">
        <f>#REF!</f>
        <v>#REF!</v>
      </c>
    </row>
    <row r="2037" spans="1:7" s="7" customFormat="1" ht="22.5" hidden="1" outlineLevel="3">
      <c r="A2037" s="151" t="s">
        <v>288</v>
      </c>
      <c r="B2037" s="147" t="s">
        <v>567</v>
      </c>
      <c r="C2037" s="144" t="s">
        <v>504</v>
      </c>
      <c r="D2037" s="139">
        <v>49681</v>
      </c>
      <c r="E2037" s="145">
        <f t="shared" si="44"/>
        <v>49681</v>
      </c>
      <c r="F2037" s="146" t="e">
        <f>#REF!</f>
        <v>#REF!</v>
      </c>
      <c r="G2037" s="146" t="e">
        <f>#REF!</f>
        <v>#REF!</v>
      </c>
    </row>
    <row r="2038" spans="1:7" s="7" customFormat="1" ht="21" hidden="1" outlineLevel="5">
      <c r="A2038" s="141" t="s">
        <v>303</v>
      </c>
      <c r="B2038" s="147" t="s">
        <v>567</v>
      </c>
      <c r="C2038" s="144" t="s">
        <v>504</v>
      </c>
      <c r="D2038" s="139">
        <v>49681</v>
      </c>
      <c r="E2038" s="145">
        <f t="shared" si="44"/>
        <v>49681</v>
      </c>
      <c r="F2038" s="146" t="e">
        <f>#REF!</f>
        <v>#REF!</v>
      </c>
      <c r="G2038" s="146" t="e">
        <f>#REF!</f>
        <v>#REF!</v>
      </c>
    </row>
    <row r="2039" spans="1:7" s="7" customFormat="1" ht="15.75" hidden="1" outlineLevel="6">
      <c r="A2039" s="141" t="s">
        <v>182</v>
      </c>
      <c r="B2039" s="147" t="s">
        <v>567</v>
      </c>
      <c r="C2039" s="144" t="s">
        <v>504</v>
      </c>
      <c r="D2039" s="139">
        <v>49681</v>
      </c>
      <c r="E2039" s="145">
        <f t="shared" si="44"/>
        <v>49681</v>
      </c>
      <c r="F2039" s="146" t="e">
        <f>#REF!</f>
        <v>#REF!</v>
      </c>
      <c r="G2039" s="146" t="e">
        <f>#REF!</f>
        <v>#REF!</v>
      </c>
    </row>
    <row r="2040" spans="1:7" s="7" customFormat="1" ht="21" hidden="1" outlineLevel="7">
      <c r="A2040" s="141" t="s">
        <v>183</v>
      </c>
      <c r="B2040" s="147" t="s">
        <v>567</v>
      </c>
      <c r="C2040" s="147" t="s">
        <v>504</v>
      </c>
      <c r="D2040" s="148">
        <v>49681</v>
      </c>
      <c r="E2040" s="145">
        <f t="shared" si="44"/>
        <v>49681</v>
      </c>
      <c r="F2040" s="146" t="e">
        <f>#REF!</f>
        <v>#REF!</v>
      </c>
      <c r="G2040" s="146" t="e">
        <f>#REF!</f>
        <v>#REF!</v>
      </c>
    </row>
    <row r="2041" spans="1:7" s="7" customFormat="1" ht="22.5" hidden="1" outlineLevel="3">
      <c r="A2041" s="151" t="s">
        <v>184</v>
      </c>
      <c r="B2041" s="147" t="s">
        <v>567</v>
      </c>
      <c r="C2041" s="144" t="s">
        <v>504</v>
      </c>
      <c r="D2041" s="139">
        <v>17150</v>
      </c>
      <c r="E2041" s="145">
        <f t="shared" si="44"/>
        <v>17150</v>
      </c>
      <c r="F2041" s="146" t="e">
        <f>#REF!</f>
        <v>#REF!</v>
      </c>
      <c r="G2041" s="146" t="e">
        <f>#REF!</f>
        <v>#REF!</v>
      </c>
    </row>
    <row r="2042" spans="1:7" s="7" customFormat="1" ht="21" hidden="1" outlineLevel="5">
      <c r="A2042" s="141" t="s">
        <v>304</v>
      </c>
      <c r="B2042" s="147" t="s">
        <v>567</v>
      </c>
      <c r="C2042" s="144" t="s">
        <v>504</v>
      </c>
      <c r="D2042" s="139">
        <v>2150</v>
      </c>
      <c r="E2042" s="145">
        <f t="shared" si="44"/>
        <v>2150</v>
      </c>
      <c r="F2042" s="146" t="e">
        <f>#REF!</f>
        <v>#REF!</v>
      </c>
      <c r="G2042" s="146" t="e">
        <f>#REF!</f>
        <v>#REF!</v>
      </c>
    </row>
    <row r="2043" spans="1:7" s="7" customFormat="1" ht="15.75" hidden="1" outlineLevel="6">
      <c r="A2043" s="141" t="s">
        <v>26</v>
      </c>
      <c r="B2043" s="147" t="s">
        <v>567</v>
      </c>
      <c r="C2043" s="144" t="s">
        <v>504</v>
      </c>
      <c r="D2043" s="139">
        <v>2150</v>
      </c>
      <c r="E2043" s="145">
        <f t="shared" si="44"/>
        <v>2150</v>
      </c>
      <c r="F2043" s="146" t="e">
        <f>#REF!</f>
        <v>#REF!</v>
      </c>
      <c r="G2043" s="146" t="e">
        <f>#REF!</f>
        <v>#REF!</v>
      </c>
    </row>
    <row r="2044" spans="1:7" s="7" customFormat="1" ht="15.75" hidden="1" outlineLevel="7">
      <c r="A2044" s="141" t="s">
        <v>28</v>
      </c>
      <c r="B2044" s="147" t="s">
        <v>567</v>
      </c>
      <c r="C2044" s="147" t="s">
        <v>504</v>
      </c>
      <c r="D2044" s="148">
        <v>2150</v>
      </c>
      <c r="E2044" s="145">
        <f t="shared" si="44"/>
        <v>2150</v>
      </c>
      <c r="F2044" s="146" t="e">
        <f>#REF!</f>
        <v>#REF!</v>
      </c>
      <c r="G2044" s="146" t="e">
        <f>#REF!</f>
        <v>#REF!</v>
      </c>
    </row>
    <row r="2045" spans="1:7" s="7" customFormat="1" ht="15.75" hidden="1" outlineLevel="5">
      <c r="A2045" s="151" t="s">
        <v>32</v>
      </c>
      <c r="B2045" s="147" t="s">
        <v>567</v>
      </c>
      <c r="C2045" s="144" t="s">
        <v>504</v>
      </c>
      <c r="D2045" s="139">
        <v>15000</v>
      </c>
      <c r="E2045" s="145">
        <f t="shared" si="44"/>
        <v>15000</v>
      </c>
      <c r="F2045" s="146" t="e">
        <f>#REF!</f>
        <v>#REF!</v>
      </c>
      <c r="G2045" s="146" t="e">
        <f>#REF!</f>
        <v>#REF!</v>
      </c>
    </row>
    <row r="2046" spans="1:7" s="7" customFormat="1" ht="15.75" hidden="1" outlineLevel="6">
      <c r="A2046" s="141" t="s">
        <v>34</v>
      </c>
      <c r="B2046" s="147" t="s">
        <v>567</v>
      </c>
      <c r="C2046" s="144" t="s">
        <v>504</v>
      </c>
      <c r="D2046" s="139">
        <v>15000</v>
      </c>
      <c r="E2046" s="145">
        <f t="shared" si="44"/>
        <v>15000</v>
      </c>
      <c r="F2046" s="146" t="e">
        <f>#REF!</f>
        <v>#REF!</v>
      </c>
      <c r="G2046" s="146" t="e">
        <f>#REF!</f>
        <v>#REF!</v>
      </c>
    </row>
    <row r="2047" spans="1:7" s="7" customFormat="1" ht="15.75" hidden="1" outlineLevel="7">
      <c r="A2047" s="141" t="s">
        <v>287</v>
      </c>
      <c r="B2047" s="147" t="s">
        <v>567</v>
      </c>
      <c r="C2047" s="147" t="s">
        <v>504</v>
      </c>
      <c r="D2047" s="148">
        <v>15000</v>
      </c>
      <c r="E2047" s="145">
        <f t="shared" si="44"/>
        <v>15000</v>
      </c>
      <c r="F2047" s="146" t="e">
        <f>#REF!</f>
        <v>#REF!</v>
      </c>
      <c r="G2047" s="146" t="e">
        <f>#REF!</f>
        <v>#REF!</v>
      </c>
    </row>
    <row r="2048" spans="1:7" s="7" customFormat="1" ht="15.75" hidden="1" outlineLevel="3">
      <c r="A2048" s="151" t="s">
        <v>332</v>
      </c>
      <c r="B2048" s="147" t="s">
        <v>567</v>
      </c>
      <c r="C2048" s="144" t="s">
        <v>504</v>
      </c>
      <c r="D2048" s="139">
        <v>14537</v>
      </c>
      <c r="E2048" s="145">
        <f t="shared" si="44"/>
        <v>14537</v>
      </c>
      <c r="F2048" s="146" t="e">
        <f>#REF!</f>
        <v>#REF!</v>
      </c>
      <c r="G2048" s="146" t="e">
        <f>#REF!</f>
        <v>#REF!</v>
      </c>
    </row>
    <row r="2049" spans="1:7" s="7" customFormat="1" ht="31.5" hidden="1" outlineLevel="5">
      <c r="A2049" s="141" t="s">
        <v>305</v>
      </c>
      <c r="B2049" s="147" t="s">
        <v>567</v>
      </c>
      <c r="C2049" s="144" t="s">
        <v>504</v>
      </c>
      <c r="D2049" s="139">
        <v>11310</v>
      </c>
      <c r="E2049" s="145">
        <f t="shared" si="44"/>
        <v>11310</v>
      </c>
      <c r="F2049" s="146" t="e">
        <f>#REF!</f>
        <v>#REF!</v>
      </c>
      <c r="G2049" s="146" t="e">
        <f>#REF!</f>
        <v>#REF!</v>
      </c>
    </row>
    <row r="2050" spans="1:7" s="7" customFormat="1" ht="15.75" hidden="1" outlineLevel="6">
      <c r="A2050" s="141" t="s">
        <v>34</v>
      </c>
      <c r="B2050" s="147" t="s">
        <v>567</v>
      </c>
      <c r="C2050" s="144" t="s">
        <v>504</v>
      </c>
      <c r="D2050" s="139">
        <v>11310</v>
      </c>
      <c r="E2050" s="145">
        <f t="shared" si="44"/>
        <v>11310</v>
      </c>
      <c r="F2050" s="146" t="e">
        <f>#REF!</f>
        <v>#REF!</v>
      </c>
      <c r="G2050" s="146" t="e">
        <f>#REF!</f>
        <v>#REF!</v>
      </c>
    </row>
    <row r="2051" spans="1:7" s="7" customFormat="1" ht="15.75" hidden="1" outlineLevel="7">
      <c r="A2051" s="141" t="s">
        <v>287</v>
      </c>
      <c r="B2051" s="147" t="s">
        <v>567</v>
      </c>
      <c r="C2051" s="147" t="s">
        <v>504</v>
      </c>
      <c r="D2051" s="148">
        <v>11310</v>
      </c>
      <c r="E2051" s="145">
        <f t="shared" si="44"/>
        <v>11310</v>
      </c>
      <c r="F2051" s="146" t="e">
        <f>#REF!</f>
        <v>#REF!</v>
      </c>
      <c r="G2051" s="146" t="e">
        <f>#REF!</f>
        <v>#REF!</v>
      </c>
    </row>
    <row r="2052" spans="1:7" s="7" customFormat="1" ht="15.75" hidden="1" outlineLevel="5">
      <c r="A2052" s="151" t="s">
        <v>332</v>
      </c>
      <c r="B2052" s="147" t="s">
        <v>567</v>
      </c>
      <c r="C2052" s="144" t="s">
        <v>504</v>
      </c>
      <c r="D2052" s="139">
        <v>3227</v>
      </c>
      <c r="E2052" s="145">
        <f t="shared" si="44"/>
        <v>3227</v>
      </c>
      <c r="F2052" s="146" t="e">
        <f>#REF!</f>
        <v>#REF!</v>
      </c>
      <c r="G2052" s="146" t="e">
        <f>#REF!</f>
        <v>#REF!</v>
      </c>
    </row>
    <row r="2053" spans="1:7" s="7" customFormat="1" ht="21" hidden="1" outlineLevel="6">
      <c r="A2053" s="141" t="s">
        <v>103</v>
      </c>
      <c r="B2053" s="147" t="s">
        <v>567</v>
      </c>
      <c r="C2053" s="144" t="s">
        <v>504</v>
      </c>
      <c r="D2053" s="139">
        <v>3227</v>
      </c>
      <c r="E2053" s="145">
        <f t="shared" si="44"/>
        <v>3227</v>
      </c>
      <c r="F2053" s="146" t="e">
        <f>#REF!</f>
        <v>#REF!</v>
      </c>
      <c r="G2053" s="146" t="e">
        <f>#REF!</f>
        <v>#REF!</v>
      </c>
    </row>
    <row r="2054" spans="1:7" s="7" customFormat="1" ht="15.75" hidden="1" outlineLevel="7">
      <c r="A2054" s="141" t="s">
        <v>133</v>
      </c>
      <c r="B2054" s="147" t="s">
        <v>567</v>
      </c>
      <c r="C2054" s="147" t="s">
        <v>504</v>
      </c>
      <c r="D2054" s="148">
        <v>3227</v>
      </c>
      <c r="E2054" s="145">
        <f t="shared" si="44"/>
        <v>3227</v>
      </c>
      <c r="F2054" s="146" t="e">
        <f>#REF!</f>
        <v>#REF!</v>
      </c>
      <c r="G2054" s="146" t="e">
        <f>#REF!</f>
        <v>#REF!</v>
      </c>
    </row>
    <row r="2055" spans="1:7" s="7" customFormat="1" ht="15.75" hidden="1" outlineLevel="3">
      <c r="A2055" s="151" t="s">
        <v>135</v>
      </c>
      <c r="B2055" s="147" t="s">
        <v>567</v>
      </c>
      <c r="C2055" s="144" t="s">
        <v>504</v>
      </c>
      <c r="D2055" s="139">
        <v>21512.5</v>
      </c>
      <c r="E2055" s="145">
        <f t="shared" si="44"/>
        <v>21512.5</v>
      </c>
      <c r="F2055" s="146" t="e">
        <f>#REF!</f>
        <v>#REF!</v>
      </c>
      <c r="G2055" s="146" t="e">
        <f>#REF!</f>
        <v>#REF!</v>
      </c>
    </row>
    <row r="2056" spans="1:7" s="7" customFormat="1" ht="15.75" hidden="1" outlineLevel="5">
      <c r="A2056" s="141" t="s">
        <v>238</v>
      </c>
      <c r="B2056" s="147" t="s">
        <v>567</v>
      </c>
      <c r="C2056" s="144" t="s">
        <v>504</v>
      </c>
      <c r="D2056" s="139">
        <v>6000</v>
      </c>
      <c r="E2056" s="145">
        <f t="shared" si="44"/>
        <v>6000</v>
      </c>
      <c r="F2056" s="146" t="e">
        <f>#REF!</f>
        <v>#REF!</v>
      </c>
      <c r="G2056" s="146" t="e">
        <f>#REF!</f>
        <v>#REF!</v>
      </c>
    </row>
    <row r="2057" spans="1:7" s="7" customFormat="1" ht="15.75" hidden="1" outlineLevel="6">
      <c r="A2057" s="141" t="s">
        <v>26</v>
      </c>
      <c r="B2057" s="147" t="s">
        <v>567</v>
      </c>
      <c r="C2057" s="144" t="s">
        <v>504</v>
      </c>
      <c r="D2057" s="139">
        <v>6000</v>
      </c>
      <c r="E2057" s="145">
        <f t="shared" si="44"/>
        <v>6000</v>
      </c>
      <c r="F2057" s="146" t="e">
        <f>#REF!</f>
        <v>#REF!</v>
      </c>
      <c r="G2057" s="146" t="e">
        <f>#REF!</f>
        <v>#REF!</v>
      </c>
    </row>
    <row r="2058" spans="1:7" s="7" customFormat="1" ht="15.75" hidden="1" outlineLevel="7">
      <c r="A2058" s="141" t="s">
        <v>28</v>
      </c>
      <c r="B2058" s="147" t="s">
        <v>567</v>
      </c>
      <c r="C2058" s="147" t="s">
        <v>504</v>
      </c>
      <c r="D2058" s="148">
        <v>6000</v>
      </c>
      <c r="E2058" s="145">
        <f t="shared" si="44"/>
        <v>6000</v>
      </c>
      <c r="F2058" s="146" t="e">
        <f>#REF!</f>
        <v>#REF!</v>
      </c>
      <c r="G2058" s="146" t="e">
        <f>#REF!</f>
        <v>#REF!</v>
      </c>
    </row>
    <row r="2059" spans="1:7" s="7" customFormat="1" ht="15.75" hidden="1" outlineLevel="5">
      <c r="A2059" s="151" t="s">
        <v>87</v>
      </c>
      <c r="B2059" s="147" t="s">
        <v>567</v>
      </c>
      <c r="C2059" s="144" t="s">
        <v>504</v>
      </c>
      <c r="D2059" s="139">
        <v>14262.5</v>
      </c>
      <c r="E2059" s="145">
        <f t="shared" si="44"/>
        <v>14262.5</v>
      </c>
      <c r="F2059" s="146" t="e">
        <f>#REF!</f>
        <v>#REF!</v>
      </c>
      <c r="G2059" s="146" t="e">
        <f>#REF!</f>
        <v>#REF!</v>
      </c>
    </row>
    <row r="2060" spans="1:7" s="7" customFormat="1" ht="15.75" hidden="1" outlineLevel="6">
      <c r="A2060" s="141" t="s">
        <v>34</v>
      </c>
      <c r="B2060" s="147" t="s">
        <v>567</v>
      </c>
      <c r="C2060" s="144" t="s">
        <v>504</v>
      </c>
      <c r="D2060" s="139">
        <v>14262.5</v>
      </c>
      <c r="E2060" s="145">
        <f t="shared" si="44"/>
        <v>14262.5</v>
      </c>
      <c r="F2060" s="146" t="e">
        <f>#REF!</f>
        <v>#REF!</v>
      </c>
      <c r="G2060" s="146" t="e">
        <f>#REF!</f>
        <v>#REF!</v>
      </c>
    </row>
    <row r="2061" spans="1:7" s="7" customFormat="1" ht="15.75" hidden="1" outlineLevel="7">
      <c r="A2061" s="141" t="s">
        <v>287</v>
      </c>
      <c r="B2061" s="147" t="s">
        <v>567</v>
      </c>
      <c r="C2061" s="147" t="s">
        <v>504</v>
      </c>
      <c r="D2061" s="148">
        <v>14262.5</v>
      </c>
      <c r="E2061" s="145">
        <f t="shared" si="44"/>
        <v>14262.5</v>
      </c>
      <c r="F2061" s="146" t="e">
        <f>#REF!</f>
        <v>#REF!</v>
      </c>
      <c r="G2061" s="146" t="e">
        <f>#REF!</f>
        <v>#REF!</v>
      </c>
    </row>
    <row r="2062" spans="1:7" s="7" customFormat="1" ht="15.75" hidden="1" outlineLevel="5">
      <c r="A2062" s="151" t="s">
        <v>332</v>
      </c>
      <c r="B2062" s="147" t="s">
        <v>567</v>
      </c>
      <c r="C2062" s="144" t="s">
        <v>504</v>
      </c>
      <c r="D2062" s="139">
        <v>1250</v>
      </c>
      <c r="E2062" s="145">
        <f t="shared" si="44"/>
        <v>1250</v>
      </c>
      <c r="F2062" s="146" t="e">
        <f>#REF!</f>
        <v>#REF!</v>
      </c>
      <c r="G2062" s="146" t="e">
        <f>#REF!</f>
        <v>#REF!</v>
      </c>
    </row>
    <row r="2063" spans="1:7" s="7" customFormat="1" ht="21" hidden="1" outlineLevel="6">
      <c r="A2063" s="141" t="s">
        <v>103</v>
      </c>
      <c r="B2063" s="147" t="s">
        <v>567</v>
      </c>
      <c r="C2063" s="144" t="s">
        <v>504</v>
      </c>
      <c r="D2063" s="139">
        <v>910</v>
      </c>
      <c r="E2063" s="145">
        <f t="shared" si="44"/>
        <v>910</v>
      </c>
      <c r="F2063" s="146" t="e">
        <f>#REF!</f>
        <v>#REF!</v>
      </c>
      <c r="G2063" s="146" t="e">
        <f>#REF!</f>
        <v>#REF!</v>
      </c>
    </row>
    <row r="2064" spans="1:7" s="7" customFormat="1" ht="15.75" hidden="1" outlineLevel="7">
      <c r="A2064" s="141" t="s">
        <v>133</v>
      </c>
      <c r="B2064" s="147" t="s">
        <v>567</v>
      </c>
      <c r="C2064" s="147" t="s">
        <v>504</v>
      </c>
      <c r="D2064" s="148">
        <v>910</v>
      </c>
      <c r="E2064" s="145">
        <f t="shared" si="44"/>
        <v>910</v>
      </c>
      <c r="F2064" s="146" t="e">
        <f>#REF!</f>
        <v>#REF!</v>
      </c>
      <c r="G2064" s="146" t="e">
        <f>#REF!</f>
        <v>#REF!</v>
      </c>
    </row>
    <row r="2065" spans="1:7" s="7" customFormat="1" ht="15.75" hidden="1" outlineLevel="6">
      <c r="A2065" s="151" t="s">
        <v>135</v>
      </c>
      <c r="B2065" s="147" t="s">
        <v>567</v>
      </c>
      <c r="C2065" s="144" t="s">
        <v>504</v>
      </c>
      <c r="D2065" s="139">
        <v>340</v>
      </c>
      <c r="E2065" s="145">
        <f t="shared" si="44"/>
        <v>340</v>
      </c>
      <c r="F2065" s="146" t="e">
        <f>#REF!</f>
        <v>#REF!</v>
      </c>
      <c r="G2065" s="146" t="e">
        <f>#REF!</f>
        <v>#REF!</v>
      </c>
    </row>
    <row r="2066" spans="1:7" s="7" customFormat="1" ht="15.75" hidden="1" outlineLevel="7">
      <c r="A2066" s="141" t="s">
        <v>104</v>
      </c>
      <c r="B2066" s="147" t="s">
        <v>567</v>
      </c>
      <c r="C2066" s="147" t="s">
        <v>504</v>
      </c>
      <c r="D2066" s="148">
        <v>340</v>
      </c>
      <c r="E2066" s="145">
        <f t="shared" si="44"/>
        <v>340</v>
      </c>
      <c r="F2066" s="146" t="e">
        <f>#REF!</f>
        <v>#REF!</v>
      </c>
      <c r="G2066" s="146" t="e">
        <f>#REF!</f>
        <v>#REF!</v>
      </c>
    </row>
    <row r="2067" spans="1:7" s="7" customFormat="1" ht="15.75" hidden="1" outlineLevel="3">
      <c r="A2067" s="151" t="s">
        <v>312</v>
      </c>
      <c r="B2067" s="147" t="s">
        <v>567</v>
      </c>
      <c r="C2067" s="144" t="s">
        <v>504</v>
      </c>
      <c r="D2067" s="139">
        <v>5000</v>
      </c>
      <c r="E2067" s="145">
        <f t="shared" ref="E2067:E2074" si="45">D2067</f>
        <v>5000</v>
      </c>
      <c r="F2067" s="146" t="e">
        <f>#REF!</f>
        <v>#REF!</v>
      </c>
      <c r="G2067" s="146" t="e">
        <f>#REF!</f>
        <v>#REF!</v>
      </c>
    </row>
    <row r="2068" spans="1:7" s="7" customFormat="1" ht="21" hidden="1" outlineLevel="5">
      <c r="A2068" s="141" t="s">
        <v>239</v>
      </c>
      <c r="B2068" s="147" t="s">
        <v>567</v>
      </c>
      <c r="C2068" s="144" t="s">
        <v>504</v>
      </c>
      <c r="D2068" s="139">
        <v>5000</v>
      </c>
      <c r="E2068" s="145">
        <f t="shared" si="45"/>
        <v>5000</v>
      </c>
      <c r="F2068" s="146" t="e">
        <f>#REF!</f>
        <v>#REF!</v>
      </c>
      <c r="G2068" s="146" t="e">
        <f>#REF!</f>
        <v>#REF!</v>
      </c>
    </row>
    <row r="2069" spans="1:7" s="7" customFormat="1" ht="15.75" hidden="1" outlineLevel="6">
      <c r="A2069" s="141" t="s">
        <v>34</v>
      </c>
      <c r="B2069" s="147" t="s">
        <v>567</v>
      </c>
      <c r="C2069" s="144" t="s">
        <v>504</v>
      </c>
      <c r="D2069" s="139">
        <v>5000</v>
      </c>
      <c r="E2069" s="145">
        <f t="shared" si="45"/>
        <v>5000</v>
      </c>
      <c r="F2069" s="146" t="e">
        <f>#REF!</f>
        <v>#REF!</v>
      </c>
      <c r="G2069" s="146" t="e">
        <f>#REF!</f>
        <v>#REF!</v>
      </c>
    </row>
    <row r="2070" spans="1:7" s="7" customFormat="1" ht="15.75" hidden="1" outlineLevel="7">
      <c r="A2070" s="141" t="s">
        <v>287</v>
      </c>
      <c r="B2070" s="147" t="s">
        <v>567</v>
      </c>
      <c r="C2070" s="147" t="s">
        <v>504</v>
      </c>
      <c r="D2070" s="148">
        <v>5000</v>
      </c>
      <c r="E2070" s="145">
        <f t="shared" si="45"/>
        <v>5000</v>
      </c>
      <c r="F2070" s="146" t="e">
        <f>#REF!</f>
        <v>#REF!</v>
      </c>
      <c r="G2070" s="146" t="e">
        <f>#REF!</f>
        <v>#REF!</v>
      </c>
    </row>
    <row r="2071" spans="1:7" s="7" customFormat="1" ht="22.5" hidden="1" outlineLevel="3">
      <c r="A2071" s="151" t="s">
        <v>288</v>
      </c>
      <c r="B2071" s="147" t="s">
        <v>567</v>
      </c>
      <c r="C2071" s="144" t="s">
        <v>504</v>
      </c>
      <c r="D2071" s="139">
        <v>678</v>
      </c>
      <c r="E2071" s="145">
        <f t="shared" si="45"/>
        <v>678</v>
      </c>
      <c r="F2071" s="146" t="e">
        <f>#REF!</f>
        <v>#REF!</v>
      </c>
      <c r="G2071" s="146" t="e">
        <f>#REF!</f>
        <v>#REF!</v>
      </c>
    </row>
    <row r="2072" spans="1:7" s="7" customFormat="1" ht="31.5" hidden="1" outlineLevel="5">
      <c r="A2072" s="141" t="s">
        <v>117</v>
      </c>
      <c r="B2072" s="147" t="s">
        <v>567</v>
      </c>
      <c r="C2072" s="144" t="s">
        <v>504</v>
      </c>
      <c r="D2072" s="139">
        <v>678</v>
      </c>
      <c r="E2072" s="145">
        <f t="shared" si="45"/>
        <v>678</v>
      </c>
      <c r="F2072" s="146" t="e">
        <f>#REF!</f>
        <v>#REF!</v>
      </c>
      <c r="G2072" s="146" t="e">
        <f>#REF!</f>
        <v>#REF!</v>
      </c>
    </row>
    <row r="2073" spans="1:7" s="7" customFormat="1" ht="15.75" hidden="1" outlineLevel="6">
      <c r="A2073" s="141" t="s">
        <v>424</v>
      </c>
      <c r="B2073" s="147" t="s">
        <v>567</v>
      </c>
      <c r="C2073" s="144" t="s">
        <v>504</v>
      </c>
      <c r="D2073" s="139">
        <v>678</v>
      </c>
      <c r="E2073" s="145">
        <f t="shared" si="45"/>
        <v>678</v>
      </c>
      <c r="F2073" s="146" t="e">
        <f>#REF!</f>
        <v>#REF!</v>
      </c>
      <c r="G2073" s="146" t="e">
        <f>#REF!</f>
        <v>#REF!</v>
      </c>
    </row>
    <row r="2074" spans="1:7" s="7" customFormat="1" ht="23.25" hidden="1" outlineLevel="7">
      <c r="A2074" s="153" t="s">
        <v>992</v>
      </c>
      <c r="B2074" s="147" t="s">
        <v>567</v>
      </c>
      <c r="C2074" s="147" t="s">
        <v>504</v>
      </c>
      <c r="D2074" s="148">
        <v>678</v>
      </c>
      <c r="E2074" s="145">
        <f t="shared" si="45"/>
        <v>678</v>
      </c>
      <c r="F2074" s="146" t="e">
        <f>#REF!</f>
        <v>#REF!</v>
      </c>
      <c r="G2074" s="146" t="e">
        <f>#REF!</f>
        <v>#REF!</v>
      </c>
    </row>
    <row r="2075" spans="1:7" s="7" customFormat="1" ht="23.25" outlineLevel="7">
      <c r="A2075" s="153" t="s">
        <v>1087</v>
      </c>
      <c r="B2075" s="147" t="s">
        <v>567</v>
      </c>
      <c r="C2075" s="147" t="s">
        <v>425</v>
      </c>
      <c r="D2075" s="152" t="s">
        <v>619</v>
      </c>
      <c r="E2075" s="145"/>
      <c r="F2075" s="150">
        <f t="shared" ref="F2075:G2078" si="46">F2076</f>
        <v>775</v>
      </c>
      <c r="G2075" s="150">
        <f t="shared" si="46"/>
        <v>775</v>
      </c>
    </row>
    <row r="2076" spans="1:7" s="7" customFormat="1" ht="23.25" outlineLevel="7">
      <c r="A2076" s="165" t="s">
        <v>903</v>
      </c>
      <c r="B2076" s="147" t="s">
        <v>567</v>
      </c>
      <c r="C2076" s="147" t="s">
        <v>425</v>
      </c>
      <c r="D2076" s="152" t="s">
        <v>901</v>
      </c>
      <c r="E2076" s="145"/>
      <c r="F2076" s="150">
        <f t="shared" si="46"/>
        <v>775</v>
      </c>
      <c r="G2076" s="150">
        <f t="shared" si="46"/>
        <v>775</v>
      </c>
    </row>
    <row r="2077" spans="1:7" s="7" customFormat="1" ht="15.75" outlineLevel="7">
      <c r="A2077" s="157" t="s">
        <v>902</v>
      </c>
      <c r="B2077" s="147" t="s">
        <v>567</v>
      </c>
      <c r="C2077" s="147" t="s">
        <v>425</v>
      </c>
      <c r="D2077" s="152" t="s">
        <v>900</v>
      </c>
      <c r="E2077" s="158">
        <v>300</v>
      </c>
      <c r="F2077" s="150">
        <f t="shared" si="46"/>
        <v>775</v>
      </c>
      <c r="G2077" s="150">
        <f t="shared" si="46"/>
        <v>775</v>
      </c>
    </row>
    <row r="2078" spans="1:7" s="7" customFormat="1" ht="15.75" outlineLevel="7">
      <c r="A2078" s="151" t="s">
        <v>428</v>
      </c>
      <c r="B2078" s="147" t="s">
        <v>567</v>
      </c>
      <c r="C2078" s="147" t="s">
        <v>425</v>
      </c>
      <c r="D2078" s="152" t="s">
        <v>900</v>
      </c>
      <c r="E2078" s="158" t="s">
        <v>429</v>
      </c>
      <c r="F2078" s="150">
        <f t="shared" si="46"/>
        <v>775</v>
      </c>
      <c r="G2078" s="150">
        <f t="shared" si="46"/>
        <v>775</v>
      </c>
    </row>
    <row r="2079" spans="1:7" s="7" customFormat="1" ht="15.75" outlineLevel="7">
      <c r="A2079" s="151" t="s">
        <v>646</v>
      </c>
      <c r="B2079" s="147" t="s">
        <v>567</v>
      </c>
      <c r="C2079" s="147" t="s">
        <v>425</v>
      </c>
      <c r="D2079" s="152" t="s">
        <v>900</v>
      </c>
      <c r="E2079" s="158" t="s">
        <v>431</v>
      </c>
      <c r="F2079" s="150">
        <v>775</v>
      </c>
      <c r="G2079" s="150">
        <v>775</v>
      </c>
    </row>
    <row r="2080" spans="1:7" s="7" customFormat="1" ht="15.75" outlineLevel="7">
      <c r="A2080" s="151" t="s">
        <v>441</v>
      </c>
      <c r="B2080" s="147" t="s">
        <v>567</v>
      </c>
      <c r="C2080" s="147" t="s">
        <v>442</v>
      </c>
      <c r="D2080" s="152"/>
      <c r="E2080" s="158"/>
      <c r="F2080" s="150">
        <f t="shared" ref="F2080:G2082" si="47">F2081</f>
        <v>100</v>
      </c>
      <c r="G2080" s="150">
        <f t="shared" si="47"/>
        <v>100</v>
      </c>
    </row>
    <row r="2081" spans="1:7" s="7" customFormat="1" ht="15.75" outlineLevel="7">
      <c r="A2081" s="157" t="s">
        <v>1016</v>
      </c>
      <c r="B2081" s="147" t="s">
        <v>567</v>
      </c>
      <c r="C2081" s="147" t="s">
        <v>442</v>
      </c>
      <c r="D2081" s="152" t="s">
        <v>1015</v>
      </c>
      <c r="E2081" s="158"/>
      <c r="F2081" s="150">
        <f t="shared" si="47"/>
        <v>100</v>
      </c>
      <c r="G2081" s="150">
        <f t="shared" si="47"/>
        <v>100</v>
      </c>
    </row>
    <row r="2082" spans="1:7" s="7" customFormat="1" ht="15.75" outlineLevel="7">
      <c r="A2082" s="151" t="s">
        <v>34</v>
      </c>
      <c r="B2082" s="147" t="s">
        <v>567</v>
      </c>
      <c r="C2082" s="147" t="s">
        <v>442</v>
      </c>
      <c r="D2082" s="152" t="s">
        <v>1015</v>
      </c>
      <c r="E2082" s="158" t="s">
        <v>759</v>
      </c>
      <c r="F2082" s="150">
        <f t="shared" si="47"/>
        <v>100</v>
      </c>
      <c r="G2082" s="150">
        <f t="shared" si="47"/>
        <v>100</v>
      </c>
    </row>
    <row r="2083" spans="1:7" s="7" customFormat="1" ht="15.75" outlineLevel="7">
      <c r="A2083" s="151" t="s">
        <v>760</v>
      </c>
      <c r="B2083" s="147" t="s">
        <v>567</v>
      </c>
      <c r="C2083" s="147" t="s">
        <v>442</v>
      </c>
      <c r="D2083" s="152" t="s">
        <v>1015</v>
      </c>
      <c r="E2083" s="158" t="s">
        <v>602</v>
      </c>
      <c r="F2083" s="150">
        <v>100</v>
      </c>
      <c r="G2083" s="150">
        <v>100</v>
      </c>
    </row>
    <row r="2084" spans="1:7" s="7" customFormat="1" ht="15.75" outlineLevel="7">
      <c r="A2084" s="151" t="s">
        <v>503</v>
      </c>
      <c r="B2084" s="147" t="s">
        <v>567</v>
      </c>
      <c r="C2084" s="147" t="s">
        <v>504</v>
      </c>
      <c r="D2084" s="152"/>
      <c r="E2084" s="158"/>
      <c r="F2084" s="150">
        <f t="shared" ref="F2084:G2086" si="48">F2085</f>
        <v>0</v>
      </c>
      <c r="G2084" s="150">
        <f t="shared" si="48"/>
        <v>0</v>
      </c>
    </row>
    <row r="2085" spans="1:7" s="7" customFormat="1" ht="15.75" outlineLevel="7">
      <c r="A2085" s="157" t="s">
        <v>758</v>
      </c>
      <c r="B2085" s="147" t="s">
        <v>567</v>
      </c>
      <c r="C2085" s="147" t="s">
        <v>504</v>
      </c>
      <c r="D2085" s="152" t="s">
        <v>904</v>
      </c>
      <c r="E2085" s="158"/>
      <c r="F2085" s="150">
        <f t="shared" si="48"/>
        <v>0</v>
      </c>
      <c r="G2085" s="150">
        <f t="shared" si="48"/>
        <v>0</v>
      </c>
    </row>
    <row r="2086" spans="1:7" s="7" customFormat="1" ht="15.75" outlineLevel="7">
      <c r="A2086" s="151" t="s">
        <v>34</v>
      </c>
      <c r="B2086" s="147" t="s">
        <v>567</v>
      </c>
      <c r="C2086" s="147" t="s">
        <v>504</v>
      </c>
      <c r="D2086" s="152" t="s">
        <v>904</v>
      </c>
      <c r="E2086" s="158" t="s">
        <v>759</v>
      </c>
      <c r="F2086" s="150">
        <f t="shared" si="48"/>
        <v>0</v>
      </c>
      <c r="G2086" s="150">
        <f t="shared" si="48"/>
        <v>0</v>
      </c>
    </row>
    <row r="2087" spans="1:7" s="7" customFormat="1" ht="15.75" outlineLevel="7">
      <c r="A2087" s="151" t="s">
        <v>760</v>
      </c>
      <c r="B2087" s="147" t="s">
        <v>567</v>
      </c>
      <c r="C2087" s="147" t="s">
        <v>504</v>
      </c>
      <c r="D2087" s="152" t="s">
        <v>904</v>
      </c>
      <c r="E2087" s="158" t="s">
        <v>602</v>
      </c>
      <c r="F2087" s="150">
        <v>0</v>
      </c>
      <c r="G2087" s="150">
        <v>0</v>
      </c>
    </row>
    <row r="2088" spans="1:7" s="7" customFormat="1" ht="15.75">
      <c r="A2088" s="141" t="s">
        <v>510</v>
      </c>
      <c r="B2088" s="144" t="s">
        <v>567</v>
      </c>
      <c r="C2088" s="144" t="s">
        <v>511</v>
      </c>
      <c r="D2088" s="139"/>
      <c r="E2088" s="145"/>
      <c r="F2088" s="146">
        <f>F2206</f>
        <v>600</v>
      </c>
      <c r="G2088" s="146">
        <f>G2206</f>
        <v>600</v>
      </c>
    </row>
    <row r="2089" spans="1:7" s="7" customFormat="1" ht="15.75" hidden="1" outlineLevel="2">
      <c r="A2089" s="141" t="s">
        <v>510</v>
      </c>
      <c r="B2089" s="144" t="s">
        <v>567</v>
      </c>
      <c r="C2089" s="147" t="s">
        <v>513</v>
      </c>
      <c r="D2089" s="148">
        <f>D2090</f>
        <v>300</v>
      </c>
      <c r="E2089" s="149">
        <f t="shared" ref="E2089:E2158" si="49">D2089</f>
        <v>300</v>
      </c>
      <c r="F2089" s="150" t="e">
        <f>#REF!</f>
        <v>#REF!</v>
      </c>
      <c r="G2089" s="150" t="e">
        <f>#REF!</f>
        <v>#REF!</v>
      </c>
    </row>
    <row r="2090" spans="1:7" s="7" customFormat="1" ht="15.75" hidden="1" outlineLevel="3">
      <c r="A2090" s="141" t="s">
        <v>512</v>
      </c>
      <c r="B2090" s="144" t="s">
        <v>567</v>
      </c>
      <c r="C2090" s="147" t="s">
        <v>513</v>
      </c>
      <c r="D2090" s="148">
        <f>D2091</f>
        <v>300</v>
      </c>
      <c r="E2090" s="149">
        <f t="shared" si="49"/>
        <v>300</v>
      </c>
      <c r="F2090" s="150" t="e">
        <f>#REF!</f>
        <v>#REF!</v>
      </c>
      <c r="G2090" s="150" t="e">
        <f>#REF!</f>
        <v>#REF!</v>
      </c>
    </row>
    <row r="2091" spans="1:7" s="7" customFormat="1" ht="15.75" hidden="1" outlineLevel="5">
      <c r="A2091" s="141" t="s">
        <v>514</v>
      </c>
      <c r="B2091" s="144" t="s">
        <v>567</v>
      </c>
      <c r="C2091" s="147" t="s">
        <v>513</v>
      </c>
      <c r="D2091" s="148">
        <f>D2092</f>
        <v>300</v>
      </c>
      <c r="E2091" s="149">
        <f t="shared" si="49"/>
        <v>300</v>
      </c>
      <c r="F2091" s="150" t="e">
        <f>#REF!</f>
        <v>#REF!</v>
      </c>
      <c r="G2091" s="150" t="e">
        <f>#REF!</f>
        <v>#REF!</v>
      </c>
    </row>
    <row r="2092" spans="1:7" s="7" customFormat="1" ht="15.75" hidden="1" outlineLevel="6">
      <c r="A2092" s="141" t="s">
        <v>515</v>
      </c>
      <c r="B2092" s="144" t="s">
        <v>567</v>
      </c>
      <c r="C2092" s="147" t="s">
        <v>513</v>
      </c>
      <c r="D2092" s="148">
        <f>D2093</f>
        <v>300</v>
      </c>
      <c r="E2092" s="149">
        <f t="shared" si="49"/>
        <v>300</v>
      </c>
      <c r="F2092" s="150" t="e">
        <f>#REF!</f>
        <v>#REF!</v>
      </c>
      <c r="G2092" s="150" t="e">
        <f>#REF!</f>
        <v>#REF!</v>
      </c>
    </row>
    <row r="2093" spans="1:7" s="7" customFormat="1" ht="15.75" hidden="1" outlineLevel="7">
      <c r="A2093" s="141" t="s">
        <v>26</v>
      </c>
      <c r="B2093" s="144" t="s">
        <v>567</v>
      </c>
      <c r="C2093" s="147" t="s">
        <v>513</v>
      </c>
      <c r="D2093" s="148">
        <v>300</v>
      </c>
      <c r="E2093" s="149">
        <f t="shared" si="49"/>
        <v>300</v>
      </c>
      <c r="F2093" s="150" t="e">
        <f>#REF!</f>
        <v>#REF!</v>
      </c>
      <c r="G2093" s="150" t="e">
        <f>#REF!</f>
        <v>#REF!</v>
      </c>
    </row>
    <row r="2094" spans="1:7" s="7" customFormat="1" ht="15.75" hidden="1" outlineLevel="5">
      <c r="A2094" s="141" t="s">
        <v>28</v>
      </c>
      <c r="B2094" s="144" t="s">
        <v>567</v>
      </c>
      <c r="C2094" s="147" t="s">
        <v>513</v>
      </c>
      <c r="D2094" s="148">
        <v>20167.099999999999</v>
      </c>
      <c r="E2094" s="149">
        <f t="shared" si="49"/>
        <v>20167.099999999999</v>
      </c>
      <c r="F2094" s="150" t="e">
        <f>#REF!</f>
        <v>#REF!</v>
      </c>
      <c r="G2094" s="150" t="e">
        <f>#REF!</f>
        <v>#REF!</v>
      </c>
    </row>
    <row r="2095" spans="1:7" s="7" customFormat="1" ht="15.75" hidden="1" outlineLevel="6">
      <c r="A2095" s="151" t="s">
        <v>32</v>
      </c>
      <c r="B2095" s="144" t="s">
        <v>567</v>
      </c>
      <c r="C2095" s="147" t="s">
        <v>513</v>
      </c>
      <c r="D2095" s="148">
        <v>20167.099999999999</v>
      </c>
      <c r="E2095" s="149">
        <f t="shared" si="49"/>
        <v>20167.099999999999</v>
      </c>
      <c r="F2095" s="150" t="e">
        <f>#REF!</f>
        <v>#REF!</v>
      </c>
      <c r="G2095" s="150" t="e">
        <f>#REF!</f>
        <v>#REF!</v>
      </c>
    </row>
    <row r="2096" spans="1:7" s="7" customFormat="1" ht="21" hidden="1" outlineLevel="7">
      <c r="A2096" s="141" t="s">
        <v>103</v>
      </c>
      <c r="B2096" s="144" t="s">
        <v>567</v>
      </c>
      <c r="C2096" s="147" t="s">
        <v>513</v>
      </c>
      <c r="D2096" s="148">
        <v>20167.099999999999</v>
      </c>
      <c r="E2096" s="149">
        <f t="shared" si="49"/>
        <v>20167.099999999999</v>
      </c>
      <c r="F2096" s="150" t="e">
        <f>#REF!</f>
        <v>#REF!</v>
      </c>
      <c r="G2096" s="150" t="e">
        <f>#REF!</f>
        <v>#REF!</v>
      </c>
    </row>
    <row r="2097" spans="1:7" s="7" customFormat="1" ht="15.75" hidden="1" outlineLevel="3">
      <c r="A2097" s="141" t="s">
        <v>111</v>
      </c>
      <c r="B2097" s="144" t="s">
        <v>567</v>
      </c>
      <c r="C2097" s="147" t="s">
        <v>513</v>
      </c>
      <c r="D2097" s="148">
        <v>34632.699999999997</v>
      </c>
      <c r="E2097" s="149">
        <f t="shared" si="49"/>
        <v>34632.699999999997</v>
      </c>
      <c r="F2097" s="150" t="e">
        <f>#REF!</f>
        <v>#REF!</v>
      </c>
      <c r="G2097" s="150" t="e">
        <f>#REF!</f>
        <v>#REF!</v>
      </c>
    </row>
    <row r="2098" spans="1:7" s="7" customFormat="1" ht="15.75" hidden="1" outlineLevel="5">
      <c r="A2098" s="151" t="s">
        <v>111</v>
      </c>
      <c r="B2098" s="144" t="s">
        <v>567</v>
      </c>
      <c r="C2098" s="147" t="s">
        <v>513</v>
      </c>
      <c r="D2098" s="148">
        <v>7152.1</v>
      </c>
      <c r="E2098" s="149">
        <f t="shared" si="49"/>
        <v>7152.1</v>
      </c>
      <c r="F2098" s="150" t="e">
        <f>#REF!</f>
        <v>#REF!</v>
      </c>
      <c r="G2098" s="150" t="e">
        <f>#REF!</f>
        <v>#REF!</v>
      </c>
    </row>
    <row r="2099" spans="1:7" s="7" customFormat="1" ht="15.75" hidden="1" outlineLevel="6">
      <c r="A2099" s="141" t="s">
        <v>77</v>
      </c>
      <c r="B2099" s="144" t="s">
        <v>567</v>
      </c>
      <c r="C2099" s="147" t="s">
        <v>513</v>
      </c>
      <c r="D2099" s="148">
        <v>7152.1</v>
      </c>
      <c r="E2099" s="149">
        <f t="shared" si="49"/>
        <v>7152.1</v>
      </c>
      <c r="F2099" s="150" t="e">
        <f>#REF!</f>
        <v>#REF!</v>
      </c>
      <c r="G2099" s="150" t="e">
        <f>#REF!</f>
        <v>#REF!</v>
      </c>
    </row>
    <row r="2100" spans="1:7" s="7" customFormat="1" ht="31.5" hidden="1" outlineLevel="7">
      <c r="A2100" s="141" t="s">
        <v>15</v>
      </c>
      <c r="B2100" s="144" t="s">
        <v>567</v>
      </c>
      <c r="C2100" s="147" t="s">
        <v>513</v>
      </c>
      <c r="D2100" s="148">
        <v>7093.7</v>
      </c>
      <c r="E2100" s="149">
        <f t="shared" si="49"/>
        <v>7093.7</v>
      </c>
      <c r="F2100" s="150" t="e">
        <f>#REF!</f>
        <v>#REF!</v>
      </c>
      <c r="G2100" s="150" t="e">
        <f>#REF!</f>
        <v>#REF!</v>
      </c>
    </row>
    <row r="2101" spans="1:7" s="7" customFormat="1" ht="15.75" hidden="1" outlineLevel="7">
      <c r="A2101" s="141" t="s">
        <v>78</v>
      </c>
      <c r="B2101" s="144" t="s">
        <v>567</v>
      </c>
      <c r="C2101" s="147" t="s">
        <v>513</v>
      </c>
      <c r="D2101" s="148">
        <v>58.4</v>
      </c>
      <c r="E2101" s="149">
        <f t="shared" si="49"/>
        <v>58.4</v>
      </c>
      <c r="F2101" s="150" t="e">
        <f>#REF!</f>
        <v>#REF!</v>
      </c>
      <c r="G2101" s="150" t="e">
        <f>#REF!</f>
        <v>#REF!</v>
      </c>
    </row>
    <row r="2102" spans="1:7" s="7" customFormat="1" ht="15.75" hidden="1" outlineLevel="5">
      <c r="A2102" s="151" t="s">
        <v>19</v>
      </c>
      <c r="B2102" s="144" t="s">
        <v>567</v>
      </c>
      <c r="C2102" s="147" t="s">
        <v>513</v>
      </c>
      <c r="D2102" s="148">
        <v>3154.3</v>
      </c>
      <c r="E2102" s="149">
        <f t="shared" si="49"/>
        <v>3154.3</v>
      </c>
      <c r="F2102" s="150" t="e">
        <f>#REF!</f>
        <v>#REF!</v>
      </c>
      <c r="G2102" s="150" t="e">
        <f>#REF!</f>
        <v>#REF!</v>
      </c>
    </row>
    <row r="2103" spans="1:7" s="7" customFormat="1" ht="15.75" hidden="1" outlineLevel="6">
      <c r="A2103" s="151" t="s">
        <v>24</v>
      </c>
      <c r="B2103" s="144" t="s">
        <v>567</v>
      </c>
      <c r="C2103" s="147" t="s">
        <v>513</v>
      </c>
      <c r="D2103" s="148">
        <v>3154.3</v>
      </c>
      <c r="E2103" s="149">
        <f t="shared" si="49"/>
        <v>3154.3</v>
      </c>
      <c r="F2103" s="150" t="e">
        <f>#REF!</f>
        <v>#REF!</v>
      </c>
      <c r="G2103" s="150" t="e">
        <f>#REF!</f>
        <v>#REF!</v>
      </c>
    </row>
    <row r="2104" spans="1:7" s="7" customFormat="1" ht="15.75" hidden="1" outlineLevel="7">
      <c r="A2104" s="141" t="s">
        <v>26</v>
      </c>
      <c r="B2104" s="144" t="s">
        <v>567</v>
      </c>
      <c r="C2104" s="147" t="s">
        <v>513</v>
      </c>
      <c r="D2104" s="148">
        <v>165.1</v>
      </c>
      <c r="E2104" s="149">
        <f t="shared" si="49"/>
        <v>165.1</v>
      </c>
      <c r="F2104" s="150" t="e">
        <f>#REF!</f>
        <v>#REF!</v>
      </c>
      <c r="G2104" s="150" t="e">
        <f>#REF!</f>
        <v>#REF!</v>
      </c>
    </row>
    <row r="2105" spans="1:7" s="7" customFormat="1" ht="15.75" hidden="1" outlineLevel="7">
      <c r="A2105" s="141" t="s">
        <v>28</v>
      </c>
      <c r="B2105" s="144" t="s">
        <v>567</v>
      </c>
      <c r="C2105" s="147" t="s">
        <v>513</v>
      </c>
      <c r="D2105" s="148">
        <v>2989.2</v>
      </c>
      <c r="E2105" s="149">
        <f t="shared" si="49"/>
        <v>2989.2</v>
      </c>
      <c r="F2105" s="150" t="e">
        <f>#REF!</f>
        <v>#REF!</v>
      </c>
      <c r="G2105" s="150" t="e">
        <f>#REF!</f>
        <v>#REF!</v>
      </c>
    </row>
    <row r="2106" spans="1:7" s="7" customFormat="1" ht="15.75" hidden="1" outlineLevel="5">
      <c r="A2106" s="151" t="s">
        <v>30</v>
      </c>
      <c r="B2106" s="144" t="s">
        <v>567</v>
      </c>
      <c r="C2106" s="147" t="s">
        <v>513</v>
      </c>
      <c r="D2106" s="148">
        <v>24324.5</v>
      </c>
      <c r="E2106" s="149">
        <f t="shared" si="49"/>
        <v>24324.5</v>
      </c>
      <c r="F2106" s="150" t="e">
        <f>#REF!</f>
        <v>#REF!</v>
      </c>
      <c r="G2106" s="150" t="e">
        <f>#REF!</f>
        <v>#REF!</v>
      </c>
    </row>
    <row r="2107" spans="1:7" s="7" customFormat="1" ht="15.75" hidden="1" outlineLevel="6">
      <c r="A2107" s="151" t="s">
        <v>32</v>
      </c>
      <c r="B2107" s="144" t="s">
        <v>567</v>
      </c>
      <c r="C2107" s="147" t="s">
        <v>513</v>
      </c>
      <c r="D2107" s="148">
        <v>10000</v>
      </c>
      <c r="E2107" s="149">
        <f t="shared" si="49"/>
        <v>10000</v>
      </c>
      <c r="F2107" s="150" t="e">
        <f>#REF!</f>
        <v>#REF!</v>
      </c>
      <c r="G2107" s="150" t="e">
        <f>#REF!</f>
        <v>#REF!</v>
      </c>
    </row>
    <row r="2108" spans="1:7" s="7" customFormat="1" ht="21" hidden="1" outlineLevel="7">
      <c r="A2108" s="141" t="s">
        <v>103</v>
      </c>
      <c r="B2108" s="144" t="s">
        <v>567</v>
      </c>
      <c r="C2108" s="147" t="s">
        <v>513</v>
      </c>
      <c r="D2108" s="148">
        <v>10000</v>
      </c>
      <c r="E2108" s="149">
        <f t="shared" si="49"/>
        <v>10000</v>
      </c>
      <c r="F2108" s="150" t="e">
        <f>#REF!</f>
        <v>#REF!</v>
      </c>
      <c r="G2108" s="150" t="e">
        <f>#REF!</f>
        <v>#REF!</v>
      </c>
    </row>
    <row r="2109" spans="1:7" s="7" customFormat="1" ht="15.75" hidden="1" outlineLevel="6">
      <c r="A2109" s="141" t="s">
        <v>133</v>
      </c>
      <c r="B2109" s="144" t="s">
        <v>567</v>
      </c>
      <c r="C2109" s="147" t="s">
        <v>513</v>
      </c>
      <c r="D2109" s="148">
        <v>14324.5</v>
      </c>
      <c r="E2109" s="149">
        <f t="shared" si="49"/>
        <v>14324.5</v>
      </c>
      <c r="F2109" s="150" t="e">
        <f>#REF!</f>
        <v>#REF!</v>
      </c>
      <c r="G2109" s="150" t="e">
        <f>#REF!</f>
        <v>#REF!</v>
      </c>
    </row>
    <row r="2110" spans="1:7" s="7" customFormat="1" ht="22.5" hidden="1" outlineLevel="7">
      <c r="A2110" s="151" t="s">
        <v>134</v>
      </c>
      <c r="B2110" s="144" t="s">
        <v>567</v>
      </c>
      <c r="C2110" s="147" t="s">
        <v>513</v>
      </c>
      <c r="D2110" s="148">
        <v>14324.5</v>
      </c>
      <c r="E2110" s="149">
        <f t="shared" si="49"/>
        <v>14324.5</v>
      </c>
      <c r="F2110" s="150" t="e">
        <f>#REF!</f>
        <v>#REF!</v>
      </c>
      <c r="G2110" s="150" t="e">
        <f>#REF!</f>
        <v>#REF!</v>
      </c>
    </row>
    <row r="2111" spans="1:7" s="7" customFormat="1" ht="15.75" hidden="1" outlineLevel="5">
      <c r="A2111" s="141" t="s">
        <v>104</v>
      </c>
      <c r="B2111" s="144" t="s">
        <v>567</v>
      </c>
      <c r="C2111" s="147" t="s">
        <v>513</v>
      </c>
      <c r="D2111" s="148">
        <v>1.8</v>
      </c>
      <c r="E2111" s="149">
        <f t="shared" si="49"/>
        <v>1.8</v>
      </c>
      <c r="F2111" s="150" t="e">
        <f>#REF!</f>
        <v>#REF!</v>
      </c>
      <c r="G2111" s="150" t="e">
        <f>#REF!</f>
        <v>#REF!</v>
      </c>
    </row>
    <row r="2112" spans="1:7" s="7" customFormat="1" ht="22.5" hidden="1" outlineLevel="6">
      <c r="A2112" s="151" t="s">
        <v>105</v>
      </c>
      <c r="B2112" s="144" t="s">
        <v>567</v>
      </c>
      <c r="C2112" s="147" t="s">
        <v>513</v>
      </c>
      <c r="D2112" s="148">
        <v>1.8</v>
      </c>
      <c r="E2112" s="149">
        <f t="shared" si="49"/>
        <v>1.8</v>
      </c>
      <c r="F2112" s="150" t="e">
        <f>#REF!</f>
        <v>#REF!</v>
      </c>
      <c r="G2112" s="150" t="e">
        <f>#REF!</f>
        <v>#REF!</v>
      </c>
    </row>
    <row r="2113" spans="1:7" s="7" customFormat="1" ht="15.75" hidden="1" outlineLevel="7">
      <c r="A2113" s="141" t="s">
        <v>45</v>
      </c>
      <c r="B2113" s="144" t="s">
        <v>567</v>
      </c>
      <c r="C2113" s="147" t="s">
        <v>513</v>
      </c>
      <c r="D2113" s="148">
        <v>1.8</v>
      </c>
      <c r="E2113" s="149">
        <f t="shared" si="49"/>
        <v>1.8</v>
      </c>
      <c r="F2113" s="150" t="e">
        <f>#REF!</f>
        <v>#REF!</v>
      </c>
      <c r="G2113" s="150" t="e">
        <f>#REF!</f>
        <v>#REF!</v>
      </c>
    </row>
    <row r="2114" spans="1:7" s="7" customFormat="1" ht="15.75" hidden="1" outlineLevel="2">
      <c r="A2114" s="141" t="s">
        <v>47</v>
      </c>
      <c r="B2114" s="144" t="s">
        <v>567</v>
      </c>
      <c r="C2114" s="147" t="s">
        <v>513</v>
      </c>
      <c r="D2114" s="148">
        <v>102878</v>
      </c>
      <c r="E2114" s="149">
        <f t="shared" si="49"/>
        <v>102878</v>
      </c>
      <c r="F2114" s="150" t="e">
        <f>#REF!</f>
        <v>#REF!</v>
      </c>
      <c r="G2114" s="150" t="e">
        <f>#REF!</f>
        <v>#REF!</v>
      </c>
    </row>
    <row r="2115" spans="1:7" s="7" customFormat="1" ht="15.75" hidden="1" outlineLevel="3">
      <c r="A2115" s="151" t="s">
        <v>49</v>
      </c>
      <c r="B2115" s="144" t="s">
        <v>567</v>
      </c>
      <c r="C2115" s="147" t="s">
        <v>513</v>
      </c>
      <c r="D2115" s="148">
        <v>102878</v>
      </c>
      <c r="E2115" s="149">
        <f t="shared" si="49"/>
        <v>102878</v>
      </c>
      <c r="F2115" s="150" t="e">
        <f>#REF!</f>
        <v>#REF!</v>
      </c>
      <c r="G2115" s="150" t="e">
        <f>#REF!</f>
        <v>#REF!</v>
      </c>
    </row>
    <row r="2116" spans="1:7" s="7" customFormat="1" ht="15.75" hidden="1" outlineLevel="4">
      <c r="A2116" s="141" t="s">
        <v>116</v>
      </c>
      <c r="B2116" s="144" t="s">
        <v>567</v>
      </c>
      <c r="C2116" s="147" t="s">
        <v>513</v>
      </c>
      <c r="D2116" s="148">
        <v>87642</v>
      </c>
      <c r="E2116" s="149">
        <f t="shared" si="49"/>
        <v>87642</v>
      </c>
      <c r="F2116" s="150" t="e">
        <f>#REF!</f>
        <v>#REF!</v>
      </c>
      <c r="G2116" s="150" t="e">
        <f>#REF!</f>
        <v>#REF!</v>
      </c>
    </row>
    <row r="2117" spans="1:7" s="7" customFormat="1" ht="21" hidden="1" outlineLevel="5">
      <c r="A2117" s="141" t="s">
        <v>489</v>
      </c>
      <c r="B2117" s="144" t="s">
        <v>567</v>
      </c>
      <c r="C2117" s="147" t="s">
        <v>513</v>
      </c>
      <c r="D2117" s="148">
        <v>62312</v>
      </c>
      <c r="E2117" s="149">
        <f t="shared" si="49"/>
        <v>62312</v>
      </c>
      <c r="F2117" s="150" t="e">
        <f>#REF!</f>
        <v>#REF!</v>
      </c>
      <c r="G2117" s="150" t="e">
        <f>#REF!</f>
        <v>#REF!</v>
      </c>
    </row>
    <row r="2118" spans="1:7" s="7" customFormat="1" ht="21" hidden="1" outlineLevel="6">
      <c r="A2118" s="141" t="s">
        <v>490</v>
      </c>
      <c r="B2118" s="144" t="s">
        <v>567</v>
      </c>
      <c r="C2118" s="147" t="s">
        <v>513</v>
      </c>
      <c r="D2118" s="148">
        <v>62312</v>
      </c>
      <c r="E2118" s="149">
        <f t="shared" si="49"/>
        <v>62312</v>
      </c>
      <c r="F2118" s="150" t="e">
        <f>#REF!</f>
        <v>#REF!</v>
      </c>
      <c r="G2118" s="150" t="e">
        <f>#REF!</f>
        <v>#REF!</v>
      </c>
    </row>
    <row r="2119" spans="1:7" s="7" customFormat="1" ht="15.75" hidden="1" outlineLevel="7">
      <c r="A2119" s="141" t="s">
        <v>26</v>
      </c>
      <c r="B2119" s="144" t="s">
        <v>567</v>
      </c>
      <c r="C2119" s="147" t="s">
        <v>513</v>
      </c>
      <c r="D2119" s="148">
        <v>62312</v>
      </c>
      <c r="E2119" s="149">
        <f t="shared" si="49"/>
        <v>62312</v>
      </c>
      <c r="F2119" s="150" t="e">
        <f>#REF!</f>
        <v>#REF!</v>
      </c>
      <c r="G2119" s="150" t="e">
        <f>#REF!</f>
        <v>#REF!</v>
      </c>
    </row>
    <row r="2120" spans="1:7" s="7" customFormat="1" ht="15.75" hidden="1" outlineLevel="5">
      <c r="A2120" s="141" t="s">
        <v>28</v>
      </c>
      <c r="B2120" s="144" t="s">
        <v>567</v>
      </c>
      <c r="C2120" s="147" t="s">
        <v>513</v>
      </c>
      <c r="D2120" s="148">
        <v>25330</v>
      </c>
      <c r="E2120" s="149">
        <f t="shared" si="49"/>
        <v>25330</v>
      </c>
      <c r="F2120" s="150" t="e">
        <f>#REF!</f>
        <v>#REF!</v>
      </c>
      <c r="G2120" s="150" t="e">
        <f>#REF!</f>
        <v>#REF!</v>
      </c>
    </row>
    <row r="2121" spans="1:7" s="7" customFormat="1" ht="15.75" hidden="1" outlineLevel="6">
      <c r="A2121" s="151" t="s">
        <v>32</v>
      </c>
      <c r="B2121" s="144" t="s">
        <v>567</v>
      </c>
      <c r="C2121" s="147" t="s">
        <v>513</v>
      </c>
      <c r="D2121" s="148">
        <v>25330</v>
      </c>
      <c r="E2121" s="149">
        <f t="shared" si="49"/>
        <v>25330</v>
      </c>
      <c r="F2121" s="150" t="e">
        <f>#REF!</f>
        <v>#REF!</v>
      </c>
      <c r="G2121" s="150" t="e">
        <f>#REF!</f>
        <v>#REF!</v>
      </c>
    </row>
    <row r="2122" spans="1:7" s="7" customFormat="1" ht="15.75" hidden="1" outlineLevel="7">
      <c r="A2122" s="141" t="s">
        <v>34</v>
      </c>
      <c r="B2122" s="144" t="s">
        <v>567</v>
      </c>
      <c r="C2122" s="147" t="s">
        <v>513</v>
      </c>
      <c r="D2122" s="148">
        <v>25330</v>
      </c>
      <c r="E2122" s="149">
        <f t="shared" si="49"/>
        <v>25330</v>
      </c>
      <c r="F2122" s="150" t="e">
        <f>#REF!</f>
        <v>#REF!</v>
      </c>
      <c r="G2122" s="150" t="e">
        <f>#REF!</f>
        <v>#REF!</v>
      </c>
    </row>
    <row r="2123" spans="1:7" s="7" customFormat="1" ht="15.75" hidden="1" outlineLevel="4">
      <c r="A2123" s="141" t="s">
        <v>66</v>
      </c>
      <c r="B2123" s="144" t="s">
        <v>567</v>
      </c>
      <c r="C2123" s="147" t="s">
        <v>513</v>
      </c>
      <c r="D2123" s="148">
        <v>10000</v>
      </c>
      <c r="E2123" s="149">
        <f t="shared" si="49"/>
        <v>10000</v>
      </c>
      <c r="F2123" s="150" t="e">
        <f>#REF!</f>
        <v>#REF!</v>
      </c>
      <c r="G2123" s="150" t="e">
        <f>#REF!</f>
        <v>#REF!</v>
      </c>
    </row>
    <row r="2124" spans="1:7" s="7" customFormat="1" ht="15.75" hidden="1" outlineLevel="5">
      <c r="A2124" s="151" t="s">
        <v>66</v>
      </c>
      <c r="B2124" s="144" t="s">
        <v>567</v>
      </c>
      <c r="C2124" s="147" t="s">
        <v>513</v>
      </c>
      <c r="D2124" s="148">
        <v>10000</v>
      </c>
      <c r="E2124" s="149">
        <f t="shared" si="49"/>
        <v>10000</v>
      </c>
      <c r="F2124" s="150" t="e">
        <f>#REF!</f>
        <v>#REF!</v>
      </c>
      <c r="G2124" s="150" t="e">
        <f>#REF!</f>
        <v>#REF!</v>
      </c>
    </row>
    <row r="2125" spans="1:7" s="7" customFormat="1" ht="15.75" hidden="1" outlineLevel="6">
      <c r="A2125" s="141" t="s">
        <v>516</v>
      </c>
      <c r="B2125" s="144" t="s">
        <v>567</v>
      </c>
      <c r="C2125" s="147" t="s">
        <v>513</v>
      </c>
      <c r="D2125" s="148">
        <v>10000</v>
      </c>
      <c r="E2125" s="149">
        <f t="shared" si="49"/>
        <v>10000</v>
      </c>
      <c r="F2125" s="150" t="e">
        <f>#REF!</f>
        <v>#REF!</v>
      </c>
      <c r="G2125" s="150" t="e">
        <f>#REF!</f>
        <v>#REF!</v>
      </c>
    </row>
    <row r="2126" spans="1:7" s="7" customFormat="1" ht="15.75" hidden="1" outlineLevel="7">
      <c r="A2126" s="141" t="s">
        <v>26</v>
      </c>
      <c r="B2126" s="144" t="s">
        <v>567</v>
      </c>
      <c r="C2126" s="147" t="s">
        <v>513</v>
      </c>
      <c r="D2126" s="148">
        <v>10000</v>
      </c>
      <c r="E2126" s="149">
        <f t="shared" si="49"/>
        <v>10000</v>
      </c>
      <c r="F2126" s="150" t="e">
        <f>#REF!</f>
        <v>#REF!</v>
      </c>
      <c r="G2126" s="150" t="e">
        <f>#REF!</f>
        <v>#REF!</v>
      </c>
    </row>
    <row r="2127" spans="1:7" s="7" customFormat="1" ht="15.75" hidden="1" outlineLevel="4">
      <c r="A2127" s="141" t="s">
        <v>28</v>
      </c>
      <c r="B2127" s="144" t="s">
        <v>567</v>
      </c>
      <c r="C2127" s="147" t="s">
        <v>513</v>
      </c>
      <c r="D2127" s="148">
        <v>5236</v>
      </c>
      <c r="E2127" s="149">
        <f t="shared" si="49"/>
        <v>5236</v>
      </c>
      <c r="F2127" s="150" t="e">
        <f>#REF!</f>
        <v>#REF!</v>
      </c>
      <c r="G2127" s="150" t="e">
        <f>#REF!</f>
        <v>#REF!</v>
      </c>
    </row>
    <row r="2128" spans="1:7" s="7" customFormat="1" ht="15.75" hidden="1" outlineLevel="5">
      <c r="A2128" s="151" t="s">
        <v>32</v>
      </c>
      <c r="B2128" s="144" t="s">
        <v>567</v>
      </c>
      <c r="C2128" s="147" t="s">
        <v>513</v>
      </c>
      <c r="D2128" s="148">
        <v>5236</v>
      </c>
      <c r="E2128" s="149">
        <f t="shared" si="49"/>
        <v>5236</v>
      </c>
      <c r="F2128" s="150" t="e">
        <f>#REF!</f>
        <v>#REF!</v>
      </c>
      <c r="G2128" s="150" t="e">
        <f>#REF!</f>
        <v>#REF!</v>
      </c>
    </row>
    <row r="2129" spans="1:7" s="7" customFormat="1" ht="21" hidden="1" outlineLevel="6">
      <c r="A2129" s="141" t="s">
        <v>517</v>
      </c>
      <c r="B2129" s="144" t="s">
        <v>567</v>
      </c>
      <c r="C2129" s="147" t="s">
        <v>513</v>
      </c>
      <c r="D2129" s="148">
        <v>5236</v>
      </c>
      <c r="E2129" s="149">
        <f t="shared" si="49"/>
        <v>5236</v>
      </c>
      <c r="F2129" s="150" t="e">
        <f>#REF!</f>
        <v>#REF!</v>
      </c>
      <c r="G2129" s="150" t="e">
        <f>#REF!</f>
        <v>#REF!</v>
      </c>
    </row>
    <row r="2130" spans="1:7" s="7" customFormat="1" ht="15.75" hidden="1" outlineLevel="7">
      <c r="A2130" s="141" t="s">
        <v>26</v>
      </c>
      <c r="B2130" s="144" t="s">
        <v>567</v>
      </c>
      <c r="C2130" s="147" t="s">
        <v>513</v>
      </c>
      <c r="D2130" s="148">
        <v>5236</v>
      </c>
      <c r="E2130" s="149">
        <f t="shared" si="49"/>
        <v>5236</v>
      </c>
      <c r="F2130" s="150" t="e">
        <f>#REF!</f>
        <v>#REF!</v>
      </c>
      <c r="G2130" s="150" t="e">
        <f>#REF!</f>
        <v>#REF!</v>
      </c>
    </row>
    <row r="2131" spans="1:7" s="7" customFormat="1" ht="15.75" hidden="1" outlineLevel="1">
      <c r="A2131" s="141" t="s">
        <v>28</v>
      </c>
      <c r="B2131" s="144" t="s">
        <v>567</v>
      </c>
      <c r="C2131" s="147" t="s">
        <v>519</v>
      </c>
      <c r="D2131" s="148">
        <v>139794</v>
      </c>
      <c r="E2131" s="149">
        <f t="shared" si="49"/>
        <v>139794</v>
      </c>
      <c r="F2131" s="150" t="e">
        <f>#REF!</f>
        <v>#REF!</v>
      </c>
      <c r="G2131" s="150" t="e">
        <f>#REF!</f>
        <v>#REF!</v>
      </c>
    </row>
    <row r="2132" spans="1:7" s="7" customFormat="1" ht="15.75" hidden="1" outlineLevel="2">
      <c r="A2132" s="151" t="s">
        <v>32</v>
      </c>
      <c r="B2132" s="144" t="s">
        <v>567</v>
      </c>
      <c r="C2132" s="147" t="s">
        <v>519</v>
      </c>
      <c r="D2132" s="148">
        <v>139794</v>
      </c>
      <c r="E2132" s="149">
        <f t="shared" si="49"/>
        <v>139794</v>
      </c>
      <c r="F2132" s="150" t="e">
        <f>#REF!</f>
        <v>#REF!</v>
      </c>
      <c r="G2132" s="150" t="e">
        <f>#REF!</f>
        <v>#REF!</v>
      </c>
    </row>
    <row r="2133" spans="1:7" s="7" customFormat="1" ht="15.75" hidden="1" outlineLevel="3">
      <c r="A2133" s="141" t="s">
        <v>518</v>
      </c>
      <c r="B2133" s="144" t="s">
        <v>567</v>
      </c>
      <c r="C2133" s="147" t="s">
        <v>519</v>
      </c>
      <c r="D2133" s="148">
        <v>139794</v>
      </c>
      <c r="E2133" s="149">
        <f t="shared" si="49"/>
        <v>139794</v>
      </c>
      <c r="F2133" s="150" t="e">
        <f>#REF!</f>
        <v>#REF!</v>
      </c>
      <c r="G2133" s="150" t="e">
        <f>#REF!</f>
        <v>#REF!</v>
      </c>
    </row>
    <row r="2134" spans="1:7" s="7" customFormat="1" ht="15.75" hidden="1" outlineLevel="4">
      <c r="A2134" s="141" t="s">
        <v>116</v>
      </c>
      <c r="B2134" s="144" t="s">
        <v>567</v>
      </c>
      <c r="C2134" s="147" t="s">
        <v>519</v>
      </c>
      <c r="D2134" s="148">
        <v>139794</v>
      </c>
      <c r="E2134" s="149">
        <f t="shared" si="49"/>
        <v>139794</v>
      </c>
      <c r="F2134" s="150" t="e">
        <f>#REF!</f>
        <v>#REF!</v>
      </c>
      <c r="G2134" s="150" t="e">
        <f>#REF!</f>
        <v>#REF!</v>
      </c>
    </row>
    <row r="2135" spans="1:7" s="7" customFormat="1" ht="21" hidden="1" outlineLevel="5">
      <c r="A2135" s="141" t="s">
        <v>489</v>
      </c>
      <c r="B2135" s="144" t="s">
        <v>567</v>
      </c>
      <c r="C2135" s="147" t="s">
        <v>519</v>
      </c>
      <c r="D2135" s="148">
        <v>13000</v>
      </c>
      <c r="E2135" s="149">
        <f t="shared" si="49"/>
        <v>13000</v>
      </c>
      <c r="F2135" s="150" t="e">
        <f>#REF!</f>
        <v>#REF!</v>
      </c>
      <c r="G2135" s="150" t="e">
        <f>#REF!</f>
        <v>#REF!</v>
      </c>
    </row>
    <row r="2136" spans="1:7" s="7" customFormat="1" ht="21" hidden="1" outlineLevel="6">
      <c r="A2136" s="141" t="s">
        <v>490</v>
      </c>
      <c r="B2136" s="144" t="s">
        <v>567</v>
      </c>
      <c r="C2136" s="147" t="s">
        <v>519</v>
      </c>
      <c r="D2136" s="148">
        <v>13000</v>
      </c>
      <c r="E2136" s="149">
        <f t="shared" si="49"/>
        <v>13000</v>
      </c>
      <c r="F2136" s="150" t="e">
        <f>#REF!</f>
        <v>#REF!</v>
      </c>
      <c r="G2136" s="150" t="e">
        <f>#REF!</f>
        <v>#REF!</v>
      </c>
    </row>
    <row r="2137" spans="1:7" s="7" customFormat="1" ht="15.75" hidden="1" outlineLevel="7">
      <c r="A2137" s="141" t="s">
        <v>182</v>
      </c>
      <c r="B2137" s="144" t="s">
        <v>567</v>
      </c>
      <c r="C2137" s="147" t="s">
        <v>519</v>
      </c>
      <c r="D2137" s="148">
        <v>13000</v>
      </c>
      <c r="E2137" s="149">
        <f t="shared" si="49"/>
        <v>13000</v>
      </c>
      <c r="F2137" s="150" t="e">
        <f>#REF!</f>
        <v>#REF!</v>
      </c>
      <c r="G2137" s="150" t="e">
        <f>#REF!</f>
        <v>#REF!</v>
      </c>
    </row>
    <row r="2138" spans="1:7" s="7" customFormat="1" ht="21" hidden="1" outlineLevel="5">
      <c r="A2138" s="141" t="s">
        <v>183</v>
      </c>
      <c r="B2138" s="144" t="s">
        <v>567</v>
      </c>
      <c r="C2138" s="147" t="s">
        <v>519</v>
      </c>
      <c r="D2138" s="148">
        <v>126794</v>
      </c>
      <c r="E2138" s="149">
        <f t="shared" si="49"/>
        <v>126794</v>
      </c>
      <c r="F2138" s="150" t="e">
        <f>#REF!</f>
        <v>#REF!</v>
      </c>
      <c r="G2138" s="150" t="e">
        <f>#REF!</f>
        <v>#REF!</v>
      </c>
    </row>
    <row r="2139" spans="1:7" s="7" customFormat="1" ht="22.5" hidden="1" outlineLevel="6">
      <c r="A2139" s="151" t="s">
        <v>184</v>
      </c>
      <c r="B2139" s="144" t="s">
        <v>567</v>
      </c>
      <c r="C2139" s="147" t="s">
        <v>519</v>
      </c>
      <c r="D2139" s="148">
        <v>126794</v>
      </c>
      <c r="E2139" s="149">
        <f t="shared" si="49"/>
        <v>126794</v>
      </c>
      <c r="F2139" s="150" t="e">
        <f>#REF!</f>
        <v>#REF!</v>
      </c>
      <c r="G2139" s="150" t="e">
        <f>#REF!</f>
        <v>#REF!</v>
      </c>
    </row>
    <row r="2140" spans="1:7" s="7" customFormat="1" ht="15.75" hidden="1" outlineLevel="7">
      <c r="A2140" s="141" t="s">
        <v>98</v>
      </c>
      <c r="B2140" s="144" t="s">
        <v>567</v>
      </c>
      <c r="C2140" s="147" t="s">
        <v>519</v>
      </c>
      <c r="D2140" s="148">
        <v>126794</v>
      </c>
      <c r="E2140" s="149">
        <f t="shared" si="49"/>
        <v>126794</v>
      </c>
      <c r="F2140" s="150" t="e">
        <f>#REF!</f>
        <v>#REF!</v>
      </c>
      <c r="G2140" s="150" t="e">
        <f>#REF!</f>
        <v>#REF!</v>
      </c>
    </row>
    <row r="2141" spans="1:7" s="7" customFormat="1" ht="15.75" hidden="1" outlineLevel="1">
      <c r="A2141" s="141" t="s">
        <v>178</v>
      </c>
      <c r="B2141" s="144" t="s">
        <v>567</v>
      </c>
      <c r="C2141" s="147" t="s">
        <v>521</v>
      </c>
      <c r="D2141" s="148">
        <v>44827.9</v>
      </c>
      <c r="E2141" s="149">
        <f t="shared" si="49"/>
        <v>44827.9</v>
      </c>
      <c r="F2141" s="150" t="e">
        <f>#REF!</f>
        <v>#REF!</v>
      </c>
      <c r="G2141" s="150" t="e">
        <f>#REF!</f>
        <v>#REF!</v>
      </c>
    </row>
    <row r="2142" spans="1:7" s="7" customFormat="1" ht="22.5" hidden="1" outlineLevel="2">
      <c r="A2142" s="151" t="s">
        <v>179</v>
      </c>
      <c r="B2142" s="144" t="s">
        <v>567</v>
      </c>
      <c r="C2142" s="147" t="s">
        <v>521</v>
      </c>
      <c r="D2142" s="148">
        <v>41143.4</v>
      </c>
      <c r="E2142" s="149">
        <f t="shared" si="49"/>
        <v>41143.4</v>
      </c>
      <c r="F2142" s="150" t="e">
        <f>#REF!</f>
        <v>#REF!</v>
      </c>
      <c r="G2142" s="150" t="e">
        <f>#REF!</f>
        <v>#REF!</v>
      </c>
    </row>
    <row r="2143" spans="1:7" s="7" customFormat="1" ht="15.75" hidden="1" outlineLevel="3">
      <c r="A2143" s="141" t="s">
        <v>520</v>
      </c>
      <c r="B2143" s="144" t="s">
        <v>567</v>
      </c>
      <c r="C2143" s="147" t="s">
        <v>521</v>
      </c>
      <c r="D2143" s="148">
        <v>2338</v>
      </c>
      <c r="E2143" s="149">
        <f t="shared" si="49"/>
        <v>2338</v>
      </c>
      <c r="F2143" s="150" t="e">
        <f>#REF!</f>
        <v>#REF!</v>
      </c>
      <c r="G2143" s="150" t="e">
        <f>#REF!</f>
        <v>#REF!</v>
      </c>
    </row>
    <row r="2144" spans="1:7" s="7" customFormat="1" ht="21" hidden="1" outlineLevel="5">
      <c r="A2144" s="141" t="s">
        <v>12</v>
      </c>
      <c r="B2144" s="144" t="s">
        <v>567</v>
      </c>
      <c r="C2144" s="147" t="s">
        <v>521</v>
      </c>
      <c r="D2144" s="148">
        <v>2338</v>
      </c>
      <c r="E2144" s="149">
        <f t="shared" si="49"/>
        <v>2338</v>
      </c>
      <c r="F2144" s="150" t="e">
        <f>#REF!</f>
        <v>#REF!</v>
      </c>
      <c r="G2144" s="150" t="e">
        <f>#REF!</f>
        <v>#REF!</v>
      </c>
    </row>
    <row r="2145" spans="1:7" s="7" customFormat="1" ht="21" hidden="1" outlineLevel="6">
      <c r="A2145" s="141" t="s">
        <v>53</v>
      </c>
      <c r="B2145" s="144" t="s">
        <v>567</v>
      </c>
      <c r="C2145" s="147" t="s">
        <v>521</v>
      </c>
      <c r="D2145" s="148">
        <v>2338</v>
      </c>
      <c r="E2145" s="149">
        <f t="shared" si="49"/>
        <v>2338</v>
      </c>
      <c r="F2145" s="150" t="e">
        <f>#REF!</f>
        <v>#REF!</v>
      </c>
      <c r="G2145" s="150" t="e">
        <f>#REF!</f>
        <v>#REF!</v>
      </c>
    </row>
    <row r="2146" spans="1:7" s="7" customFormat="1" ht="31.5" hidden="1" outlineLevel="7">
      <c r="A2146" s="141" t="s">
        <v>15</v>
      </c>
      <c r="B2146" s="144" t="s">
        <v>567</v>
      </c>
      <c r="C2146" s="147" t="s">
        <v>521</v>
      </c>
      <c r="D2146" s="148">
        <v>2338</v>
      </c>
      <c r="E2146" s="149">
        <f t="shared" si="49"/>
        <v>2338</v>
      </c>
      <c r="F2146" s="150" t="e">
        <f>#REF!</f>
        <v>#REF!</v>
      </c>
      <c r="G2146" s="150" t="e">
        <f>#REF!</f>
        <v>#REF!</v>
      </c>
    </row>
    <row r="2147" spans="1:7" s="7" customFormat="1" ht="15.75" hidden="1" outlineLevel="3">
      <c r="A2147" s="141" t="s">
        <v>17</v>
      </c>
      <c r="B2147" s="144" t="s">
        <v>567</v>
      </c>
      <c r="C2147" s="147" t="s">
        <v>521</v>
      </c>
      <c r="D2147" s="148">
        <v>38805.4</v>
      </c>
      <c r="E2147" s="149">
        <f t="shared" si="49"/>
        <v>38805.4</v>
      </c>
      <c r="F2147" s="150" t="e">
        <f>#REF!</f>
        <v>#REF!</v>
      </c>
      <c r="G2147" s="150" t="e">
        <f>#REF!</f>
        <v>#REF!</v>
      </c>
    </row>
    <row r="2148" spans="1:7" s="7" customFormat="1" ht="15.75" hidden="1" outlineLevel="5">
      <c r="A2148" s="151" t="s">
        <v>19</v>
      </c>
      <c r="B2148" s="144" t="s">
        <v>567</v>
      </c>
      <c r="C2148" s="147" t="s">
        <v>521</v>
      </c>
      <c r="D2148" s="148">
        <v>32377.1</v>
      </c>
      <c r="E2148" s="149">
        <f t="shared" si="49"/>
        <v>32377.1</v>
      </c>
      <c r="F2148" s="150" t="e">
        <f>#REF!</f>
        <v>#REF!</v>
      </c>
      <c r="G2148" s="150" t="e">
        <f>#REF!</f>
        <v>#REF!</v>
      </c>
    </row>
    <row r="2149" spans="1:7" s="7" customFormat="1" ht="15.75" hidden="1" outlineLevel="6">
      <c r="A2149" s="141" t="s">
        <v>23</v>
      </c>
      <c r="B2149" s="144" t="s">
        <v>567</v>
      </c>
      <c r="C2149" s="147" t="s">
        <v>521</v>
      </c>
      <c r="D2149" s="148">
        <v>32377.1</v>
      </c>
      <c r="E2149" s="149">
        <f t="shared" si="49"/>
        <v>32377.1</v>
      </c>
      <c r="F2149" s="150" t="e">
        <f>#REF!</f>
        <v>#REF!</v>
      </c>
      <c r="G2149" s="150" t="e">
        <f>#REF!</f>
        <v>#REF!</v>
      </c>
    </row>
    <row r="2150" spans="1:7" s="7" customFormat="1" ht="31.5" hidden="1" outlineLevel="7">
      <c r="A2150" s="141" t="s">
        <v>15</v>
      </c>
      <c r="B2150" s="144" t="s">
        <v>567</v>
      </c>
      <c r="C2150" s="147" t="s">
        <v>521</v>
      </c>
      <c r="D2150" s="148">
        <v>32360.1</v>
      </c>
      <c r="E2150" s="149">
        <f t="shared" si="49"/>
        <v>32360.1</v>
      </c>
      <c r="F2150" s="150" t="e">
        <f>#REF!</f>
        <v>#REF!</v>
      </c>
      <c r="G2150" s="150" t="e">
        <f>#REF!</f>
        <v>#REF!</v>
      </c>
    </row>
    <row r="2151" spans="1:7" s="7" customFormat="1" ht="15.75" hidden="1" outlineLevel="7">
      <c r="A2151" s="141" t="s">
        <v>17</v>
      </c>
      <c r="B2151" s="144" t="s">
        <v>567</v>
      </c>
      <c r="C2151" s="147" t="s">
        <v>521</v>
      </c>
      <c r="D2151" s="148">
        <v>17</v>
      </c>
      <c r="E2151" s="149">
        <f t="shared" si="49"/>
        <v>17</v>
      </c>
      <c r="F2151" s="150" t="e">
        <f>#REF!</f>
        <v>#REF!</v>
      </c>
      <c r="G2151" s="150" t="e">
        <f>#REF!</f>
        <v>#REF!</v>
      </c>
    </row>
    <row r="2152" spans="1:7" s="7" customFormat="1" ht="15.75" hidden="1" outlineLevel="5">
      <c r="A2152" s="151" t="s">
        <v>19</v>
      </c>
      <c r="B2152" s="144" t="s">
        <v>567</v>
      </c>
      <c r="C2152" s="147" t="s">
        <v>521</v>
      </c>
      <c r="D2152" s="148">
        <v>6424.2</v>
      </c>
      <c r="E2152" s="149">
        <f t="shared" si="49"/>
        <v>6424.2</v>
      </c>
      <c r="F2152" s="150" t="e">
        <f>#REF!</f>
        <v>#REF!</v>
      </c>
      <c r="G2152" s="150" t="e">
        <f>#REF!</f>
        <v>#REF!</v>
      </c>
    </row>
    <row r="2153" spans="1:7" s="7" customFormat="1" ht="15.75" hidden="1" outlineLevel="6">
      <c r="A2153" s="151" t="s">
        <v>24</v>
      </c>
      <c r="B2153" s="144" t="s">
        <v>567</v>
      </c>
      <c r="C2153" s="147" t="s">
        <v>521</v>
      </c>
      <c r="D2153" s="148">
        <v>6424.2</v>
      </c>
      <c r="E2153" s="149">
        <f t="shared" si="49"/>
        <v>6424.2</v>
      </c>
      <c r="F2153" s="150" t="e">
        <f>#REF!</f>
        <v>#REF!</v>
      </c>
      <c r="G2153" s="150" t="e">
        <f>#REF!</f>
        <v>#REF!</v>
      </c>
    </row>
    <row r="2154" spans="1:7" s="7" customFormat="1" ht="15.75" hidden="1" outlineLevel="7">
      <c r="A2154" s="141" t="s">
        <v>26</v>
      </c>
      <c r="B2154" s="144" t="s">
        <v>567</v>
      </c>
      <c r="C2154" s="147" t="s">
        <v>521</v>
      </c>
      <c r="D2154" s="148">
        <v>907.6</v>
      </c>
      <c r="E2154" s="149">
        <f t="shared" si="49"/>
        <v>907.6</v>
      </c>
      <c r="F2154" s="150" t="e">
        <f>#REF!</f>
        <v>#REF!</v>
      </c>
      <c r="G2154" s="150" t="e">
        <f>#REF!</f>
        <v>#REF!</v>
      </c>
    </row>
    <row r="2155" spans="1:7" s="7" customFormat="1" ht="15.75" hidden="1" outlineLevel="7">
      <c r="A2155" s="141" t="s">
        <v>28</v>
      </c>
      <c r="B2155" s="144" t="s">
        <v>567</v>
      </c>
      <c r="C2155" s="147" t="s">
        <v>521</v>
      </c>
      <c r="D2155" s="148">
        <v>5516.6</v>
      </c>
      <c r="E2155" s="149">
        <f t="shared" si="49"/>
        <v>5516.6</v>
      </c>
      <c r="F2155" s="150" t="e">
        <f>#REF!</f>
        <v>#REF!</v>
      </c>
      <c r="G2155" s="150" t="e">
        <f>#REF!</f>
        <v>#REF!</v>
      </c>
    </row>
    <row r="2156" spans="1:7" s="7" customFormat="1" ht="15.75" hidden="1" outlineLevel="5">
      <c r="A2156" s="151" t="s">
        <v>30</v>
      </c>
      <c r="B2156" s="144" t="s">
        <v>567</v>
      </c>
      <c r="C2156" s="147" t="s">
        <v>521</v>
      </c>
      <c r="D2156" s="148">
        <v>4.0999999999999996</v>
      </c>
      <c r="E2156" s="149">
        <f t="shared" si="49"/>
        <v>4.0999999999999996</v>
      </c>
      <c r="F2156" s="150" t="e">
        <f>#REF!</f>
        <v>#REF!</v>
      </c>
      <c r="G2156" s="150" t="e">
        <f>#REF!</f>
        <v>#REF!</v>
      </c>
    </row>
    <row r="2157" spans="1:7" s="7" customFormat="1" ht="15.75" hidden="1" outlineLevel="6">
      <c r="A2157" s="151" t="s">
        <v>32</v>
      </c>
      <c r="B2157" s="144" t="s">
        <v>567</v>
      </c>
      <c r="C2157" s="147" t="s">
        <v>521</v>
      </c>
      <c r="D2157" s="148">
        <v>4.0999999999999996</v>
      </c>
      <c r="E2157" s="149">
        <f t="shared" si="49"/>
        <v>4.0999999999999996</v>
      </c>
      <c r="F2157" s="150" t="e">
        <f>#REF!</f>
        <v>#REF!</v>
      </c>
      <c r="G2157" s="150" t="e">
        <f>#REF!</f>
        <v>#REF!</v>
      </c>
    </row>
    <row r="2158" spans="1:7" s="7" customFormat="1" ht="15.75" hidden="1" outlineLevel="7">
      <c r="A2158" s="141" t="s">
        <v>45</v>
      </c>
      <c r="B2158" s="144" t="s">
        <v>567</v>
      </c>
      <c r="C2158" s="147" t="s">
        <v>521</v>
      </c>
      <c r="D2158" s="148">
        <v>4.0999999999999996</v>
      </c>
      <c r="E2158" s="149">
        <f t="shared" si="49"/>
        <v>4.0999999999999996</v>
      </c>
      <c r="F2158" s="150" t="e">
        <f>#REF!</f>
        <v>#REF!</v>
      </c>
      <c r="G2158" s="150" t="e">
        <f>#REF!</f>
        <v>#REF!</v>
      </c>
    </row>
    <row r="2159" spans="1:7" s="7" customFormat="1" ht="15.75" hidden="1" outlineLevel="2">
      <c r="A2159" s="141" t="s">
        <v>47</v>
      </c>
      <c r="B2159" s="144" t="s">
        <v>567</v>
      </c>
      <c r="C2159" s="147" t="s">
        <v>521</v>
      </c>
      <c r="D2159" s="148">
        <v>3684.5</v>
      </c>
      <c r="E2159" s="149">
        <f t="shared" ref="E2159:E2227" si="50">D2159</f>
        <v>3684.5</v>
      </c>
      <c r="F2159" s="150" t="e">
        <f>#REF!</f>
        <v>#REF!</v>
      </c>
      <c r="G2159" s="150" t="e">
        <f>#REF!</f>
        <v>#REF!</v>
      </c>
    </row>
    <row r="2160" spans="1:7" s="7" customFormat="1" ht="15.75" hidden="1" outlineLevel="3">
      <c r="A2160" s="151" t="s">
        <v>49</v>
      </c>
      <c r="B2160" s="144" t="s">
        <v>567</v>
      </c>
      <c r="C2160" s="147" t="s">
        <v>521</v>
      </c>
      <c r="D2160" s="148">
        <v>452</v>
      </c>
      <c r="E2160" s="149">
        <f t="shared" si="50"/>
        <v>452</v>
      </c>
      <c r="F2160" s="150" t="e">
        <f>#REF!</f>
        <v>#REF!</v>
      </c>
      <c r="G2160" s="150" t="e">
        <f>#REF!</f>
        <v>#REF!</v>
      </c>
    </row>
    <row r="2161" spans="1:7" s="7" customFormat="1" ht="15.75" hidden="1" outlineLevel="5">
      <c r="A2161" s="141" t="s">
        <v>116</v>
      </c>
      <c r="B2161" s="144" t="s">
        <v>567</v>
      </c>
      <c r="C2161" s="147" t="s">
        <v>521</v>
      </c>
      <c r="D2161" s="148">
        <v>70</v>
      </c>
      <c r="E2161" s="149">
        <f t="shared" si="50"/>
        <v>70</v>
      </c>
      <c r="F2161" s="150" t="e">
        <f>#REF!</f>
        <v>#REF!</v>
      </c>
      <c r="G2161" s="150" t="e">
        <f>#REF!</f>
        <v>#REF!</v>
      </c>
    </row>
    <row r="2162" spans="1:7" s="7" customFormat="1" ht="21" hidden="1" outlineLevel="6">
      <c r="A2162" s="141" t="s">
        <v>136</v>
      </c>
      <c r="B2162" s="144" t="s">
        <v>567</v>
      </c>
      <c r="C2162" s="147" t="s">
        <v>521</v>
      </c>
      <c r="D2162" s="148">
        <v>70</v>
      </c>
      <c r="E2162" s="149">
        <f t="shared" si="50"/>
        <v>70</v>
      </c>
      <c r="F2162" s="150" t="e">
        <f>#REF!</f>
        <v>#REF!</v>
      </c>
      <c r="G2162" s="150" t="e">
        <f>#REF!</f>
        <v>#REF!</v>
      </c>
    </row>
    <row r="2163" spans="1:7" s="7" customFormat="1" ht="15.75" hidden="1" outlineLevel="7">
      <c r="A2163" s="141" t="s">
        <v>26</v>
      </c>
      <c r="B2163" s="144" t="s">
        <v>567</v>
      </c>
      <c r="C2163" s="147" t="s">
        <v>521</v>
      </c>
      <c r="D2163" s="148">
        <v>70</v>
      </c>
      <c r="E2163" s="149">
        <f t="shared" si="50"/>
        <v>70</v>
      </c>
      <c r="F2163" s="150" t="e">
        <f>#REF!</f>
        <v>#REF!</v>
      </c>
      <c r="G2163" s="150" t="e">
        <f>#REF!</f>
        <v>#REF!</v>
      </c>
    </row>
    <row r="2164" spans="1:7" s="7" customFormat="1" ht="15.75" hidden="1" outlineLevel="5">
      <c r="A2164" s="141" t="s">
        <v>28</v>
      </c>
      <c r="B2164" s="144" t="s">
        <v>567</v>
      </c>
      <c r="C2164" s="147" t="s">
        <v>521</v>
      </c>
      <c r="D2164" s="148">
        <v>382</v>
      </c>
      <c r="E2164" s="149">
        <f t="shared" si="50"/>
        <v>382</v>
      </c>
      <c r="F2164" s="150" t="e">
        <f>#REF!</f>
        <v>#REF!</v>
      </c>
      <c r="G2164" s="150" t="e">
        <f>#REF!</f>
        <v>#REF!</v>
      </c>
    </row>
    <row r="2165" spans="1:7" s="7" customFormat="1" ht="15.75" hidden="1" outlineLevel="6">
      <c r="A2165" s="151" t="s">
        <v>32</v>
      </c>
      <c r="B2165" s="144" t="s">
        <v>567</v>
      </c>
      <c r="C2165" s="147" t="s">
        <v>521</v>
      </c>
      <c r="D2165" s="148">
        <v>382</v>
      </c>
      <c r="E2165" s="149">
        <f t="shared" si="50"/>
        <v>382</v>
      </c>
      <c r="F2165" s="150" t="e">
        <f>#REF!</f>
        <v>#REF!</v>
      </c>
      <c r="G2165" s="150" t="e">
        <f>#REF!</f>
        <v>#REF!</v>
      </c>
    </row>
    <row r="2166" spans="1:7" s="7" customFormat="1" ht="21" hidden="1" outlineLevel="7">
      <c r="A2166" s="141" t="s">
        <v>103</v>
      </c>
      <c r="B2166" s="144" t="s">
        <v>567</v>
      </c>
      <c r="C2166" s="147" t="s">
        <v>521</v>
      </c>
      <c r="D2166" s="148">
        <v>382</v>
      </c>
      <c r="E2166" s="149">
        <f t="shared" si="50"/>
        <v>382</v>
      </c>
      <c r="F2166" s="150" t="e">
        <f>#REF!</f>
        <v>#REF!</v>
      </c>
      <c r="G2166" s="150" t="e">
        <f>#REF!</f>
        <v>#REF!</v>
      </c>
    </row>
    <row r="2167" spans="1:7" s="7" customFormat="1" ht="15.75" hidden="1" outlineLevel="3">
      <c r="A2167" s="141" t="s">
        <v>104</v>
      </c>
      <c r="B2167" s="144" t="s">
        <v>567</v>
      </c>
      <c r="C2167" s="147" t="s">
        <v>521</v>
      </c>
      <c r="D2167" s="148">
        <v>1550</v>
      </c>
      <c r="E2167" s="149">
        <f t="shared" si="50"/>
        <v>1550</v>
      </c>
      <c r="F2167" s="150" t="e">
        <f>#REF!</f>
        <v>#REF!</v>
      </c>
      <c r="G2167" s="150" t="e">
        <f>#REF!</f>
        <v>#REF!</v>
      </c>
    </row>
    <row r="2168" spans="1:7" s="7" customFormat="1" ht="15.75" hidden="1" outlineLevel="5">
      <c r="A2168" s="151" t="s">
        <v>312</v>
      </c>
      <c r="B2168" s="144" t="s">
        <v>567</v>
      </c>
      <c r="C2168" s="147" t="s">
        <v>521</v>
      </c>
      <c r="D2168" s="148">
        <v>1550</v>
      </c>
      <c r="E2168" s="149">
        <f t="shared" si="50"/>
        <v>1550</v>
      </c>
      <c r="F2168" s="150" t="e">
        <f>#REF!</f>
        <v>#REF!</v>
      </c>
      <c r="G2168" s="150" t="e">
        <f>#REF!</f>
        <v>#REF!</v>
      </c>
    </row>
    <row r="2169" spans="1:7" s="7" customFormat="1" ht="21" hidden="1" outlineLevel="6">
      <c r="A2169" s="141" t="s">
        <v>304</v>
      </c>
      <c r="B2169" s="144" t="s">
        <v>567</v>
      </c>
      <c r="C2169" s="147" t="s">
        <v>521</v>
      </c>
      <c r="D2169" s="148">
        <v>1550</v>
      </c>
      <c r="E2169" s="149">
        <f t="shared" si="50"/>
        <v>1550</v>
      </c>
      <c r="F2169" s="150" t="e">
        <f>#REF!</f>
        <v>#REF!</v>
      </c>
      <c r="G2169" s="150" t="e">
        <f>#REF!</f>
        <v>#REF!</v>
      </c>
    </row>
    <row r="2170" spans="1:7" s="7" customFormat="1" ht="15.75" hidden="1" outlineLevel="7">
      <c r="A2170" s="141" t="s">
        <v>26</v>
      </c>
      <c r="B2170" s="144" t="s">
        <v>567</v>
      </c>
      <c r="C2170" s="147" t="s">
        <v>521</v>
      </c>
      <c r="D2170" s="148">
        <v>1550</v>
      </c>
      <c r="E2170" s="149">
        <f t="shared" si="50"/>
        <v>1550</v>
      </c>
      <c r="F2170" s="150" t="e">
        <f>#REF!</f>
        <v>#REF!</v>
      </c>
      <c r="G2170" s="150" t="e">
        <f>#REF!</f>
        <v>#REF!</v>
      </c>
    </row>
    <row r="2171" spans="1:7" s="7" customFormat="1" ht="15.75" hidden="1" outlineLevel="3">
      <c r="A2171" s="141" t="s">
        <v>28</v>
      </c>
      <c r="B2171" s="144" t="s">
        <v>567</v>
      </c>
      <c r="C2171" s="147" t="s">
        <v>521</v>
      </c>
      <c r="D2171" s="148">
        <v>1682.5</v>
      </c>
      <c r="E2171" s="149">
        <f t="shared" si="50"/>
        <v>1682.5</v>
      </c>
      <c r="F2171" s="150" t="e">
        <f>#REF!</f>
        <v>#REF!</v>
      </c>
      <c r="G2171" s="150" t="e">
        <f>#REF!</f>
        <v>#REF!</v>
      </c>
    </row>
    <row r="2172" spans="1:7" s="7" customFormat="1" ht="15.75" hidden="1" outlineLevel="5">
      <c r="A2172" s="151" t="s">
        <v>32</v>
      </c>
      <c r="B2172" s="144" t="s">
        <v>567</v>
      </c>
      <c r="C2172" s="147" t="s">
        <v>521</v>
      </c>
      <c r="D2172" s="148">
        <v>1682.5</v>
      </c>
      <c r="E2172" s="149">
        <f t="shared" si="50"/>
        <v>1682.5</v>
      </c>
      <c r="F2172" s="150" t="e">
        <f>#REF!</f>
        <v>#REF!</v>
      </c>
      <c r="G2172" s="150" t="e">
        <f>#REF!</f>
        <v>#REF!</v>
      </c>
    </row>
    <row r="2173" spans="1:7" s="7" customFormat="1" ht="15.75" hidden="1" outlineLevel="6">
      <c r="A2173" s="141" t="s">
        <v>238</v>
      </c>
      <c r="B2173" s="144" t="s">
        <v>567</v>
      </c>
      <c r="C2173" s="147" t="s">
        <v>521</v>
      </c>
      <c r="D2173" s="148">
        <v>1682.5</v>
      </c>
      <c r="E2173" s="149">
        <f t="shared" si="50"/>
        <v>1682.5</v>
      </c>
      <c r="F2173" s="150" t="e">
        <f>#REF!</f>
        <v>#REF!</v>
      </c>
      <c r="G2173" s="150" t="e">
        <f>#REF!</f>
        <v>#REF!</v>
      </c>
    </row>
    <row r="2174" spans="1:7" s="7" customFormat="1" ht="15.75" hidden="1" outlineLevel="7">
      <c r="A2174" s="141" t="s">
        <v>26</v>
      </c>
      <c r="B2174" s="144" t="s">
        <v>567</v>
      </c>
      <c r="C2174" s="147" t="s">
        <v>521</v>
      </c>
      <c r="D2174" s="148">
        <v>1682.5</v>
      </c>
      <c r="E2174" s="149">
        <f t="shared" si="50"/>
        <v>1682.5</v>
      </c>
      <c r="F2174" s="150" t="e">
        <f>#REF!</f>
        <v>#REF!</v>
      </c>
      <c r="G2174" s="150" t="e">
        <f>#REF!</f>
        <v>#REF!</v>
      </c>
    </row>
    <row r="2175" spans="1:7" s="7" customFormat="1" ht="15.75" hidden="1">
      <c r="A2175" s="141" t="s">
        <v>28</v>
      </c>
      <c r="B2175" s="144" t="s">
        <v>567</v>
      </c>
      <c r="C2175" s="147" t="s">
        <v>523</v>
      </c>
      <c r="D2175" s="148">
        <v>101360.1</v>
      </c>
      <c r="E2175" s="149">
        <f t="shared" si="50"/>
        <v>101360.1</v>
      </c>
      <c r="F2175" s="150" t="e">
        <f>#REF!</f>
        <v>#REF!</v>
      </c>
      <c r="G2175" s="150" t="e">
        <f>#REF!</f>
        <v>#REF!</v>
      </c>
    </row>
    <row r="2176" spans="1:7" s="7" customFormat="1" ht="15.75" hidden="1" outlineLevel="1">
      <c r="A2176" s="151" t="s">
        <v>32</v>
      </c>
      <c r="B2176" s="144" t="s">
        <v>567</v>
      </c>
      <c r="C2176" s="147" t="s">
        <v>525</v>
      </c>
      <c r="D2176" s="148">
        <v>33680.1</v>
      </c>
      <c r="E2176" s="149">
        <f t="shared" si="50"/>
        <v>33680.1</v>
      </c>
      <c r="F2176" s="150" t="e">
        <f>#REF!</f>
        <v>#REF!</v>
      </c>
      <c r="G2176" s="150" t="e">
        <f>#REF!</f>
        <v>#REF!</v>
      </c>
    </row>
    <row r="2177" spans="1:7" s="7" customFormat="1" ht="15.75" hidden="1" outlineLevel="2">
      <c r="A2177" s="141" t="s">
        <v>522</v>
      </c>
      <c r="B2177" s="144" t="s">
        <v>567</v>
      </c>
      <c r="C2177" s="147" t="s">
        <v>525</v>
      </c>
      <c r="D2177" s="148">
        <v>33680.1</v>
      </c>
      <c r="E2177" s="149">
        <f t="shared" si="50"/>
        <v>33680.1</v>
      </c>
      <c r="F2177" s="150" t="e">
        <f>#REF!</f>
        <v>#REF!</v>
      </c>
      <c r="G2177" s="150" t="e">
        <f>#REF!</f>
        <v>#REF!</v>
      </c>
    </row>
    <row r="2178" spans="1:7" s="7" customFormat="1" ht="15.75" hidden="1" outlineLevel="3">
      <c r="A2178" s="141" t="s">
        <v>524</v>
      </c>
      <c r="B2178" s="144" t="s">
        <v>567</v>
      </c>
      <c r="C2178" s="147" t="s">
        <v>525</v>
      </c>
      <c r="D2178" s="148">
        <v>33680.1</v>
      </c>
      <c r="E2178" s="149">
        <f t="shared" si="50"/>
        <v>33680.1</v>
      </c>
      <c r="F2178" s="150" t="e">
        <f>#REF!</f>
        <v>#REF!</v>
      </c>
      <c r="G2178" s="150" t="e">
        <f>#REF!</f>
        <v>#REF!</v>
      </c>
    </row>
    <row r="2179" spans="1:7" s="7" customFormat="1" ht="15.75" hidden="1" outlineLevel="5">
      <c r="A2179" s="141" t="s">
        <v>526</v>
      </c>
      <c r="B2179" s="144" t="s">
        <v>567</v>
      </c>
      <c r="C2179" s="147" t="s">
        <v>525</v>
      </c>
      <c r="D2179" s="148">
        <v>8303.1</v>
      </c>
      <c r="E2179" s="149">
        <f t="shared" si="50"/>
        <v>8303.1</v>
      </c>
      <c r="F2179" s="150" t="e">
        <f>#REF!</f>
        <v>#REF!</v>
      </c>
      <c r="G2179" s="150" t="e">
        <f>#REF!</f>
        <v>#REF!</v>
      </c>
    </row>
    <row r="2180" spans="1:7" s="7" customFormat="1" ht="15.75" hidden="1" outlineLevel="6">
      <c r="A2180" s="141" t="s">
        <v>77</v>
      </c>
      <c r="B2180" s="144" t="s">
        <v>567</v>
      </c>
      <c r="C2180" s="147" t="s">
        <v>525</v>
      </c>
      <c r="D2180" s="148">
        <v>8303.1</v>
      </c>
      <c r="E2180" s="149">
        <f t="shared" si="50"/>
        <v>8303.1</v>
      </c>
      <c r="F2180" s="150" t="e">
        <f>#REF!</f>
        <v>#REF!</v>
      </c>
      <c r="G2180" s="150" t="e">
        <f>#REF!</f>
        <v>#REF!</v>
      </c>
    </row>
    <row r="2181" spans="1:7" s="7" customFormat="1" ht="31.5" hidden="1" outlineLevel="7">
      <c r="A2181" s="141" t="s">
        <v>15</v>
      </c>
      <c r="B2181" s="144" t="s">
        <v>567</v>
      </c>
      <c r="C2181" s="147" t="s">
        <v>525</v>
      </c>
      <c r="D2181" s="148">
        <v>8286.1</v>
      </c>
      <c r="E2181" s="149">
        <f t="shared" si="50"/>
        <v>8286.1</v>
      </c>
      <c r="F2181" s="150" t="e">
        <f>#REF!</f>
        <v>#REF!</v>
      </c>
      <c r="G2181" s="150" t="e">
        <f>#REF!</f>
        <v>#REF!</v>
      </c>
    </row>
    <row r="2182" spans="1:7" s="7" customFormat="1" ht="15.75" hidden="1" outlineLevel="7">
      <c r="A2182" s="141" t="s">
        <v>78</v>
      </c>
      <c r="B2182" s="144" t="s">
        <v>567</v>
      </c>
      <c r="C2182" s="147" t="s">
        <v>525</v>
      </c>
      <c r="D2182" s="148">
        <v>17</v>
      </c>
      <c r="E2182" s="149">
        <f t="shared" si="50"/>
        <v>17</v>
      </c>
      <c r="F2182" s="150" t="e">
        <f>#REF!</f>
        <v>#REF!</v>
      </c>
      <c r="G2182" s="150" t="e">
        <f>#REF!</f>
        <v>#REF!</v>
      </c>
    </row>
    <row r="2183" spans="1:7" s="7" customFormat="1" ht="15.75" hidden="1" outlineLevel="5">
      <c r="A2183" s="151" t="s">
        <v>19</v>
      </c>
      <c r="B2183" s="144" t="s">
        <v>567</v>
      </c>
      <c r="C2183" s="147" t="s">
        <v>525</v>
      </c>
      <c r="D2183" s="148">
        <v>251.2</v>
      </c>
      <c r="E2183" s="149">
        <f t="shared" si="50"/>
        <v>251.2</v>
      </c>
      <c r="F2183" s="150" t="e">
        <f>#REF!</f>
        <v>#REF!</v>
      </c>
      <c r="G2183" s="150" t="e">
        <f>#REF!</f>
        <v>#REF!</v>
      </c>
    </row>
    <row r="2184" spans="1:7" s="7" customFormat="1" ht="15.75" hidden="1" outlineLevel="6">
      <c r="A2184" s="151" t="s">
        <v>24</v>
      </c>
      <c r="B2184" s="144" t="s">
        <v>567</v>
      </c>
      <c r="C2184" s="147" t="s">
        <v>525</v>
      </c>
      <c r="D2184" s="148">
        <v>251.2</v>
      </c>
      <c r="E2184" s="149">
        <f t="shared" si="50"/>
        <v>251.2</v>
      </c>
      <c r="F2184" s="150" t="e">
        <f>#REF!</f>
        <v>#REF!</v>
      </c>
      <c r="G2184" s="150" t="e">
        <f>#REF!</f>
        <v>#REF!</v>
      </c>
    </row>
    <row r="2185" spans="1:7" s="7" customFormat="1" ht="15.75" hidden="1" outlineLevel="7">
      <c r="A2185" s="141" t="s">
        <v>26</v>
      </c>
      <c r="B2185" s="144" t="s">
        <v>567</v>
      </c>
      <c r="C2185" s="147" t="s">
        <v>525</v>
      </c>
      <c r="D2185" s="148">
        <v>61.6</v>
      </c>
      <c r="E2185" s="149">
        <f t="shared" si="50"/>
        <v>61.6</v>
      </c>
      <c r="F2185" s="150" t="e">
        <f>#REF!</f>
        <v>#REF!</v>
      </c>
      <c r="G2185" s="150" t="e">
        <f>#REF!</f>
        <v>#REF!</v>
      </c>
    </row>
    <row r="2186" spans="1:7" s="7" customFormat="1" ht="15.75" hidden="1" outlineLevel="7">
      <c r="A2186" s="141" t="s">
        <v>28</v>
      </c>
      <c r="B2186" s="144" t="s">
        <v>567</v>
      </c>
      <c r="C2186" s="147" t="s">
        <v>525</v>
      </c>
      <c r="D2186" s="148">
        <v>189.6</v>
      </c>
      <c r="E2186" s="149">
        <f t="shared" si="50"/>
        <v>189.6</v>
      </c>
      <c r="F2186" s="150" t="e">
        <f>#REF!</f>
        <v>#REF!</v>
      </c>
      <c r="G2186" s="150" t="e">
        <f>#REF!</f>
        <v>#REF!</v>
      </c>
    </row>
    <row r="2187" spans="1:7" s="7" customFormat="1" ht="15.75" hidden="1" outlineLevel="5">
      <c r="A2187" s="151" t="s">
        <v>30</v>
      </c>
      <c r="B2187" s="144" t="s">
        <v>567</v>
      </c>
      <c r="C2187" s="147" t="s">
        <v>525</v>
      </c>
      <c r="D2187" s="148">
        <v>25125.8</v>
      </c>
      <c r="E2187" s="149">
        <f t="shared" si="50"/>
        <v>25125.8</v>
      </c>
      <c r="F2187" s="150" t="e">
        <f>#REF!</f>
        <v>#REF!</v>
      </c>
      <c r="G2187" s="150" t="e">
        <f>#REF!</f>
        <v>#REF!</v>
      </c>
    </row>
    <row r="2188" spans="1:7" s="7" customFormat="1" ht="15.75" hidden="1" outlineLevel="6">
      <c r="A2188" s="151" t="s">
        <v>32</v>
      </c>
      <c r="B2188" s="144" t="s">
        <v>567</v>
      </c>
      <c r="C2188" s="147" t="s">
        <v>525</v>
      </c>
      <c r="D2188" s="148">
        <v>5143.6000000000004</v>
      </c>
      <c r="E2188" s="149">
        <f t="shared" si="50"/>
        <v>5143.6000000000004</v>
      </c>
      <c r="F2188" s="150" t="e">
        <f>#REF!</f>
        <v>#REF!</v>
      </c>
      <c r="G2188" s="150" t="e">
        <f>#REF!</f>
        <v>#REF!</v>
      </c>
    </row>
    <row r="2189" spans="1:7" s="7" customFormat="1" ht="21" hidden="1" outlineLevel="7">
      <c r="A2189" s="141" t="s">
        <v>103</v>
      </c>
      <c r="B2189" s="144" t="s">
        <v>567</v>
      </c>
      <c r="C2189" s="147" t="s">
        <v>525</v>
      </c>
      <c r="D2189" s="148">
        <v>5143.6000000000004</v>
      </c>
      <c r="E2189" s="149">
        <f t="shared" si="50"/>
        <v>5143.6000000000004</v>
      </c>
      <c r="F2189" s="150" t="e">
        <f>#REF!</f>
        <v>#REF!</v>
      </c>
      <c r="G2189" s="150" t="e">
        <f>#REF!</f>
        <v>#REF!</v>
      </c>
    </row>
    <row r="2190" spans="1:7" s="7" customFormat="1" ht="15.75" hidden="1" outlineLevel="6">
      <c r="A2190" s="141" t="s">
        <v>133</v>
      </c>
      <c r="B2190" s="144" t="s">
        <v>567</v>
      </c>
      <c r="C2190" s="147" t="s">
        <v>525</v>
      </c>
      <c r="D2190" s="148">
        <v>19982.2</v>
      </c>
      <c r="E2190" s="149">
        <f t="shared" si="50"/>
        <v>19982.2</v>
      </c>
      <c r="F2190" s="150" t="e">
        <f>#REF!</f>
        <v>#REF!</v>
      </c>
      <c r="G2190" s="150" t="e">
        <f>#REF!</f>
        <v>#REF!</v>
      </c>
    </row>
    <row r="2191" spans="1:7" s="7" customFormat="1" ht="22.5" hidden="1" outlineLevel="7">
      <c r="A2191" s="151" t="s">
        <v>134</v>
      </c>
      <c r="B2191" s="144" t="s">
        <v>567</v>
      </c>
      <c r="C2191" s="147" t="s">
        <v>525</v>
      </c>
      <c r="D2191" s="148">
        <v>19982.2</v>
      </c>
      <c r="E2191" s="149">
        <f t="shared" si="50"/>
        <v>19982.2</v>
      </c>
      <c r="F2191" s="150" t="e">
        <f>#REF!</f>
        <v>#REF!</v>
      </c>
      <c r="G2191" s="150" t="e">
        <f>#REF!</f>
        <v>#REF!</v>
      </c>
    </row>
    <row r="2192" spans="1:7" s="7" customFormat="1" ht="15.75" hidden="1" outlineLevel="1">
      <c r="A2192" s="141" t="s">
        <v>104</v>
      </c>
      <c r="B2192" s="144" t="s">
        <v>567</v>
      </c>
      <c r="C2192" s="147" t="s">
        <v>528</v>
      </c>
      <c r="D2192" s="148">
        <v>67680</v>
      </c>
      <c r="E2192" s="149">
        <f t="shared" si="50"/>
        <v>67680</v>
      </c>
      <c r="F2192" s="150" t="e">
        <f>#REF!</f>
        <v>#REF!</v>
      </c>
      <c r="G2192" s="150" t="e">
        <f>#REF!</f>
        <v>#REF!</v>
      </c>
    </row>
    <row r="2193" spans="1:7" s="7" customFormat="1" ht="22.5" hidden="1" outlineLevel="2">
      <c r="A2193" s="151" t="s">
        <v>105</v>
      </c>
      <c r="B2193" s="144" t="s">
        <v>567</v>
      </c>
      <c r="C2193" s="147" t="s">
        <v>528</v>
      </c>
      <c r="D2193" s="148">
        <v>67680</v>
      </c>
      <c r="E2193" s="149">
        <f t="shared" si="50"/>
        <v>67680</v>
      </c>
      <c r="F2193" s="150" t="e">
        <f>#REF!</f>
        <v>#REF!</v>
      </c>
      <c r="G2193" s="150" t="e">
        <f>#REF!</f>
        <v>#REF!</v>
      </c>
    </row>
    <row r="2194" spans="1:7" s="7" customFormat="1" ht="15.75" hidden="1" outlineLevel="3">
      <c r="A2194" s="141" t="s">
        <v>527</v>
      </c>
      <c r="B2194" s="144" t="s">
        <v>567</v>
      </c>
      <c r="C2194" s="147" t="s">
        <v>528</v>
      </c>
      <c r="D2194" s="148">
        <v>67680</v>
      </c>
      <c r="E2194" s="149">
        <f t="shared" si="50"/>
        <v>67680</v>
      </c>
      <c r="F2194" s="150" t="e">
        <f>#REF!</f>
        <v>#REF!</v>
      </c>
      <c r="G2194" s="150" t="e">
        <f>#REF!</f>
        <v>#REF!</v>
      </c>
    </row>
    <row r="2195" spans="1:7" s="7" customFormat="1" ht="15.75" hidden="1" outlineLevel="5">
      <c r="A2195" s="141" t="s">
        <v>529</v>
      </c>
      <c r="B2195" s="144" t="s">
        <v>567</v>
      </c>
      <c r="C2195" s="147" t="s">
        <v>528</v>
      </c>
      <c r="D2195" s="148">
        <v>67680</v>
      </c>
      <c r="E2195" s="149">
        <f t="shared" si="50"/>
        <v>67680</v>
      </c>
      <c r="F2195" s="150" t="e">
        <f>#REF!</f>
        <v>#REF!</v>
      </c>
      <c r="G2195" s="150" t="e">
        <f>#REF!</f>
        <v>#REF!</v>
      </c>
    </row>
    <row r="2196" spans="1:7" s="7" customFormat="1" ht="15.75" hidden="1" outlineLevel="6">
      <c r="A2196" s="141" t="s">
        <v>530</v>
      </c>
      <c r="B2196" s="144" t="s">
        <v>567</v>
      </c>
      <c r="C2196" s="147" t="s">
        <v>528</v>
      </c>
      <c r="D2196" s="148">
        <v>67680</v>
      </c>
      <c r="E2196" s="149">
        <f t="shared" si="50"/>
        <v>67680</v>
      </c>
      <c r="F2196" s="150" t="e">
        <f>#REF!</f>
        <v>#REF!</v>
      </c>
      <c r="G2196" s="150" t="e">
        <f>#REF!</f>
        <v>#REF!</v>
      </c>
    </row>
    <row r="2197" spans="1:7" s="7" customFormat="1" ht="15.75" hidden="1" outlineLevel="7">
      <c r="A2197" s="141" t="s">
        <v>45</v>
      </c>
      <c r="B2197" s="144" t="s">
        <v>567</v>
      </c>
      <c r="C2197" s="147" t="s">
        <v>528</v>
      </c>
      <c r="D2197" s="148">
        <v>67680</v>
      </c>
      <c r="E2197" s="149">
        <f t="shared" si="50"/>
        <v>67680</v>
      </c>
      <c r="F2197" s="150" t="e">
        <f>#REF!</f>
        <v>#REF!</v>
      </c>
      <c r="G2197" s="150" t="e">
        <f>#REF!</f>
        <v>#REF!</v>
      </c>
    </row>
    <row r="2198" spans="1:7" s="7" customFormat="1" ht="21" hidden="1">
      <c r="A2198" s="141" t="s">
        <v>149</v>
      </c>
      <c r="B2198" s="144" t="s">
        <v>567</v>
      </c>
      <c r="C2198" s="147" t="s">
        <v>532</v>
      </c>
      <c r="D2198" s="148">
        <v>238706.8</v>
      </c>
      <c r="E2198" s="149">
        <f t="shared" si="50"/>
        <v>238706.8</v>
      </c>
      <c r="F2198" s="150" t="e">
        <f>#REF!</f>
        <v>#REF!</v>
      </c>
      <c r="G2198" s="150" t="e">
        <f>#REF!</f>
        <v>#REF!</v>
      </c>
    </row>
    <row r="2199" spans="1:7" s="7" customFormat="1" ht="22.5" hidden="1" outlineLevel="1">
      <c r="A2199" s="151" t="s">
        <v>149</v>
      </c>
      <c r="B2199" s="144" t="s">
        <v>567</v>
      </c>
      <c r="C2199" s="147" t="s">
        <v>534</v>
      </c>
      <c r="D2199" s="148">
        <v>238706.8</v>
      </c>
      <c r="E2199" s="149">
        <f t="shared" si="50"/>
        <v>238706.8</v>
      </c>
      <c r="F2199" s="150" t="e">
        <f>#REF!</f>
        <v>#REF!</v>
      </c>
      <c r="G2199" s="150" t="e">
        <f>#REF!</f>
        <v>#REF!</v>
      </c>
    </row>
    <row r="2200" spans="1:7" s="7" customFormat="1" ht="15.75" hidden="1" outlineLevel="2">
      <c r="A2200" s="141" t="s">
        <v>531</v>
      </c>
      <c r="B2200" s="144" t="s">
        <v>567</v>
      </c>
      <c r="C2200" s="147" t="s">
        <v>534</v>
      </c>
      <c r="D2200" s="148">
        <v>238706.8</v>
      </c>
      <c r="E2200" s="149">
        <f t="shared" si="50"/>
        <v>238706.8</v>
      </c>
      <c r="F2200" s="150" t="e">
        <f>#REF!</f>
        <v>#REF!</v>
      </c>
      <c r="G2200" s="150" t="e">
        <f>#REF!</f>
        <v>#REF!</v>
      </c>
    </row>
    <row r="2201" spans="1:7" s="7" customFormat="1" ht="15.75" hidden="1" outlineLevel="3">
      <c r="A2201" s="141" t="s">
        <v>533</v>
      </c>
      <c r="B2201" s="144" t="s">
        <v>567</v>
      </c>
      <c r="C2201" s="147" t="s">
        <v>534</v>
      </c>
      <c r="D2201" s="148">
        <v>238706.8</v>
      </c>
      <c r="E2201" s="149">
        <f t="shared" si="50"/>
        <v>238706.8</v>
      </c>
      <c r="F2201" s="150" t="e">
        <f>#REF!</f>
        <v>#REF!</v>
      </c>
      <c r="G2201" s="150" t="e">
        <f>#REF!</f>
        <v>#REF!</v>
      </c>
    </row>
    <row r="2202" spans="1:7" s="7" customFormat="1" ht="15.75" hidden="1" outlineLevel="5">
      <c r="A2202" s="141" t="s">
        <v>535</v>
      </c>
      <c r="B2202" s="144" t="s">
        <v>567</v>
      </c>
      <c r="C2202" s="147" t="s">
        <v>534</v>
      </c>
      <c r="D2202" s="148">
        <v>238706.8</v>
      </c>
      <c r="E2202" s="149">
        <f t="shared" si="50"/>
        <v>238706.8</v>
      </c>
      <c r="F2202" s="150" t="e">
        <f>#REF!</f>
        <v>#REF!</v>
      </c>
      <c r="G2202" s="150" t="e">
        <f>#REF!</f>
        <v>#REF!</v>
      </c>
    </row>
    <row r="2203" spans="1:7" s="7" customFormat="1" ht="15.75" hidden="1" outlineLevel="6">
      <c r="A2203" s="141" t="s">
        <v>536</v>
      </c>
      <c r="B2203" s="144" t="s">
        <v>567</v>
      </c>
      <c r="C2203" s="147" t="s">
        <v>534</v>
      </c>
      <c r="D2203" s="148">
        <v>238706.8</v>
      </c>
      <c r="E2203" s="149">
        <f t="shared" si="50"/>
        <v>238706.8</v>
      </c>
      <c r="F2203" s="150" t="e">
        <f>#REF!</f>
        <v>#REF!</v>
      </c>
      <c r="G2203" s="150" t="e">
        <f>#REF!</f>
        <v>#REF!</v>
      </c>
    </row>
    <row r="2204" spans="1:7" s="7" customFormat="1" ht="15.75" hidden="1" outlineLevel="7">
      <c r="A2204" s="141" t="s">
        <v>537</v>
      </c>
      <c r="B2204" s="144" t="s">
        <v>567</v>
      </c>
      <c r="C2204" s="147" t="s">
        <v>534</v>
      </c>
      <c r="D2204" s="148">
        <v>238706.8</v>
      </c>
      <c r="E2204" s="149">
        <f t="shared" si="50"/>
        <v>238706.8</v>
      </c>
      <c r="F2204" s="150" t="e">
        <f>#REF!</f>
        <v>#REF!</v>
      </c>
      <c r="G2204" s="150" t="e">
        <f>#REF!</f>
        <v>#REF!</v>
      </c>
    </row>
    <row r="2205" spans="1:7" s="7" customFormat="1" ht="15.75" outlineLevel="7">
      <c r="A2205" s="141" t="s">
        <v>512</v>
      </c>
      <c r="B2205" s="147" t="s">
        <v>567</v>
      </c>
      <c r="C2205" s="147" t="s">
        <v>511</v>
      </c>
      <c r="D2205" s="148"/>
      <c r="E2205" s="149"/>
      <c r="F2205" s="150">
        <f t="shared" ref="F2205:G2209" si="51">F2206</f>
        <v>600</v>
      </c>
      <c r="G2205" s="150">
        <f t="shared" si="51"/>
        <v>600</v>
      </c>
    </row>
    <row r="2206" spans="1:7" s="7" customFormat="1" ht="23.25" outlineLevel="7">
      <c r="A2206" s="153" t="s">
        <v>1098</v>
      </c>
      <c r="B2206" s="147" t="s">
        <v>567</v>
      </c>
      <c r="C2206" s="147" t="s">
        <v>513</v>
      </c>
      <c r="D2206" s="152" t="s">
        <v>807</v>
      </c>
      <c r="E2206" s="149"/>
      <c r="F2206" s="150">
        <f t="shared" si="51"/>
        <v>600</v>
      </c>
      <c r="G2206" s="150">
        <f t="shared" si="51"/>
        <v>600</v>
      </c>
    </row>
    <row r="2207" spans="1:7" s="7" customFormat="1" ht="23.25" outlineLevel="7">
      <c r="A2207" s="165" t="s">
        <v>905</v>
      </c>
      <c r="B2207" s="147" t="s">
        <v>567</v>
      </c>
      <c r="C2207" s="147" t="s">
        <v>513</v>
      </c>
      <c r="D2207" s="152" t="s">
        <v>808</v>
      </c>
      <c r="E2207" s="149"/>
      <c r="F2207" s="150">
        <f t="shared" si="51"/>
        <v>600</v>
      </c>
      <c r="G2207" s="150">
        <f t="shared" si="51"/>
        <v>600</v>
      </c>
    </row>
    <row r="2208" spans="1:7" s="7" customFormat="1" ht="15.75" outlineLevel="7">
      <c r="A2208" s="151" t="s">
        <v>643</v>
      </c>
      <c r="B2208" s="147" t="s">
        <v>567</v>
      </c>
      <c r="C2208" s="147" t="s">
        <v>513</v>
      </c>
      <c r="D2208" s="152" t="s">
        <v>809</v>
      </c>
      <c r="E2208" s="158">
        <v>200</v>
      </c>
      <c r="F2208" s="150">
        <f t="shared" si="51"/>
        <v>600</v>
      </c>
      <c r="G2208" s="150">
        <f t="shared" si="51"/>
        <v>600</v>
      </c>
    </row>
    <row r="2209" spans="1:7" s="7" customFormat="1" ht="15.75" outlineLevel="7">
      <c r="A2209" s="151" t="s">
        <v>644</v>
      </c>
      <c r="B2209" s="147" t="s">
        <v>567</v>
      </c>
      <c r="C2209" s="147" t="s">
        <v>513</v>
      </c>
      <c r="D2209" s="152" t="s">
        <v>809</v>
      </c>
      <c r="E2209" s="158" t="s">
        <v>29</v>
      </c>
      <c r="F2209" s="150">
        <f t="shared" si="51"/>
        <v>600</v>
      </c>
      <c r="G2209" s="150">
        <f t="shared" si="51"/>
        <v>600</v>
      </c>
    </row>
    <row r="2210" spans="1:7" s="7" customFormat="1" ht="15.75" outlineLevel="7">
      <c r="A2210" s="151" t="s">
        <v>851</v>
      </c>
      <c r="B2210" s="147" t="s">
        <v>567</v>
      </c>
      <c r="C2210" s="147" t="s">
        <v>513</v>
      </c>
      <c r="D2210" s="152" t="s">
        <v>809</v>
      </c>
      <c r="E2210" s="158" t="s">
        <v>33</v>
      </c>
      <c r="F2210" s="150">
        <v>600</v>
      </c>
      <c r="G2210" s="150">
        <v>600</v>
      </c>
    </row>
    <row r="2211" spans="1:7" s="7" customFormat="1" ht="21" outlineLevel="7">
      <c r="A2211" s="141" t="s">
        <v>843</v>
      </c>
      <c r="B2211" s="144" t="s">
        <v>567</v>
      </c>
      <c r="C2211" s="144" t="s">
        <v>534</v>
      </c>
      <c r="D2211" s="161"/>
      <c r="E2211" s="162"/>
      <c r="F2211" s="146">
        <f t="shared" ref="F2211:G2213" si="52">F2212</f>
        <v>3.5</v>
      </c>
      <c r="G2211" s="146">
        <f t="shared" si="52"/>
        <v>2.4</v>
      </c>
    </row>
    <row r="2212" spans="1:7" s="7" customFormat="1" ht="15.75" outlineLevel="7">
      <c r="A2212" s="151" t="s">
        <v>907</v>
      </c>
      <c r="B2212" s="147" t="s">
        <v>567</v>
      </c>
      <c r="C2212" s="147" t="s">
        <v>534</v>
      </c>
      <c r="D2212" s="152" t="s">
        <v>761</v>
      </c>
      <c r="E2212" s="158"/>
      <c r="F2212" s="150">
        <f t="shared" si="52"/>
        <v>3.5</v>
      </c>
      <c r="G2212" s="150">
        <f t="shared" si="52"/>
        <v>2.4</v>
      </c>
    </row>
    <row r="2213" spans="1:7" s="7" customFormat="1" ht="15.75" outlineLevel="7">
      <c r="A2213" s="151" t="s">
        <v>537</v>
      </c>
      <c r="B2213" s="147" t="s">
        <v>567</v>
      </c>
      <c r="C2213" s="147" t="s">
        <v>534</v>
      </c>
      <c r="D2213" s="152" t="s">
        <v>761</v>
      </c>
      <c r="E2213" s="158" t="s">
        <v>906</v>
      </c>
      <c r="F2213" s="150">
        <f t="shared" si="52"/>
        <v>3.5</v>
      </c>
      <c r="G2213" s="150">
        <f t="shared" si="52"/>
        <v>2.4</v>
      </c>
    </row>
    <row r="2214" spans="1:7" s="7" customFormat="1" ht="15.75" outlineLevel="7">
      <c r="A2214" s="151" t="s">
        <v>907</v>
      </c>
      <c r="B2214" s="147" t="s">
        <v>567</v>
      </c>
      <c r="C2214" s="147" t="s">
        <v>534</v>
      </c>
      <c r="D2214" s="152" t="s">
        <v>761</v>
      </c>
      <c r="E2214" s="158" t="s">
        <v>762</v>
      </c>
      <c r="F2214" s="150">
        <v>3.5</v>
      </c>
      <c r="G2214" s="150">
        <v>2.4</v>
      </c>
    </row>
    <row r="2215" spans="1:7" s="7" customFormat="1" ht="31.5">
      <c r="A2215" s="141" t="s">
        <v>844</v>
      </c>
      <c r="B2215" s="144" t="s">
        <v>567</v>
      </c>
      <c r="C2215" s="144" t="s">
        <v>540</v>
      </c>
      <c r="D2215" s="139"/>
      <c r="E2215" s="145"/>
      <c r="F2215" s="146">
        <f>F2262</f>
        <v>826</v>
      </c>
      <c r="G2215" s="146">
        <f>G2262</f>
        <v>826</v>
      </c>
    </row>
    <row r="2216" spans="1:7" s="7" customFormat="1" ht="15.75" hidden="1" outlineLevel="1">
      <c r="A2216" s="151" t="s">
        <v>538</v>
      </c>
      <c r="B2216" s="144" t="s">
        <v>567</v>
      </c>
      <c r="C2216" s="144" t="s">
        <v>542</v>
      </c>
      <c r="D2216" s="139">
        <v>3842994</v>
      </c>
      <c r="E2216" s="145">
        <f t="shared" si="50"/>
        <v>3842994</v>
      </c>
      <c r="F2216" s="146" t="e">
        <f>#REF!</f>
        <v>#REF!</v>
      </c>
      <c r="G2216" s="146" t="e">
        <f>#REF!</f>
        <v>#REF!</v>
      </c>
    </row>
    <row r="2217" spans="1:7" s="7" customFormat="1" ht="21" hidden="1" outlineLevel="2">
      <c r="A2217" s="141" t="s">
        <v>539</v>
      </c>
      <c r="B2217" s="144" t="s">
        <v>567</v>
      </c>
      <c r="C2217" s="144" t="s">
        <v>542</v>
      </c>
      <c r="D2217" s="139">
        <v>3842994</v>
      </c>
      <c r="E2217" s="145">
        <f t="shared" si="50"/>
        <v>3842994</v>
      </c>
      <c r="F2217" s="146" t="e">
        <f>#REF!</f>
        <v>#REF!</v>
      </c>
      <c r="G2217" s="146" t="e">
        <f>#REF!</f>
        <v>#REF!</v>
      </c>
    </row>
    <row r="2218" spans="1:7" s="7" customFormat="1" ht="21" hidden="1" outlineLevel="3">
      <c r="A2218" s="141" t="s">
        <v>541</v>
      </c>
      <c r="B2218" s="144" t="s">
        <v>567</v>
      </c>
      <c r="C2218" s="144" t="s">
        <v>542</v>
      </c>
      <c r="D2218" s="139">
        <v>3842994</v>
      </c>
      <c r="E2218" s="145">
        <f t="shared" si="50"/>
        <v>3842994</v>
      </c>
      <c r="F2218" s="146" t="e">
        <f>#REF!</f>
        <v>#REF!</v>
      </c>
      <c r="G2218" s="146" t="e">
        <f>#REF!</f>
        <v>#REF!</v>
      </c>
    </row>
    <row r="2219" spans="1:7" s="7" customFormat="1" ht="15.75" hidden="1" outlineLevel="4">
      <c r="A2219" s="141" t="s">
        <v>543</v>
      </c>
      <c r="B2219" s="144" t="s">
        <v>567</v>
      </c>
      <c r="C2219" s="144" t="s">
        <v>542</v>
      </c>
      <c r="D2219" s="139">
        <v>835222</v>
      </c>
      <c r="E2219" s="145">
        <f t="shared" si="50"/>
        <v>835222</v>
      </c>
      <c r="F2219" s="146" t="e">
        <f>#REF!</f>
        <v>#REF!</v>
      </c>
      <c r="G2219" s="146" t="e">
        <f>#REF!</f>
        <v>#REF!</v>
      </c>
    </row>
    <row r="2220" spans="1:7" s="7" customFormat="1" ht="15.75" hidden="1" outlineLevel="5">
      <c r="A2220" s="141" t="s">
        <v>543</v>
      </c>
      <c r="B2220" s="144" t="s">
        <v>567</v>
      </c>
      <c r="C2220" s="144" t="s">
        <v>542</v>
      </c>
      <c r="D2220" s="139">
        <v>835222</v>
      </c>
      <c r="E2220" s="145">
        <f t="shared" si="50"/>
        <v>835222</v>
      </c>
      <c r="F2220" s="146" t="e">
        <f>#REF!</f>
        <v>#REF!</v>
      </c>
      <c r="G2220" s="146" t="e">
        <f>#REF!</f>
        <v>#REF!</v>
      </c>
    </row>
    <row r="2221" spans="1:7" s="7" customFormat="1" ht="21" hidden="1" outlineLevel="6">
      <c r="A2221" s="141" t="s">
        <v>544</v>
      </c>
      <c r="B2221" s="144" t="s">
        <v>567</v>
      </c>
      <c r="C2221" s="144" t="s">
        <v>542</v>
      </c>
      <c r="D2221" s="139">
        <v>835222</v>
      </c>
      <c r="E2221" s="145">
        <f t="shared" si="50"/>
        <v>835222</v>
      </c>
      <c r="F2221" s="146" t="e">
        <f>#REF!</f>
        <v>#REF!</v>
      </c>
      <c r="G2221" s="146" t="e">
        <f>#REF!</f>
        <v>#REF!</v>
      </c>
    </row>
    <row r="2222" spans="1:7" s="7" customFormat="1" ht="15.75" hidden="1" outlineLevel="7">
      <c r="A2222" s="141" t="s">
        <v>98</v>
      </c>
      <c r="B2222" s="144" t="s">
        <v>567</v>
      </c>
      <c r="C2222" s="147" t="s">
        <v>542</v>
      </c>
      <c r="D2222" s="148">
        <v>835222</v>
      </c>
      <c r="E2222" s="145">
        <f t="shared" si="50"/>
        <v>835222</v>
      </c>
      <c r="F2222" s="146" t="e">
        <f>#REF!</f>
        <v>#REF!</v>
      </c>
      <c r="G2222" s="146" t="e">
        <f>#REF!</f>
        <v>#REF!</v>
      </c>
    </row>
    <row r="2223" spans="1:7" s="7" customFormat="1" ht="15.75" hidden="1" outlineLevel="4">
      <c r="A2223" s="141" t="s">
        <v>545</v>
      </c>
      <c r="B2223" s="144" t="s">
        <v>567</v>
      </c>
      <c r="C2223" s="144" t="s">
        <v>542</v>
      </c>
      <c r="D2223" s="139">
        <v>3007772</v>
      </c>
      <c r="E2223" s="145">
        <f t="shared" si="50"/>
        <v>3007772</v>
      </c>
      <c r="F2223" s="146" t="e">
        <f>#REF!</f>
        <v>#REF!</v>
      </c>
      <c r="G2223" s="146" t="e">
        <f>#REF!</f>
        <v>#REF!</v>
      </c>
    </row>
    <row r="2224" spans="1:7" s="7" customFormat="1" ht="15.75" hidden="1" outlineLevel="5">
      <c r="A2224" s="151" t="s">
        <v>546</v>
      </c>
      <c r="B2224" s="144" t="s">
        <v>567</v>
      </c>
      <c r="C2224" s="144" t="s">
        <v>542</v>
      </c>
      <c r="D2224" s="139">
        <v>3007772</v>
      </c>
      <c r="E2224" s="145">
        <f t="shared" si="50"/>
        <v>3007772</v>
      </c>
      <c r="F2224" s="146" t="e">
        <f>#REF!</f>
        <v>#REF!</v>
      </c>
      <c r="G2224" s="146" t="e">
        <f>#REF!</f>
        <v>#REF!</v>
      </c>
    </row>
    <row r="2225" spans="1:7" s="7" customFormat="1" ht="21" hidden="1" outlineLevel="6">
      <c r="A2225" s="141" t="s">
        <v>547</v>
      </c>
      <c r="B2225" s="144" t="s">
        <v>567</v>
      </c>
      <c r="C2225" s="144" t="s">
        <v>542</v>
      </c>
      <c r="D2225" s="139">
        <v>3007772</v>
      </c>
      <c r="E2225" s="145">
        <f t="shared" si="50"/>
        <v>3007772</v>
      </c>
      <c r="F2225" s="146" t="e">
        <f>#REF!</f>
        <v>#REF!</v>
      </c>
      <c r="G2225" s="146" t="e">
        <f>#REF!</f>
        <v>#REF!</v>
      </c>
    </row>
    <row r="2226" spans="1:7" s="7" customFormat="1" ht="15.75" hidden="1" outlineLevel="7">
      <c r="A2226" s="141" t="s">
        <v>98</v>
      </c>
      <c r="B2226" s="144" t="s">
        <v>567</v>
      </c>
      <c r="C2226" s="147" t="s">
        <v>542</v>
      </c>
      <c r="D2226" s="148">
        <v>3007772</v>
      </c>
      <c r="E2226" s="145">
        <f t="shared" si="50"/>
        <v>3007772</v>
      </c>
      <c r="F2226" s="146" t="e">
        <f>#REF!</f>
        <v>#REF!</v>
      </c>
      <c r="G2226" s="146" t="e">
        <f>#REF!</f>
        <v>#REF!</v>
      </c>
    </row>
    <row r="2227" spans="1:7" s="7" customFormat="1" ht="15.75" hidden="1" outlineLevel="1">
      <c r="A2227" s="141" t="s">
        <v>545</v>
      </c>
      <c r="B2227" s="144" t="s">
        <v>567</v>
      </c>
      <c r="C2227" s="144" t="s">
        <v>549</v>
      </c>
      <c r="D2227" s="139">
        <v>680000</v>
      </c>
      <c r="E2227" s="145">
        <f t="shared" si="50"/>
        <v>680000</v>
      </c>
      <c r="F2227" s="146" t="e">
        <f>#REF!</f>
        <v>#REF!</v>
      </c>
      <c r="G2227" s="146" t="e">
        <f>#REF!</f>
        <v>#REF!</v>
      </c>
    </row>
    <row r="2228" spans="1:7" s="7" customFormat="1" ht="15.75" hidden="1" outlineLevel="2">
      <c r="A2228" s="151" t="s">
        <v>546</v>
      </c>
      <c r="B2228" s="144" t="s">
        <v>567</v>
      </c>
      <c r="C2228" s="144" t="s">
        <v>549</v>
      </c>
      <c r="D2228" s="139">
        <v>680000</v>
      </c>
      <c r="E2228" s="145">
        <f t="shared" ref="E2228:E2261" si="53">D2228</f>
        <v>680000</v>
      </c>
      <c r="F2228" s="146" t="e">
        <f>#REF!</f>
        <v>#REF!</v>
      </c>
      <c r="G2228" s="146" t="e">
        <f>#REF!</f>
        <v>#REF!</v>
      </c>
    </row>
    <row r="2229" spans="1:7" s="7" customFormat="1" ht="15.75" hidden="1" outlineLevel="3">
      <c r="A2229" s="141" t="s">
        <v>548</v>
      </c>
      <c r="B2229" s="144" t="s">
        <v>567</v>
      </c>
      <c r="C2229" s="144" t="s">
        <v>549</v>
      </c>
      <c r="D2229" s="139">
        <v>680000</v>
      </c>
      <c r="E2229" s="145">
        <f t="shared" si="53"/>
        <v>680000</v>
      </c>
      <c r="F2229" s="146" t="e">
        <f>#REF!</f>
        <v>#REF!</v>
      </c>
      <c r="G2229" s="146" t="e">
        <f>#REF!</f>
        <v>#REF!</v>
      </c>
    </row>
    <row r="2230" spans="1:7" s="7" customFormat="1" ht="15.75" hidden="1" outlineLevel="5">
      <c r="A2230" s="141" t="s">
        <v>545</v>
      </c>
      <c r="B2230" s="144" t="s">
        <v>567</v>
      </c>
      <c r="C2230" s="144" t="s">
        <v>549</v>
      </c>
      <c r="D2230" s="139">
        <v>680000</v>
      </c>
      <c r="E2230" s="145">
        <f t="shared" si="53"/>
        <v>680000</v>
      </c>
      <c r="F2230" s="146" t="e">
        <f>#REF!</f>
        <v>#REF!</v>
      </c>
      <c r="G2230" s="146" t="e">
        <f>#REF!</f>
        <v>#REF!</v>
      </c>
    </row>
    <row r="2231" spans="1:7" s="7" customFormat="1" ht="15.75" hidden="1" outlineLevel="6">
      <c r="A2231" s="141" t="s">
        <v>550</v>
      </c>
      <c r="B2231" s="144" t="s">
        <v>567</v>
      </c>
      <c r="C2231" s="144" t="s">
        <v>549</v>
      </c>
      <c r="D2231" s="139">
        <v>680000</v>
      </c>
      <c r="E2231" s="145">
        <f t="shared" si="53"/>
        <v>680000</v>
      </c>
      <c r="F2231" s="146" t="e">
        <f>#REF!</f>
        <v>#REF!</v>
      </c>
      <c r="G2231" s="146" t="e">
        <f>#REF!</f>
        <v>#REF!</v>
      </c>
    </row>
    <row r="2232" spans="1:7" s="7" customFormat="1" ht="15.75" hidden="1" outlineLevel="7">
      <c r="A2232" s="141" t="s">
        <v>98</v>
      </c>
      <c r="B2232" s="144" t="s">
        <v>567</v>
      </c>
      <c r="C2232" s="147" t="s">
        <v>549</v>
      </c>
      <c r="D2232" s="148">
        <v>680000</v>
      </c>
      <c r="E2232" s="145">
        <f t="shared" si="53"/>
        <v>680000</v>
      </c>
      <c r="F2232" s="146" t="e">
        <f>#REF!</f>
        <v>#REF!</v>
      </c>
      <c r="G2232" s="146" t="e">
        <f>#REF!</f>
        <v>#REF!</v>
      </c>
    </row>
    <row r="2233" spans="1:7" s="7" customFormat="1" ht="22.5" hidden="1" outlineLevel="2">
      <c r="A2233" s="151" t="s">
        <v>551</v>
      </c>
      <c r="B2233" s="144" t="s">
        <v>567</v>
      </c>
      <c r="C2233" s="147" t="s">
        <v>553</v>
      </c>
      <c r="D2233" s="148">
        <f>D2234</f>
        <v>639</v>
      </c>
      <c r="E2233" s="149">
        <f t="shared" si="53"/>
        <v>639</v>
      </c>
      <c r="F2233" s="173"/>
      <c r="G2233" s="173"/>
    </row>
    <row r="2234" spans="1:7" s="7" customFormat="1" ht="15.75" hidden="1" outlineLevel="3">
      <c r="A2234" s="141" t="s">
        <v>552</v>
      </c>
      <c r="B2234" s="144" t="s">
        <v>567</v>
      </c>
      <c r="C2234" s="147" t="s">
        <v>553</v>
      </c>
      <c r="D2234" s="148">
        <v>639</v>
      </c>
      <c r="E2234" s="149">
        <f t="shared" si="53"/>
        <v>639</v>
      </c>
      <c r="F2234" s="173"/>
      <c r="G2234" s="173"/>
    </row>
    <row r="2235" spans="1:7" s="7" customFormat="1" ht="15.75" hidden="1" outlineLevel="5">
      <c r="A2235" s="141" t="s">
        <v>98</v>
      </c>
      <c r="B2235" s="144" t="s">
        <v>567</v>
      </c>
      <c r="C2235" s="147" t="s">
        <v>553</v>
      </c>
      <c r="D2235" s="148">
        <v>1000000</v>
      </c>
      <c r="E2235" s="174">
        <f t="shared" si="53"/>
        <v>1000000</v>
      </c>
      <c r="F2235" s="173"/>
      <c r="G2235" s="173"/>
    </row>
    <row r="2236" spans="1:7" s="7" customFormat="1" ht="15.75" hidden="1" outlineLevel="6">
      <c r="A2236" s="141" t="s">
        <v>365</v>
      </c>
      <c r="B2236" s="144" t="s">
        <v>567</v>
      </c>
      <c r="C2236" s="147" t="s">
        <v>553</v>
      </c>
      <c r="D2236" s="148">
        <v>1000000</v>
      </c>
      <c r="E2236" s="174">
        <f t="shared" si="53"/>
        <v>1000000</v>
      </c>
      <c r="F2236" s="173"/>
      <c r="G2236" s="173"/>
    </row>
    <row r="2237" spans="1:7" s="7" customFormat="1" ht="15.75" hidden="1" outlineLevel="7">
      <c r="A2237" s="141" t="s">
        <v>98</v>
      </c>
      <c r="B2237" s="144" t="s">
        <v>567</v>
      </c>
      <c r="C2237" s="147" t="s">
        <v>553</v>
      </c>
      <c r="D2237" s="148">
        <v>1000000</v>
      </c>
      <c r="E2237" s="174">
        <f t="shared" si="53"/>
        <v>1000000</v>
      </c>
      <c r="F2237" s="173"/>
      <c r="G2237" s="173"/>
    </row>
    <row r="2238" spans="1:7" s="7" customFormat="1" ht="15.75" hidden="1" outlineLevel="2">
      <c r="A2238" s="141" t="s">
        <v>178</v>
      </c>
      <c r="B2238" s="144" t="s">
        <v>567</v>
      </c>
      <c r="C2238" s="147" t="s">
        <v>553</v>
      </c>
      <c r="D2238" s="148">
        <v>102838.5</v>
      </c>
      <c r="E2238" s="174">
        <f t="shared" si="53"/>
        <v>102838.5</v>
      </c>
      <c r="F2238" s="173"/>
      <c r="G2238" s="173"/>
    </row>
    <row r="2239" spans="1:7" s="7" customFormat="1" ht="22.5" hidden="1" outlineLevel="5">
      <c r="A2239" s="151" t="s">
        <v>214</v>
      </c>
      <c r="B2239" s="144" t="s">
        <v>567</v>
      </c>
      <c r="C2239" s="147" t="s">
        <v>553</v>
      </c>
      <c r="D2239" s="148">
        <v>102838.5</v>
      </c>
      <c r="E2239" s="174">
        <f t="shared" si="53"/>
        <v>102838.5</v>
      </c>
      <c r="F2239" s="173"/>
      <c r="G2239" s="173"/>
    </row>
    <row r="2240" spans="1:7" s="7" customFormat="1" ht="31.5" hidden="1" outlineLevel="6">
      <c r="A2240" s="141" t="s">
        <v>554</v>
      </c>
      <c r="B2240" s="144" t="s">
        <v>567</v>
      </c>
      <c r="C2240" s="147" t="s">
        <v>553</v>
      </c>
      <c r="D2240" s="148">
        <v>102838.5</v>
      </c>
      <c r="E2240" s="174">
        <f t="shared" si="53"/>
        <v>102838.5</v>
      </c>
      <c r="F2240" s="173"/>
      <c r="G2240" s="173"/>
    </row>
    <row r="2241" spans="1:7" s="7" customFormat="1" ht="15.75" hidden="1" outlineLevel="7">
      <c r="A2241" s="141" t="s">
        <v>98</v>
      </c>
      <c r="B2241" s="144" t="s">
        <v>567</v>
      </c>
      <c r="C2241" s="147" t="s">
        <v>553</v>
      </c>
      <c r="D2241" s="148">
        <v>102838.5</v>
      </c>
      <c r="E2241" s="174">
        <f t="shared" si="53"/>
        <v>102838.5</v>
      </c>
      <c r="F2241" s="173"/>
      <c r="G2241" s="173"/>
    </row>
    <row r="2242" spans="1:7" s="7" customFormat="1" ht="15.75" hidden="1" outlineLevel="2">
      <c r="A2242" s="141" t="s">
        <v>178</v>
      </c>
      <c r="B2242" s="144" t="s">
        <v>567</v>
      </c>
      <c r="C2242" s="147" t="s">
        <v>553</v>
      </c>
      <c r="D2242" s="148">
        <v>266554.3</v>
      </c>
      <c r="E2242" s="174">
        <f t="shared" si="53"/>
        <v>266554.3</v>
      </c>
      <c r="F2242" s="173"/>
      <c r="G2242" s="173"/>
    </row>
    <row r="2243" spans="1:7" s="7" customFormat="1" ht="22.5" hidden="1" outlineLevel="5">
      <c r="A2243" s="151" t="s">
        <v>214</v>
      </c>
      <c r="B2243" s="144" t="s">
        <v>567</v>
      </c>
      <c r="C2243" s="147" t="s">
        <v>553</v>
      </c>
      <c r="D2243" s="148">
        <v>266554.3</v>
      </c>
      <c r="E2243" s="174">
        <f t="shared" si="53"/>
        <v>266554.3</v>
      </c>
      <c r="F2243" s="173"/>
      <c r="G2243" s="173"/>
    </row>
    <row r="2244" spans="1:7" s="7" customFormat="1" ht="31.5" hidden="1" outlineLevel="6">
      <c r="A2244" s="141" t="s">
        <v>555</v>
      </c>
      <c r="B2244" s="144" t="s">
        <v>567</v>
      </c>
      <c r="C2244" s="147" t="s">
        <v>553</v>
      </c>
      <c r="D2244" s="148">
        <v>266554.3</v>
      </c>
      <c r="E2244" s="174">
        <f t="shared" si="53"/>
        <v>266554.3</v>
      </c>
      <c r="F2244" s="173"/>
      <c r="G2244" s="173"/>
    </row>
    <row r="2245" spans="1:7" s="7" customFormat="1" ht="15.75" hidden="1" outlineLevel="7">
      <c r="A2245" s="141" t="s">
        <v>98</v>
      </c>
      <c r="B2245" s="144" t="s">
        <v>567</v>
      </c>
      <c r="C2245" s="147" t="s">
        <v>553</v>
      </c>
      <c r="D2245" s="148">
        <v>266554.3</v>
      </c>
      <c r="E2245" s="174">
        <f t="shared" si="53"/>
        <v>266554.3</v>
      </c>
      <c r="F2245" s="173"/>
      <c r="G2245" s="173"/>
    </row>
    <row r="2246" spans="1:7" s="7" customFormat="1" ht="15.75" hidden="1" outlineLevel="2">
      <c r="A2246" s="141" t="s">
        <v>178</v>
      </c>
      <c r="B2246" s="144" t="s">
        <v>567</v>
      </c>
      <c r="C2246" s="147" t="s">
        <v>553</v>
      </c>
      <c r="D2246" s="148">
        <v>444247</v>
      </c>
      <c r="E2246" s="174">
        <f t="shared" si="53"/>
        <v>444247</v>
      </c>
      <c r="F2246" s="173"/>
      <c r="G2246" s="173"/>
    </row>
    <row r="2247" spans="1:7" s="7" customFormat="1" ht="22.5" hidden="1" outlineLevel="5">
      <c r="A2247" s="151" t="s">
        <v>214</v>
      </c>
      <c r="B2247" s="144" t="s">
        <v>567</v>
      </c>
      <c r="C2247" s="147" t="s">
        <v>553</v>
      </c>
      <c r="D2247" s="148">
        <v>444247</v>
      </c>
      <c r="E2247" s="174">
        <f t="shared" si="53"/>
        <v>444247</v>
      </c>
      <c r="F2247" s="173"/>
      <c r="G2247" s="173"/>
    </row>
    <row r="2248" spans="1:7" s="7" customFormat="1" ht="42" hidden="1" outlineLevel="6">
      <c r="A2248" s="159" t="s">
        <v>556</v>
      </c>
      <c r="B2248" s="144" t="s">
        <v>567</v>
      </c>
      <c r="C2248" s="147" t="s">
        <v>553</v>
      </c>
      <c r="D2248" s="148">
        <v>444247</v>
      </c>
      <c r="E2248" s="174">
        <f t="shared" si="53"/>
        <v>444247</v>
      </c>
      <c r="F2248" s="173"/>
      <c r="G2248" s="173"/>
    </row>
    <row r="2249" spans="1:7" s="7" customFormat="1" ht="15.75" hidden="1" outlineLevel="7">
      <c r="A2249" s="141" t="s">
        <v>98</v>
      </c>
      <c r="B2249" s="144" t="s">
        <v>567</v>
      </c>
      <c r="C2249" s="147" t="s">
        <v>553</v>
      </c>
      <c r="D2249" s="148">
        <v>444247</v>
      </c>
      <c r="E2249" s="174">
        <f t="shared" si="53"/>
        <v>444247</v>
      </c>
      <c r="F2249" s="173"/>
      <c r="G2249" s="173"/>
    </row>
    <row r="2250" spans="1:7" s="7" customFormat="1" ht="15.75" hidden="1" outlineLevel="2">
      <c r="A2250" s="141" t="s">
        <v>178</v>
      </c>
      <c r="B2250" s="144" t="s">
        <v>567</v>
      </c>
      <c r="C2250" s="147" t="s">
        <v>553</v>
      </c>
      <c r="D2250" s="148">
        <v>500000</v>
      </c>
      <c r="E2250" s="174">
        <f t="shared" si="53"/>
        <v>500000</v>
      </c>
      <c r="F2250" s="173"/>
      <c r="G2250" s="173"/>
    </row>
    <row r="2251" spans="1:7" s="7" customFormat="1" ht="22.5" hidden="1" outlineLevel="5">
      <c r="A2251" s="151" t="s">
        <v>214</v>
      </c>
      <c r="B2251" s="144" t="s">
        <v>567</v>
      </c>
      <c r="C2251" s="147" t="s">
        <v>553</v>
      </c>
      <c r="D2251" s="148">
        <v>500000</v>
      </c>
      <c r="E2251" s="174">
        <f t="shared" si="53"/>
        <v>500000</v>
      </c>
      <c r="F2251" s="173"/>
      <c r="G2251" s="173"/>
    </row>
    <row r="2252" spans="1:7" s="7" customFormat="1" ht="15.75" hidden="1" outlineLevel="6">
      <c r="A2252" s="141" t="s">
        <v>557</v>
      </c>
      <c r="B2252" s="144" t="s">
        <v>567</v>
      </c>
      <c r="C2252" s="147" t="s">
        <v>553</v>
      </c>
      <c r="D2252" s="148">
        <v>500000</v>
      </c>
      <c r="E2252" s="174">
        <f t="shared" si="53"/>
        <v>500000</v>
      </c>
      <c r="F2252" s="173"/>
      <c r="G2252" s="173"/>
    </row>
    <row r="2253" spans="1:7" s="7" customFormat="1" ht="15.75" hidden="1" outlineLevel="7">
      <c r="A2253" s="141" t="s">
        <v>98</v>
      </c>
      <c r="B2253" s="144" t="s">
        <v>567</v>
      </c>
      <c r="C2253" s="147" t="s">
        <v>553</v>
      </c>
      <c r="D2253" s="148">
        <v>500000</v>
      </c>
      <c r="E2253" s="174">
        <f t="shared" si="53"/>
        <v>500000</v>
      </c>
      <c r="F2253" s="173"/>
      <c r="G2253" s="173"/>
    </row>
    <row r="2254" spans="1:7" s="7" customFormat="1" ht="15.75" hidden="1" outlineLevel="2">
      <c r="A2254" s="141" t="s">
        <v>178</v>
      </c>
      <c r="B2254" s="144" t="s">
        <v>567</v>
      </c>
      <c r="C2254" s="147" t="s">
        <v>553</v>
      </c>
      <c r="D2254" s="148">
        <v>51232.5</v>
      </c>
      <c r="E2254" s="174">
        <f t="shared" si="53"/>
        <v>51232.5</v>
      </c>
      <c r="F2254" s="173"/>
      <c r="G2254" s="173"/>
    </row>
    <row r="2255" spans="1:7" s="7" customFormat="1" ht="22.5" hidden="1" outlineLevel="5">
      <c r="A2255" s="151" t="s">
        <v>214</v>
      </c>
      <c r="B2255" s="144" t="s">
        <v>567</v>
      </c>
      <c r="C2255" s="147" t="s">
        <v>553</v>
      </c>
      <c r="D2255" s="148">
        <v>51232.5</v>
      </c>
      <c r="E2255" s="174">
        <f t="shared" si="53"/>
        <v>51232.5</v>
      </c>
      <c r="F2255" s="173"/>
      <c r="G2255" s="173"/>
    </row>
    <row r="2256" spans="1:7" s="7" customFormat="1" ht="21" hidden="1" outlineLevel="6">
      <c r="A2256" s="141" t="s">
        <v>558</v>
      </c>
      <c r="B2256" s="144" t="s">
        <v>567</v>
      </c>
      <c r="C2256" s="147" t="s">
        <v>553</v>
      </c>
      <c r="D2256" s="148">
        <v>51232.5</v>
      </c>
      <c r="E2256" s="174">
        <f t="shared" si="53"/>
        <v>51232.5</v>
      </c>
      <c r="F2256" s="173"/>
      <c r="G2256" s="173"/>
    </row>
    <row r="2257" spans="1:7" s="7" customFormat="1" ht="15.75" hidden="1" outlineLevel="7">
      <c r="A2257" s="141" t="s">
        <v>98</v>
      </c>
      <c r="B2257" s="144" t="s">
        <v>567</v>
      </c>
      <c r="C2257" s="147" t="s">
        <v>553</v>
      </c>
      <c r="D2257" s="148">
        <v>51232.5</v>
      </c>
      <c r="E2257" s="174">
        <f t="shared" si="53"/>
        <v>51232.5</v>
      </c>
      <c r="F2257" s="173"/>
      <c r="G2257" s="173"/>
    </row>
    <row r="2258" spans="1:7" s="7" customFormat="1" ht="15.75" hidden="1" outlineLevel="2">
      <c r="A2258" s="141" t="s">
        <v>365</v>
      </c>
      <c r="B2258" s="144" t="s">
        <v>567</v>
      </c>
      <c r="C2258" s="147" t="s">
        <v>553</v>
      </c>
      <c r="D2258" s="148">
        <v>100000</v>
      </c>
      <c r="E2258" s="174">
        <f t="shared" si="53"/>
        <v>100000</v>
      </c>
      <c r="F2258" s="173"/>
      <c r="G2258" s="173"/>
    </row>
    <row r="2259" spans="1:7" s="7" customFormat="1" ht="15.75" hidden="1" outlineLevel="5">
      <c r="A2259" s="151" t="s">
        <v>365</v>
      </c>
      <c r="B2259" s="144" t="s">
        <v>567</v>
      </c>
      <c r="C2259" s="147" t="s">
        <v>553</v>
      </c>
      <c r="D2259" s="148">
        <v>100000</v>
      </c>
      <c r="E2259" s="174">
        <f t="shared" si="53"/>
        <v>100000</v>
      </c>
      <c r="F2259" s="173"/>
      <c r="G2259" s="173"/>
    </row>
    <row r="2260" spans="1:7" s="7" customFormat="1" ht="42" hidden="1" outlineLevel="6">
      <c r="A2260" s="159" t="s">
        <v>559</v>
      </c>
      <c r="B2260" s="144" t="s">
        <v>567</v>
      </c>
      <c r="C2260" s="147" t="s">
        <v>553</v>
      </c>
      <c r="D2260" s="148">
        <v>100000</v>
      </c>
      <c r="E2260" s="174">
        <f t="shared" si="53"/>
        <v>100000</v>
      </c>
      <c r="F2260" s="173"/>
      <c r="G2260" s="173"/>
    </row>
    <row r="2261" spans="1:7" s="7" customFormat="1" ht="15.75" hidden="1" outlineLevel="7">
      <c r="A2261" s="141" t="s">
        <v>98</v>
      </c>
      <c r="B2261" s="144" t="s">
        <v>567</v>
      </c>
      <c r="C2261" s="147" t="s">
        <v>553</v>
      </c>
      <c r="D2261" s="148">
        <v>100000</v>
      </c>
      <c r="E2261" s="174">
        <f t="shared" si="53"/>
        <v>100000</v>
      </c>
      <c r="F2261" s="173"/>
      <c r="G2261" s="173"/>
    </row>
    <row r="2262" spans="1:7" ht="22.5" collapsed="1">
      <c r="A2262" s="151" t="s">
        <v>845</v>
      </c>
      <c r="B2262" s="147" t="s">
        <v>567</v>
      </c>
      <c r="C2262" s="147" t="s">
        <v>553</v>
      </c>
      <c r="D2262" s="152"/>
      <c r="E2262" s="158"/>
      <c r="F2262" s="150">
        <f>F2263+F2266</f>
        <v>826</v>
      </c>
      <c r="G2262" s="150">
        <f>G2263+G2266</f>
        <v>826</v>
      </c>
    </row>
    <row r="2263" spans="1:7" ht="22.5">
      <c r="A2263" s="165" t="s">
        <v>1089</v>
      </c>
      <c r="B2263" s="147" t="s">
        <v>567</v>
      </c>
      <c r="C2263" s="147" t="s">
        <v>553</v>
      </c>
      <c r="D2263" s="152" t="s">
        <v>909</v>
      </c>
      <c r="E2263" s="158"/>
      <c r="F2263" s="150">
        <f>F2264</f>
        <v>825</v>
      </c>
      <c r="G2263" s="150">
        <f>G2264</f>
        <v>825</v>
      </c>
    </row>
    <row r="2264" spans="1:7" ht="22.5">
      <c r="A2264" s="165" t="s">
        <v>911</v>
      </c>
      <c r="B2264" s="147" t="s">
        <v>567</v>
      </c>
      <c r="C2264" s="147" t="s">
        <v>553</v>
      </c>
      <c r="D2264" s="152" t="s">
        <v>909</v>
      </c>
      <c r="E2264" s="158"/>
      <c r="F2264" s="150">
        <f>F2265</f>
        <v>825</v>
      </c>
      <c r="G2264" s="150">
        <f>G2265</f>
        <v>825</v>
      </c>
    </row>
    <row r="2265" spans="1:7">
      <c r="A2265" s="157" t="s">
        <v>365</v>
      </c>
      <c r="B2265" s="147" t="s">
        <v>567</v>
      </c>
      <c r="C2265" s="147" t="s">
        <v>553</v>
      </c>
      <c r="D2265" s="152" t="s">
        <v>639</v>
      </c>
      <c r="E2265" s="158" t="s">
        <v>910</v>
      </c>
      <c r="F2265" s="150">
        <v>825</v>
      </c>
      <c r="G2265" s="150">
        <v>825</v>
      </c>
    </row>
    <row r="2266" spans="1:7">
      <c r="A2266" s="157" t="s">
        <v>908</v>
      </c>
      <c r="B2266" s="147" t="s">
        <v>567</v>
      </c>
      <c r="C2266" s="147" t="s">
        <v>553</v>
      </c>
      <c r="D2266" s="152" t="s">
        <v>654</v>
      </c>
      <c r="E2266" s="158"/>
      <c r="F2266" s="150">
        <f>F2267</f>
        <v>1</v>
      </c>
      <c r="G2266" s="150">
        <f>G2267</f>
        <v>1</v>
      </c>
    </row>
    <row r="2267" spans="1:7">
      <c r="A2267" s="157" t="s">
        <v>365</v>
      </c>
      <c r="B2267" s="147" t="s">
        <v>567</v>
      </c>
      <c r="C2267" s="147" t="s">
        <v>553</v>
      </c>
      <c r="D2267" s="152" t="s">
        <v>654</v>
      </c>
      <c r="E2267" s="158">
        <v>540</v>
      </c>
      <c r="F2267" s="150">
        <v>1</v>
      </c>
      <c r="G2267" s="150">
        <v>1</v>
      </c>
    </row>
    <row r="2268" spans="1:7">
      <c r="A2268" s="175"/>
      <c r="B2268" s="175"/>
      <c r="C2268" s="175"/>
      <c r="D2268" s="176"/>
      <c r="E2268" s="177"/>
      <c r="F2268" s="177"/>
      <c r="G2268" s="71"/>
    </row>
    <row r="2269" spans="1:7">
      <c r="A2269" s="175"/>
      <c r="B2269" s="175"/>
      <c r="C2269" s="175"/>
      <c r="D2269" s="176"/>
      <c r="E2269" s="177"/>
      <c r="F2269" s="177"/>
      <c r="G2269" s="71"/>
    </row>
    <row r="2270" spans="1:7">
      <c r="A2270" s="53"/>
      <c r="B2270" s="53"/>
      <c r="C2270" s="53"/>
      <c r="D2270" s="54"/>
      <c r="E2270" s="55"/>
      <c r="F2270" s="55"/>
    </row>
    <row r="2271" spans="1:7">
      <c r="A2271" s="53"/>
      <c r="B2271" s="53"/>
      <c r="C2271" s="53"/>
      <c r="D2271" s="54"/>
      <c r="E2271" s="55"/>
      <c r="F2271" s="55"/>
    </row>
    <row r="2272" spans="1:7">
      <c r="A2272" s="53"/>
      <c r="B2272" s="53"/>
      <c r="C2272" s="53"/>
      <c r="D2272" s="54"/>
      <c r="E2272" s="55"/>
      <c r="F2272" s="55"/>
    </row>
    <row r="2273" spans="1:6">
      <c r="A2273" s="53"/>
      <c r="B2273" s="53"/>
      <c r="C2273" s="53"/>
      <c r="D2273" s="54"/>
      <c r="E2273" s="55"/>
      <c r="F2273" s="55"/>
    </row>
    <row r="2274" spans="1:6">
      <c r="A2274" s="53"/>
      <c r="B2274" s="53"/>
      <c r="C2274" s="53"/>
      <c r="D2274" s="54"/>
      <c r="E2274" s="55"/>
      <c r="F2274" s="55"/>
    </row>
    <row r="2275" spans="1:6">
      <c r="A2275" s="53"/>
      <c r="B2275" s="53"/>
      <c r="C2275" s="53"/>
      <c r="D2275" s="54"/>
      <c r="E2275" s="55"/>
      <c r="F2275" s="55"/>
    </row>
    <row r="2276" spans="1:6">
      <c r="A2276" s="53"/>
      <c r="B2276" s="53"/>
      <c r="C2276" s="53"/>
      <c r="D2276" s="54"/>
      <c r="E2276" s="55"/>
      <c r="F2276" s="55"/>
    </row>
    <row r="2277" spans="1:6">
      <c r="A2277" s="53"/>
      <c r="B2277" s="53"/>
      <c r="C2277" s="53"/>
      <c r="D2277" s="54"/>
      <c r="E2277" s="55"/>
      <c r="F2277" s="55"/>
    </row>
    <row r="2278" spans="1:6">
      <c r="A2278" s="53"/>
      <c r="B2278" s="53"/>
      <c r="C2278" s="53"/>
      <c r="D2278" s="54"/>
      <c r="E2278" s="55"/>
      <c r="F2278" s="55"/>
    </row>
    <row r="2279" spans="1:6">
      <c r="A2279" s="53"/>
      <c r="B2279" s="53"/>
      <c r="C2279" s="53"/>
      <c r="D2279" s="54"/>
      <c r="E2279" s="55"/>
      <c r="F2279" s="55"/>
    </row>
    <row r="2280" spans="1:6">
      <c r="A2280" s="53"/>
      <c r="B2280" s="53"/>
      <c r="C2280" s="53"/>
      <c r="D2280" s="54"/>
      <c r="E2280" s="55"/>
      <c r="F2280" s="55"/>
    </row>
    <row r="2281" spans="1:6">
      <c r="A2281" s="53"/>
      <c r="B2281" s="53"/>
      <c r="C2281" s="53"/>
      <c r="D2281" s="54"/>
      <c r="E2281" s="55"/>
      <c r="F2281" s="55"/>
    </row>
    <row r="2282" spans="1:6">
      <c r="A2282" s="53"/>
      <c r="B2282" s="53"/>
      <c r="C2282" s="53"/>
      <c r="D2282" s="54"/>
      <c r="E2282" s="55"/>
      <c r="F2282" s="55"/>
    </row>
    <row r="2283" spans="1:6">
      <c r="A2283" s="53"/>
      <c r="B2283" s="53"/>
      <c r="C2283" s="53"/>
      <c r="D2283" s="54"/>
      <c r="E2283" s="55"/>
      <c r="F2283" s="55"/>
    </row>
    <row r="2284" spans="1:6">
      <c r="A2284" s="53"/>
      <c r="B2284" s="53"/>
      <c r="C2284" s="53"/>
      <c r="D2284" s="54"/>
      <c r="E2284" s="55"/>
      <c r="F2284" s="55"/>
    </row>
    <row r="2285" spans="1:6">
      <c r="A2285" s="53"/>
      <c r="B2285" s="53"/>
      <c r="C2285" s="53"/>
      <c r="D2285" s="54"/>
      <c r="E2285" s="55"/>
      <c r="F2285" s="55"/>
    </row>
    <row r="2286" spans="1:6">
      <c r="A2286" s="53"/>
      <c r="B2286" s="53"/>
      <c r="C2286" s="53"/>
      <c r="D2286" s="54"/>
      <c r="E2286" s="55"/>
      <c r="F2286" s="55"/>
    </row>
    <row r="2287" spans="1:6">
      <c r="A2287" s="53"/>
      <c r="B2287" s="53"/>
      <c r="C2287" s="53"/>
      <c r="D2287" s="54"/>
      <c r="E2287" s="55"/>
      <c r="F2287" s="55"/>
    </row>
    <row r="2288" spans="1:6">
      <c r="A2288" s="53"/>
      <c r="B2288" s="53"/>
      <c r="C2288" s="53"/>
      <c r="D2288" s="54"/>
      <c r="E2288" s="55"/>
      <c r="F2288" s="55"/>
    </row>
    <row r="2289" spans="1:6">
      <c r="A2289" s="53"/>
      <c r="B2289" s="53"/>
      <c r="C2289" s="53"/>
      <c r="D2289" s="54"/>
      <c r="E2289" s="55"/>
      <c r="F2289" s="55"/>
    </row>
    <row r="2290" spans="1:6">
      <c r="A2290" s="53"/>
      <c r="B2290" s="53"/>
      <c r="C2290" s="53"/>
      <c r="D2290" s="54"/>
      <c r="E2290" s="55"/>
      <c r="F2290" s="55"/>
    </row>
    <row r="2291" spans="1:6">
      <c r="A2291" s="53"/>
      <c r="B2291" s="53"/>
      <c r="C2291" s="53"/>
      <c r="D2291" s="54"/>
      <c r="E2291" s="55"/>
      <c r="F2291" s="55"/>
    </row>
    <row r="2292" spans="1:6">
      <c r="A2292" s="53"/>
      <c r="B2292" s="53"/>
      <c r="C2292" s="53"/>
      <c r="D2292" s="54"/>
      <c r="E2292" s="55"/>
      <c r="F2292" s="55"/>
    </row>
    <row r="2293" spans="1:6">
      <c r="A2293" s="53"/>
      <c r="B2293" s="53"/>
      <c r="C2293" s="53"/>
      <c r="D2293" s="54"/>
      <c r="E2293" s="55"/>
      <c r="F2293" s="55"/>
    </row>
    <row r="2294" spans="1:6">
      <c r="A2294" s="53"/>
      <c r="B2294" s="53"/>
      <c r="C2294" s="53"/>
      <c r="D2294" s="54"/>
      <c r="E2294" s="55"/>
      <c r="F2294" s="55"/>
    </row>
    <row r="2295" spans="1:6">
      <c r="A2295" s="53"/>
      <c r="B2295" s="53"/>
      <c r="C2295" s="53"/>
      <c r="D2295" s="54"/>
      <c r="E2295" s="55"/>
      <c r="F2295" s="55"/>
    </row>
    <row r="2296" spans="1:6">
      <c r="A2296" s="53"/>
      <c r="B2296" s="53"/>
      <c r="C2296" s="53"/>
      <c r="D2296" s="54"/>
      <c r="E2296" s="55"/>
      <c r="F2296" s="55"/>
    </row>
    <row r="2297" spans="1:6">
      <c r="A2297" s="53"/>
      <c r="B2297" s="53"/>
      <c r="C2297" s="53"/>
      <c r="D2297" s="54"/>
      <c r="E2297" s="55"/>
      <c r="F2297" s="55"/>
    </row>
    <row r="2298" spans="1:6">
      <c r="A2298" s="53"/>
      <c r="B2298" s="53"/>
      <c r="C2298" s="53"/>
      <c r="D2298" s="54"/>
      <c r="E2298" s="55"/>
      <c r="F2298" s="55"/>
    </row>
    <row r="2299" spans="1:6">
      <c r="A2299" s="53"/>
      <c r="B2299" s="53"/>
      <c r="C2299" s="53"/>
      <c r="D2299" s="54"/>
      <c r="E2299" s="55"/>
      <c r="F2299" s="55"/>
    </row>
    <row r="2300" spans="1:6">
      <c r="A2300" s="53"/>
      <c r="B2300" s="53"/>
      <c r="C2300" s="53"/>
      <c r="D2300" s="54"/>
      <c r="E2300" s="55"/>
      <c r="F2300" s="55"/>
    </row>
    <row r="2301" spans="1:6">
      <c r="A2301" s="53"/>
      <c r="B2301" s="53"/>
      <c r="C2301" s="53"/>
      <c r="D2301" s="54"/>
      <c r="E2301" s="55"/>
      <c r="F2301" s="55"/>
    </row>
    <row r="2302" spans="1:6">
      <c r="A2302" s="53"/>
      <c r="B2302" s="53"/>
      <c r="C2302" s="53"/>
      <c r="D2302" s="54"/>
      <c r="E2302" s="55"/>
      <c r="F2302" s="55"/>
    </row>
    <row r="2303" spans="1:6">
      <c r="A2303" s="53"/>
      <c r="B2303" s="53"/>
      <c r="C2303" s="53"/>
      <c r="D2303" s="54"/>
      <c r="E2303" s="55"/>
      <c r="F2303" s="55"/>
    </row>
    <row r="2304" spans="1:6">
      <c r="A2304" s="53"/>
      <c r="B2304" s="53"/>
      <c r="C2304" s="53"/>
      <c r="D2304" s="54"/>
      <c r="E2304" s="55"/>
      <c r="F2304" s="55"/>
    </row>
    <row r="2305" spans="1:6">
      <c r="A2305" s="53"/>
      <c r="B2305" s="53"/>
      <c r="C2305" s="53"/>
      <c r="D2305" s="54"/>
      <c r="E2305" s="55"/>
      <c r="F2305" s="55"/>
    </row>
    <row r="2306" spans="1:6">
      <c r="A2306" s="53"/>
      <c r="B2306" s="53"/>
      <c r="C2306" s="53"/>
      <c r="D2306" s="54"/>
      <c r="E2306" s="55"/>
      <c r="F2306" s="55"/>
    </row>
    <row r="2307" spans="1:6">
      <c r="A2307" s="53"/>
      <c r="B2307" s="53"/>
      <c r="C2307" s="53"/>
      <c r="D2307" s="54"/>
      <c r="E2307" s="55"/>
      <c r="F2307" s="55"/>
    </row>
    <row r="2308" spans="1:6">
      <c r="A2308" s="53"/>
      <c r="B2308" s="53"/>
      <c r="C2308" s="53"/>
      <c r="D2308" s="54"/>
      <c r="E2308" s="55"/>
      <c r="F2308" s="55"/>
    </row>
    <row r="2309" spans="1:6">
      <c r="A2309" s="53"/>
      <c r="B2309" s="53"/>
      <c r="C2309" s="53"/>
      <c r="D2309" s="54"/>
      <c r="E2309" s="55"/>
      <c r="F2309" s="55"/>
    </row>
    <row r="2310" spans="1:6">
      <c r="A2310" s="53"/>
      <c r="B2310" s="53"/>
      <c r="C2310" s="53"/>
      <c r="D2310" s="54"/>
      <c r="E2310" s="55"/>
      <c r="F2310" s="55"/>
    </row>
    <row r="2311" spans="1:6">
      <c r="A2311" s="53"/>
      <c r="B2311" s="53"/>
      <c r="C2311" s="53"/>
      <c r="D2311" s="54"/>
      <c r="E2311" s="55"/>
      <c r="F2311" s="55"/>
    </row>
    <row r="2312" spans="1:6">
      <c r="A2312" s="53"/>
      <c r="B2312" s="53"/>
      <c r="C2312" s="53"/>
      <c r="D2312" s="54"/>
      <c r="E2312" s="55"/>
      <c r="F2312" s="55"/>
    </row>
    <row r="2313" spans="1:6">
      <c r="A2313" s="53"/>
      <c r="B2313" s="53"/>
      <c r="C2313" s="53"/>
      <c r="D2313" s="54"/>
      <c r="E2313" s="55"/>
      <c r="F2313" s="55"/>
    </row>
    <row r="2314" spans="1:6">
      <c r="A2314" s="53"/>
      <c r="B2314" s="53"/>
      <c r="C2314" s="53"/>
      <c r="D2314" s="54"/>
      <c r="E2314" s="55"/>
      <c r="F2314" s="55"/>
    </row>
    <row r="2315" spans="1:6">
      <c r="A2315" s="53"/>
      <c r="B2315" s="53"/>
      <c r="C2315" s="53"/>
      <c r="D2315" s="54"/>
      <c r="E2315" s="55"/>
      <c r="F2315" s="55"/>
    </row>
    <row r="2316" spans="1:6">
      <c r="A2316" s="53"/>
      <c r="B2316" s="53"/>
      <c r="C2316" s="53"/>
      <c r="D2316" s="54"/>
      <c r="E2316" s="55"/>
      <c r="F2316" s="55"/>
    </row>
    <row r="2317" spans="1:6">
      <c r="A2317" s="53"/>
      <c r="B2317" s="53"/>
      <c r="C2317" s="53"/>
      <c r="D2317" s="54"/>
      <c r="E2317" s="55"/>
      <c r="F2317" s="55"/>
    </row>
    <row r="2318" spans="1:6">
      <c r="A2318" s="53"/>
      <c r="B2318" s="53"/>
      <c r="C2318" s="53"/>
      <c r="D2318" s="54"/>
      <c r="E2318" s="55"/>
      <c r="F2318" s="55"/>
    </row>
    <row r="2319" spans="1:6">
      <c r="A2319" s="53"/>
      <c r="B2319" s="53"/>
      <c r="C2319" s="53"/>
      <c r="D2319" s="54"/>
      <c r="E2319" s="55"/>
      <c r="F2319" s="55"/>
    </row>
    <row r="2320" spans="1:6">
      <c r="A2320" s="53"/>
      <c r="B2320" s="53"/>
      <c r="C2320" s="53"/>
      <c r="D2320" s="54"/>
      <c r="E2320" s="55"/>
      <c r="F2320" s="55"/>
    </row>
    <row r="2321" spans="1:6">
      <c r="A2321" s="53"/>
      <c r="B2321" s="53"/>
      <c r="C2321" s="53"/>
      <c r="D2321" s="54"/>
      <c r="E2321" s="55"/>
      <c r="F2321" s="55"/>
    </row>
    <row r="2322" spans="1:6">
      <c r="A2322" s="53"/>
      <c r="B2322" s="53"/>
      <c r="C2322" s="53"/>
      <c r="D2322" s="54"/>
      <c r="E2322" s="55"/>
      <c r="F2322" s="55"/>
    </row>
    <row r="2323" spans="1:6">
      <c r="A2323" s="53"/>
      <c r="B2323" s="53"/>
      <c r="C2323" s="53"/>
      <c r="D2323" s="54"/>
      <c r="E2323" s="55"/>
      <c r="F2323" s="55"/>
    </row>
    <row r="2324" spans="1:6">
      <c r="A2324" s="53"/>
      <c r="B2324" s="53"/>
      <c r="C2324" s="53"/>
      <c r="D2324" s="54"/>
      <c r="E2324" s="55"/>
      <c r="F2324" s="55"/>
    </row>
    <row r="2325" spans="1:6">
      <c r="A2325" s="53"/>
      <c r="B2325" s="53"/>
      <c r="C2325" s="53"/>
      <c r="D2325" s="54"/>
      <c r="E2325" s="55"/>
      <c r="F2325" s="55"/>
    </row>
    <row r="2326" spans="1:6">
      <c r="A2326" s="53"/>
      <c r="B2326" s="53"/>
      <c r="C2326" s="53"/>
      <c r="D2326" s="54"/>
      <c r="E2326" s="55"/>
      <c r="F2326" s="55"/>
    </row>
    <row r="2327" spans="1:6">
      <c r="A2327" s="53"/>
      <c r="B2327" s="53"/>
      <c r="C2327" s="53"/>
      <c r="D2327" s="54"/>
      <c r="E2327" s="55"/>
      <c r="F2327" s="55"/>
    </row>
    <row r="2328" spans="1:6">
      <c r="A2328" s="53"/>
      <c r="B2328" s="53"/>
      <c r="C2328" s="53"/>
      <c r="D2328" s="54"/>
      <c r="E2328" s="55"/>
      <c r="F2328" s="55"/>
    </row>
    <row r="2329" spans="1:6">
      <c r="A2329" s="53"/>
      <c r="B2329" s="53"/>
      <c r="C2329" s="53"/>
      <c r="D2329" s="54"/>
      <c r="E2329" s="55"/>
      <c r="F2329" s="55"/>
    </row>
    <row r="2330" spans="1:6">
      <c r="A2330" s="53"/>
      <c r="B2330" s="53"/>
      <c r="C2330" s="53"/>
      <c r="D2330" s="54"/>
      <c r="E2330" s="55"/>
      <c r="F2330" s="55"/>
    </row>
    <row r="2331" spans="1:6">
      <c r="A2331" s="53"/>
      <c r="B2331" s="53"/>
      <c r="C2331" s="53"/>
      <c r="D2331" s="54"/>
      <c r="E2331" s="55"/>
      <c r="F2331" s="55"/>
    </row>
    <row r="2332" spans="1:6">
      <c r="A2332" s="53"/>
      <c r="B2332" s="53"/>
      <c r="C2332" s="53"/>
      <c r="D2332" s="54"/>
      <c r="E2332" s="55"/>
      <c r="F2332" s="55"/>
    </row>
    <row r="2333" spans="1:6">
      <c r="A2333" s="53"/>
      <c r="B2333" s="53"/>
      <c r="C2333" s="53"/>
      <c r="D2333" s="54"/>
      <c r="E2333" s="55"/>
      <c r="F2333" s="55"/>
    </row>
    <row r="2334" spans="1:6">
      <c r="A2334" s="53"/>
      <c r="B2334" s="53"/>
      <c r="C2334" s="53"/>
      <c r="D2334" s="54"/>
      <c r="E2334" s="55"/>
      <c r="F2334" s="55"/>
    </row>
    <row r="2335" spans="1:6">
      <c r="A2335" s="53"/>
      <c r="B2335" s="53"/>
      <c r="C2335" s="53"/>
      <c r="D2335" s="54"/>
      <c r="E2335" s="55"/>
      <c r="F2335" s="55"/>
    </row>
    <row r="2336" spans="1:6">
      <c r="A2336" s="53"/>
      <c r="B2336" s="53"/>
      <c r="C2336" s="53"/>
      <c r="D2336" s="54"/>
      <c r="E2336" s="55"/>
      <c r="F2336" s="55"/>
    </row>
    <row r="2337" spans="1:6">
      <c r="A2337" s="53"/>
      <c r="B2337" s="53"/>
      <c r="C2337" s="53"/>
      <c r="D2337" s="54"/>
      <c r="E2337" s="55"/>
      <c r="F2337" s="55"/>
    </row>
    <row r="2338" spans="1:6">
      <c r="A2338" s="53"/>
      <c r="B2338" s="53"/>
      <c r="C2338" s="53"/>
      <c r="D2338" s="54"/>
      <c r="E2338" s="55"/>
      <c r="F2338" s="55"/>
    </row>
    <row r="2339" spans="1:6">
      <c r="A2339" s="53"/>
      <c r="B2339" s="53"/>
      <c r="C2339" s="53"/>
      <c r="D2339" s="54"/>
      <c r="E2339" s="55"/>
      <c r="F2339" s="55"/>
    </row>
    <row r="2340" spans="1:6">
      <c r="A2340" s="53"/>
      <c r="B2340" s="53"/>
      <c r="C2340" s="53"/>
      <c r="D2340" s="54"/>
      <c r="E2340" s="55"/>
      <c r="F2340" s="55"/>
    </row>
    <row r="2341" spans="1:6">
      <c r="A2341" s="53"/>
      <c r="B2341" s="53"/>
      <c r="C2341" s="53"/>
      <c r="D2341" s="54"/>
      <c r="E2341" s="55"/>
      <c r="F2341" s="55"/>
    </row>
    <row r="2342" spans="1:6">
      <c r="A2342" s="53"/>
      <c r="B2342" s="53"/>
      <c r="C2342" s="53"/>
      <c r="D2342" s="54"/>
      <c r="E2342" s="55"/>
      <c r="F2342" s="55"/>
    </row>
    <row r="2343" spans="1:6">
      <c r="A2343" s="53"/>
      <c r="B2343" s="53"/>
      <c r="C2343" s="53"/>
      <c r="D2343" s="54"/>
      <c r="E2343" s="55"/>
      <c r="F2343" s="55"/>
    </row>
    <row r="2344" spans="1:6">
      <c r="A2344" s="29"/>
      <c r="B2344" s="29"/>
      <c r="C2344" s="29"/>
      <c r="D2344" s="29"/>
      <c r="E2344" s="29"/>
      <c r="F2344" s="29"/>
    </row>
    <row r="2345" spans="1:6">
      <c r="A2345" s="29"/>
      <c r="B2345" s="29"/>
      <c r="C2345" s="29"/>
      <c r="D2345" s="29"/>
      <c r="E2345" s="29"/>
      <c r="F2345" s="29"/>
    </row>
    <row r="2346" spans="1:6">
      <c r="A2346" s="29"/>
      <c r="B2346" s="29"/>
      <c r="C2346" s="29"/>
      <c r="D2346" s="29"/>
      <c r="E2346" s="29"/>
      <c r="F2346" s="29"/>
    </row>
    <row r="2347" spans="1:6">
      <c r="A2347" s="29"/>
      <c r="B2347" s="29"/>
      <c r="C2347" s="29"/>
      <c r="D2347" s="29"/>
      <c r="E2347" s="29"/>
      <c r="F2347" s="29"/>
    </row>
    <row r="2348" spans="1:6">
      <c r="A2348" s="29"/>
      <c r="B2348" s="29"/>
      <c r="C2348" s="29"/>
      <c r="D2348" s="29"/>
      <c r="E2348" s="29"/>
      <c r="F2348" s="29"/>
    </row>
    <row r="2349" spans="1:6">
      <c r="A2349" s="29"/>
      <c r="B2349" s="29"/>
      <c r="C2349" s="29"/>
      <c r="D2349" s="29"/>
      <c r="E2349" s="29"/>
      <c r="F2349" s="29"/>
    </row>
    <row r="2350" spans="1:6">
      <c r="A2350" s="29"/>
      <c r="B2350" s="29"/>
      <c r="C2350" s="29"/>
      <c r="D2350" s="29"/>
      <c r="E2350" s="29"/>
      <c r="F2350" s="29"/>
    </row>
    <row r="2351" spans="1:6">
      <c r="A2351" s="29"/>
      <c r="B2351" s="29"/>
      <c r="C2351" s="29"/>
      <c r="D2351" s="29"/>
      <c r="E2351" s="29"/>
      <c r="F2351" s="29"/>
    </row>
    <row r="2352" spans="1:6">
      <c r="A2352" s="29"/>
      <c r="B2352" s="29"/>
      <c r="C2352" s="29"/>
      <c r="D2352" s="29"/>
      <c r="E2352" s="29"/>
      <c r="F2352" s="29"/>
    </row>
    <row r="2353" spans="1:6">
      <c r="A2353" s="29"/>
      <c r="B2353" s="29"/>
      <c r="C2353" s="29"/>
      <c r="D2353" s="29"/>
      <c r="E2353" s="29"/>
      <c r="F2353" s="29"/>
    </row>
    <row r="2354" spans="1:6">
      <c r="A2354" s="29"/>
      <c r="B2354" s="29"/>
      <c r="C2354" s="29"/>
      <c r="D2354" s="29"/>
      <c r="E2354" s="29"/>
      <c r="F2354" s="29"/>
    </row>
    <row r="2355" spans="1:6">
      <c r="A2355" s="29"/>
      <c r="B2355" s="29"/>
      <c r="C2355" s="29"/>
      <c r="D2355" s="29"/>
      <c r="E2355" s="29"/>
      <c r="F2355" s="29"/>
    </row>
    <row r="2356" spans="1:6">
      <c r="A2356" s="29"/>
      <c r="B2356" s="29"/>
      <c r="C2356" s="29"/>
      <c r="D2356" s="29"/>
      <c r="E2356" s="29"/>
      <c r="F2356" s="29"/>
    </row>
    <row r="2357" spans="1:6">
      <c r="A2357" s="29"/>
      <c r="B2357" s="29"/>
      <c r="C2357" s="29"/>
      <c r="D2357" s="29"/>
      <c r="E2357" s="29"/>
      <c r="F2357" s="29"/>
    </row>
    <row r="2358" spans="1:6">
      <c r="A2358" s="29"/>
      <c r="B2358" s="29"/>
      <c r="C2358" s="29"/>
      <c r="D2358" s="29"/>
      <c r="E2358" s="29"/>
      <c r="F2358" s="29"/>
    </row>
    <row r="2359" spans="1:6">
      <c r="A2359" s="29"/>
      <c r="B2359" s="29"/>
      <c r="C2359" s="29"/>
      <c r="D2359" s="29"/>
      <c r="E2359" s="29"/>
      <c r="F2359" s="29"/>
    </row>
    <row r="2360" spans="1:6">
      <c r="A2360" s="29"/>
      <c r="B2360" s="29"/>
      <c r="C2360" s="29"/>
      <c r="D2360" s="29"/>
      <c r="E2360" s="29"/>
      <c r="F2360" s="29"/>
    </row>
    <row r="2361" spans="1:6">
      <c r="A2361" s="29"/>
      <c r="B2361" s="29"/>
      <c r="C2361" s="29"/>
      <c r="D2361" s="29"/>
      <c r="E2361" s="29"/>
      <c r="F2361" s="29"/>
    </row>
    <row r="2362" spans="1:6">
      <c r="A2362" s="29"/>
      <c r="B2362" s="29"/>
      <c r="C2362" s="29"/>
      <c r="D2362" s="29"/>
      <c r="E2362" s="29"/>
      <c r="F2362" s="29"/>
    </row>
    <row r="2363" spans="1:6">
      <c r="A2363" s="29"/>
      <c r="B2363" s="29"/>
      <c r="C2363" s="29"/>
      <c r="D2363" s="29"/>
      <c r="E2363" s="29"/>
      <c r="F2363" s="29"/>
    </row>
    <row r="2364" spans="1:6">
      <c r="A2364" s="29"/>
      <c r="B2364" s="29"/>
      <c r="C2364" s="29"/>
      <c r="D2364" s="29"/>
      <c r="E2364" s="29"/>
      <c r="F2364" s="29"/>
    </row>
    <row r="2365" spans="1:6">
      <c r="A2365" s="29"/>
      <c r="B2365" s="29"/>
      <c r="C2365" s="29"/>
      <c r="D2365" s="29"/>
      <c r="E2365" s="29"/>
      <c r="F2365" s="29"/>
    </row>
    <row r="2366" spans="1:6">
      <c r="A2366" s="29"/>
      <c r="B2366" s="29"/>
      <c r="C2366" s="29"/>
      <c r="D2366" s="29"/>
      <c r="E2366" s="29"/>
      <c r="F2366" s="29"/>
    </row>
    <row r="2367" spans="1:6">
      <c r="A2367" s="29"/>
      <c r="B2367" s="29"/>
      <c r="C2367" s="29"/>
      <c r="D2367" s="29"/>
      <c r="E2367" s="29"/>
      <c r="F2367" s="29"/>
    </row>
    <row r="2368" spans="1:6">
      <c r="A2368" s="29"/>
      <c r="B2368" s="29"/>
      <c r="C2368" s="29"/>
      <c r="D2368" s="29"/>
      <c r="E2368" s="29"/>
      <c r="F2368" s="29"/>
    </row>
    <row r="2369" spans="1:6">
      <c r="A2369" s="29"/>
      <c r="B2369" s="29"/>
      <c r="C2369" s="29"/>
      <c r="D2369" s="29"/>
      <c r="E2369" s="29"/>
      <c r="F2369" s="29"/>
    </row>
    <row r="2370" spans="1:6">
      <c r="A2370" s="29"/>
      <c r="B2370" s="29"/>
      <c r="C2370" s="29"/>
      <c r="D2370" s="29"/>
      <c r="E2370" s="29"/>
      <c r="F2370" s="29"/>
    </row>
    <row r="2371" spans="1:6">
      <c r="A2371" s="29"/>
      <c r="B2371" s="29"/>
      <c r="C2371" s="29"/>
      <c r="D2371" s="29"/>
      <c r="E2371" s="29"/>
      <c r="F2371" s="29"/>
    </row>
    <row r="2372" spans="1:6">
      <c r="A2372" s="29"/>
      <c r="B2372" s="29"/>
      <c r="C2372" s="29"/>
      <c r="D2372" s="29"/>
      <c r="E2372" s="29"/>
      <c r="F2372" s="29"/>
    </row>
    <row r="2373" spans="1:6">
      <c r="A2373" s="29"/>
      <c r="B2373" s="29"/>
      <c r="C2373" s="29"/>
      <c r="D2373" s="29"/>
      <c r="E2373" s="29"/>
      <c r="F2373" s="29"/>
    </row>
    <row r="2374" spans="1:6">
      <c r="A2374" s="29"/>
      <c r="B2374" s="29"/>
      <c r="C2374" s="29"/>
      <c r="D2374" s="29"/>
      <c r="E2374" s="29"/>
      <c r="F2374" s="29"/>
    </row>
    <row r="2375" spans="1:6">
      <c r="A2375" s="29"/>
      <c r="B2375" s="29"/>
      <c r="C2375" s="29"/>
      <c r="D2375" s="29"/>
      <c r="E2375" s="29"/>
      <c r="F2375" s="29"/>
    </row>
    <row r="2376" spans="1:6">
      <c r="A2376" s="29"/>
      <c r="B2376" s="29"/>
      <c r="C2376" s="29"/>
      <c r="D2376" s="29"/>
      <c r="E2376" s="29"/>
      <c r="F2376" s="29"/>
    </row>
    <row r="2377" spans="1:6">
      <c r="A2377" s="29"/>
      <c r="B2377" s="29"/>
      <c r="C2377" s="29"/>
      <c r="D2377" s="29"/>
      <c r="E2377" s="29"/>
      <c r="F2377" s="29"/>
    </row>
    <row r="2378" spans="1:6">
      <c r="A2378" s="29"/>
      <c r="B2378" s="29"/>
      <c r="C2378" s="29"/>
      <c r="D2378" s="29"/>
      <c r="E2378" s="29"/>
      <c r="F2378" s="29"/>
    </row>
    <row r="2379" spans="1:6">
      <c r="A2379" s="29"/>
      <c r="B2379" s="29"/>
      <c r="C2379" s="29"/>
      <c r="D2379" s="29"/>
      <c r="E2379" s="29"/>
      <c r="F2379" s="29"/>
    </row>
    <row r="2380" spans="1:6">
      <c r="A2380" s="29"/>
      <c r="B2380" s="29"/>
      <c r="C2380" s="29"/>
      <c r="D2380" s="29"/>
      <c r="E2380" s="29"/>
      <c r="F2380" s="29"/>
    </row>
    <row r="2381" spans="1:6">
      <c r="A2381" s="29"/>
      <c r="B2381" s="29"/>
      <c r="C2381" s="29"/>
      <c r="D2381" s="29"/>
      <c r="E2381" s="29"/>
      <c r="F2381" s="29"/>
    </row>
    <row r="2382" spans="1:6">
      <c r="A2382" s="29"/>
      <c r="B2382" s="29"/>
      <c r="C2382" s="29"/>
      <c r="D2382" s="29"/>
      <c r="E2382" s="29"/>
      <c r="F2382" s="29"/>
    </row>
    <row r="2383" spans="1:6">
      <c r="A2383" s="29"/>
      <c r="B2383" s="29"/>
      <c r="C2383" s="29"/>
      <c r="D2383" s="29"/>
      <c r="E2383" s="29"/>
      <c r="F2383" s="29"/>
    </row>
    <row r="2384" spans="1:6">
      <c r="A2384" s="29"/>
      <c r="B2384" s="29"/>
      <c r="C2384" s="29"/>
      <c r="D2384" s="29"/>
      <c r="E2384" s="29"/>
      <c r="F2384" s="29"/>
    </row>
    <row r="2385" spans="1:6">
      <c r="A2385" s="29"/>
      <c r="B2385" s="29"/>
      <c r="C2385" s="29"/>
      <c r="D2385" s="29"/>
      <c r="E2385" s="29"/>
      <c r="F2385" s="29"/>
    </row>
    <row r="2386" spans="1:6">
      <c r="A2386" s="29"/>
      <c r="B2386" s="29"/>
      <c r="C2386" s="29"/>
      <c r="D2386" s="29"/>
      <c r="E2386" s="29"/>
      <c r="F2386" s="29"/>
    </row>
    <row r="2387" spans="1:6">
      <c r="A2387" s="29"/>
      <c r="B2387" s="29"/>
      <c r="C2387" s="29"/>
      <c r="D2387" s="29"/>
      <c r="E2387" s="29"/>
      <c r="F2387" s="29"/>
    </row>
    <row r="2388" spans="1:6">
      <c r="A2388" s="29"/>
      <c r="B2388" s="29"/>
      <c r="C2388" s="29"/>
      <c r="D2388" s="29"/>
      <c r="E2388" s="29"/>
      <c r="F2388" s="29"/>
    </row>
    <row r="2389" spans="1:6">
      <c r="A2389" s="29"/>
      <c r="B2389" s="29"/>
      <c r="C2389" s="29"/>
      <c r="D2389" s="29"/>
      <c r="E2389" s="29"/>
      <c r="F2389" s="29"/>
    </row>
    <row r="2390" spans="1:6">
      <c r="A2390" s="29"/>
      <c r="B2390" s="29"/>
      <c r="C2390" s="29"/>
      <c r="D2390" s="29"/>
      <c r="E2390" s="29"/>
      <c r="F2390" s="29"/>
    </row>
    <row r="2391" spans="1:6">
      <c r="A2391" s="29"/>
      <c r="B2391" s="29"/>
      <c r="C2391" s="29"/>
      <c r="D2391" s="29"/>
      <c r="E2391" s="29"/>
      <c r="F2391" s="29"/>
    </row>
    <row r="2392" spans="1:6">
      <c r="A2392" s="29"/>
      <c r="B2392" s="29"/>
      <c r="C2392" s="29"/>
      <c r="D2392" s="29"/>
      <c r="E2392" s="29"/>
      <c r="F2392" s="29"/>
    </row>
    <row r="2393" spans="1:6">
      <c r="A2393" s="29"/>
      <c r="B2393" s="29"/>
      <c r="C2393" s="29"/>
      <c r="D2393" s="29"/>
      <c r="E2393" s="29"/>
      <c r="F2393" s="29"/>
    </row>
    <row r="2394" spans="1:6">
      <c r="A2394" s="29"/>
      <c r="B2394" s="29"/>
      <c r="C2394" s="29"/>
      <c r="D2394" s="29"/>
      <c r="E2394" s="29"/>
      <c r="F2394" s="29"/>
    </row>
    <row r="2395" spans="1:6">
      <c r="A2395" s="29"/>
      <c r="B2395" s="29"/>
      <c r="C2395" s="29"/>
      <c r="D2395" s="29"/>
      <c r="E2395" s="29"/>
      <c r="F2395" s="29"/>
    </row>
    <row r="2396" spans="1:6">
      <c r="A2396" s="29"/>
      <c r="B2396" s="29"/>
      <c r="C2396" s="29"/>
      <c r="D2396" s="29"/>
      <c r="E2396" s="29"/>
      <c r="F2396" s="29"/>
    </row>
    <row r="2397" spans="1:6">
      <c r="A2397" s="29"/>
      <c r="B2397" s="29"/>
      <c r="C2397" s="29"/>
      <c r="D2397" s="29"/>
      <c r="E2397" s="29"/>
      <c r="F2397" s="29"/>
    </row>
    <row r="2398" spans="1:6">
      <c r="A2398" s="29"/>
      <c r="B2398" s="29"/>
      <c r="C2398" s="29"/>
      <c r="D2398" s="29"/>
      <c r="E2398" s="29"/>
      <c r="F2398" s="29"/>
    </row>
    <row r="2399" spans="1:6">
      <c r="A2399" s="29"/>
      <c r="B2399" s="29"/>
      <c r="C2399" s="29"/>
      <c r="D2399" s="29"/>
      <c r="E2399" s="29"/>
      <c r="F2399" s="29"/>
    </row>
    <row r="2400" spans="1:6">
      <c r="A2400" s="29"/>
      <c r="B2400" s="29"/>
      <c r="C2400" s="29"/>
      <c r="D2400" s="29"/>
      <c r="E2400" s="29"/>
      <c r="F2400" s="29"/>
    </row>
    <row r="2401" spans="1:6">
      <c r="A2401" s="29"/>
      <c r="B2401" s="29"/>
      <c r="C2401" s="29"/>
      <c r="D2401" s="29"/>
      <c r="E2401" s="29"/>
      <c r="F2401" s="29"/>
    </row>
    <row r="2402" spans="1:6">
      <c r="A2402" s="29"/>
      <c r="B2402" s="29"/>
      <c r="C2402" s="29"/>
      <c r="D2402" s="29"/>
      <c r="E2402" s="29"/>
      <c r="F2402" s="29"/>
    </row>
    <row r="2403" spans="1:6">
      <c r="A2403" s="29"/>
      <c r="B2403" s="29"/>
      <c r="C2403" s="29"/>
      <c r="D2403" s="29"/>
      <c r="E2403" s="29"/>
      <c r="F2403" s="29"/>
    </row>
    <row r="2404" spans="1:6">
      <c r="A2404" s="29"/>
      <c r="B2404" s="29"/>
      <c r="C2404" s="29"/>
      <c r="D2404" s="29"/>
      <c r="E2404" s="29"/>
      <c r="F2404" s="29"/>
    </row>
    <row r="2405" spans="1:6">
      <c r="A2405" s="29"/>
      <c r="B2405" s="29"/>
      <c r="C2405" s="29"/>
      <c r="D2405" s="29"/>
      <c r="E2405" s="29"/>
      <c r="F2405" s="29"/>
    </row>
    <row r="2406" spans="1:6">
      <c r="A2406" s="29"/>
      <c r="B2406" s="29"/>
      <c r="C2406" s="29"/>
      <c r="D2406" s="29"/>
      <c r="E2406" s="29"/>
      <c r="F2406" s="29"/>
    </row>
    <row r="2407" spans="1:6">
      <c r="A2407" s="29"/>
      <c r="B2407" s="29"/>
      <c r="C2407" s="29"/>
      <c r="D2407" s="29"/>
      <c r="E2407" s="29"/>
      <c r="F2407" s="29"/>
    </row>
    <row r="2408" spans="1:6">
      <c r="A2408" s="29"/>
      <c r="B2408" s="29"/>
      <c r="C2408" s="29"/>
      <c r="D2408" s="29"/>
      <c r="E2408" s="29"/>
      <c r="F2408" s="29"/>
    </row>
    <row r="2409" spans="1:6">
      <c r="A2409" s="29"/>
      <c r="B2409" s="29"/>
      <c r="C2409" s="29"/>
      <c r="D2409" s="29"/>
      <c r="E2409" s="29"/>
      <c r="F2409" s="29"/>
    </row>
    <row r="2410" spans="1:6">
      <c r="A2410" s="29"/>
      <c r="B2410" s="29"/>
      <c r="C2410" s="29"/>
      <c r="D2410" s="29"/>
      <c r="E2410" s="29"/>
      <c r="F2410" s="29"/>
    </row>
    <row r="2411" spans="1:6">
      <c r="A2411" s="29"/>
      <c r="B2411" s="29"/>
      <c r="C2411" s="29"/>
      <c r="D2411" s="29"/>
      <c r="E2411" s="29"/>
      <c r="F2411" s="29"/>
    </row>
    <row r="2412" spans="1:6">
      <c r="A2412" s="29"/>
      <c r="B2412" s="29"/>
      <c r="C2412" s="29"/>
      <c r="D2412" s="29"/>
      <c r="E2412" s="29"/>
      <c r="F2412" s="29"/>
    </row>
    <row r="2413" spans="1:6">
      <c r="A2413" s="29"/>
      <c r="B2413" s="29"/>
      <c r="C2413" s="29"/>
      <c r="D2413" s="29"/>
      <c r="E2413" s="29"/>
      <c r="F2413" s="29"/>
    </row>
    <row r="2414" spans="1:6">
      <c r="A2414" s="29"/>
      <c r="B2414" s="29"/>
      <c r="C2414" s="29"/>
      <c r="D2414" s="29"/>
      <c r="E2414" s="29"/>
      <c r="F2414" s="29"/>
    </row>
    <row r="2415" spans="1:6">
      <c r="A2415" s="29"/>
      <c r="B2415" s="29"/>
      <c r="C2415" s="29"/>
      <c r="D2415" s="29"/>
      <c r="E2415" s="29"/>
      <c r="F2415" s="29"/>
    </row>
    <row r="2416" spans="1:6">
      <c r="A2416" s="29"/>
      <c r="B2416" s="29"/>
      <c r="C2416" s="29"/>
      <c r="D2416" s="29"/>
      <c r="E2416" s="29"/>
      <c r="F2416" s="29"/>
    </row>
    <row r="2417" spans="1:6">
      <c r="A2417" s="29"/>
      <c r="B2417" s="29"/>
      <c r="C2417" s="29"/>
      <c r="D2417" s="29"/>
      <c r="E2417" s="29"/>
      <c r="F2417" s="29"/>
    </row>
    <row r="2418" spans="1:6">
      <c r="A2418" s="29"/>
      <c r="B2418" s="29"/>
      <c r="C2418" s="29"/>
      <c r="D2418" s="29"/>
      <c r="E2418" s="29"/>
      <c r="F2418" s="29"/>
    </row>
    <row r="2419" spans="1:6">
      <c r="A2419" s="29"/>
      <c r="B2419" s="29"/>
      <c r="C2419" s="29"/>
      <c r="D2419" s="29"/>
      <c r="E2419" s="29"/>
      <c r="F2419" s="29"/>
    </row>
    <row r="2420" spans="1:6">
      <c r="A2420" s="29"/>
      <c r="B2420" s="29"/>
      <c r="C2420" s="29"/>
      <c r="D2420" s="29"/>
      <c r="E2420" s="29"/>
      <c r="F2420" s="29"/>
    </row>
    <row r="2421" spans="1:6">
      <c r="A2421" s="29"/>
      <c r="B2421" s="29"/>
      <c r="C2421" s="29"/>
      <c r="D2421" s="29"/>
      <c r="E2421" s="29"/>
      <c r="F2421" s="29"/>
    </row>
    <row r="2422" spans="1:6">
      <c r="A2422" s="29"/>
      <c r="B2422" s="29"/>
      <c r="C2422" s="29"/>
      <c r="D2422" s="29"/>
      <c r="E2422" s="29"/>
      <c r="F2422" s="29"/>
    </row>
    <row r="2423" spans="1:6">
      <c r="A2423" s="29"/>
      <c r="B2423" s="29"/>
      <c r="C2423" s="29"/>
      <c r="D2423" s="29"/>
      <c r="E2423" s="29"/>
      <c r="F2423" s="29"/>
    </row>
    <row r="2424" spans="1:6">
      <c r="A2424" s="29"/>
      <c r="B2424" s="29"/>
      <c r="C2424" s="29"/>
      <c r="D2424" s="29"/>
      <c r="E2424" s="29"/>
      <c r="F2424" s="29"/>
    </row>
    <row r="2425" spans="1:6">
      <c r="A2425" s="29"/>
      <c r="B2425" s="29"/>
      <c r="C2425" s="29"/>
      <c r="D2425" s="29"/>
      <c r="E2425" s="29"/>
      <c r="F2425" s="29"/>
    </row>
    <row r="2426" spans="1:6">
      <c r="A2426" s="29"/>
      <c r="B2426" s="29"/>
      <c r="C2426" s="29"/>
      <c r="D2426" s="29"/>
      <c r="E2426" s="29"/>
      <c r="F2426" s="29"/>
    </row>
    <row r="2427" spans="1:6">
      <c r="A2427" s="29"/>
      <c r="B2427" s="29"/>
      <c r="C2427" s="29"/>
      <c r="D2427" s="29"/>
      <c r="E2427" s="29"/>
      <c r="F2427" s="29"/>
    </row>
    <row r="2428" spans="1:6">
      <c r="A2428" s="29"/>
      <c r="B2428" s="29"/>
      <c r="C2428" s="29"/>
      <c r="D2428" s="29"/>
      <c r="E2428" s="29"/>
      <c r="F2428" s="29"/>
    </row>
    <row r="2429" spans="1:6">
      <c r="A2429" s="29"/>
      <c r="B2429" s="29"/>
      <c r="C2429" s="29"/>
      <c r="D2429" s="29"/>
      <c r="E2429" s="29"/>
      <c r="F2429" s="29"/>
    </row>
    <row r="2430" spans="1:6">
      <c r="A2430" s="29"/>
      <c r="B2430" s="29"/>
      <c r="C2430" s="29"/>
      <c r="D2430" s="29"/>
      <c r="E2430" s="29"/>
      <c r="F2430" s="29"/>
    </row>
    <row r="2431" spans="1:6">
      <c r="A2431" s="29"/>
      <c r="B2431" s="29"/>
      <c r="C2431" s="29"/>
      <c r="D2431" s="29"/>
      <c r="E2431" s="29"/>
      <c r="F2431" s="29"/>
    </row>
    <row r="2432" spans="1:6">
      <c r="A2432" s="29"/>
      <c r="B2432" s="29"/>
      <c r="C2432" s="29"/>
      <c r="D2432" s="29"/>
      <c r="E2432" s="29"/>
      <c r="F2432" s="29"/>
    </row>
    <row r="2433" spans="1:6">
      <c r="A2433" s="29"/>
      <c r="B2433" s="29"/>
      <c r="C2433" s="29"/>
      <c r="D2433" s="29"/>
      <c r="E2433" s="29"/>
      <c r="F2433" s="29"/>
    </row>
    <row r="2434" spans="1:6">
      <c r="A2434" s="29"/>
      <c r="B2434" s="29"/>
      <c r="C2434" s="29"/>
      <c r="D2434" s="29"/>
      <c r="E2434" s="29"/>
      <c r="F2434" s="29"/>
    </row>
    <row r="2435" spans="1:6">
      <c r="A2435" s="29"/>
      <c r="B2435" s="29"/>
      <c r="C2435" s="29"/>
      <c r="D2435" s="29"/>
      <c r="E2435" s="29"/>
      <c r="F2435" s="29"/>
    </row>
    <row r="2436" spans="1:6">
      <c r="A2436" s="29"/>
      <c r="B2436" s="29"/>
      <c r="C2436" s="29"/>
      <c r="D2436" s="29"/>
      <c r="E2436" s="29"/>
      <c r="F2436" s="29"/>
    </row>
    <row r="2437" spans="1:6">
      <c r="A2437" s="29"/>
      <c r="B2437" s="29"/>
      <c r="C2437" s="29"/>
      <c r="D2437" s="29"/>
      <c r="E2437" s="29"/>
      <c r="F2437" s="29"/>
    </row>
    <row r="2438" spans="1:6">
      <c r="A2438" s="29"/>
      <c r="B2438" s="29"/>
      <c r="C2438" s="29"/>
      <c r="D2438" s="29"/>
      <c r="E2438" s="29"/>
      <c r="F2438" s="29"/>
    </row>
    <row r="2439" spans="1:6">
      <c r="A2439" s="29"/>
      <c r="B2439" s="29"/>
      <c r="C2439" s="29"/>
      <c r="D2439" s="29"/>
      <c r="E2439" s="29"/>
      <c r="F2439" s="29"/>
    </row>
    <row r="2440" spans="1:6">
      <c r="A2440" s="29"/>
      <c r="B2440" s="29"/>
      <c r="C2440" s="29"/>
      <c r="D2440" s="29"/>
      <c r="E2440" s="29"/>
      <c r="F2440" s="29"/>
    </row>
    <row r="2441" spans="1:6">
      <c r="A2441" s="29"/>
      <c r="B2441" s="29"/>
      <c r="C2441" s="29"/>
      <c r="D2441" s="29"/>
      <c r="E2441" s="29"/>
      <c r="F2441" s="29"/>
    </row>
    <row r="2442" spans="1:6">
      <c r="A2442" s="29"/>
      <c r="B2442" s="29"/>
      <c r="C2442" s="29"/>
      <c r="D2442" s="29"/>
      <c r="E2442" s="29"/>
      <c r="F2442" s="29"/>
    </row>
    <row r="2443" spans="1:6">
      <c r="A2443" s="29"/>
      <c r="B2443" s="29"/>
      <c r="C2443" s="29"/>
      <c r="D2443" s="29"/>
      <c r="E2443" s="29"/>
      <c r="F2443" s="29"/>
    </row>
    <row r="2444" spans="1:6">
      <c r="A2444" s="29"/>
      <c r="B2444" s="29"/>
      <c r="C2444" s="29"/>
      <c r="D2444" s="29"/>
      <c r="E2444" s="29"/>
      <c r="F2444" s="29"/>
    </row>
    <row r="2445" spans="1:6">
      <c r="A2445" s="29"/>
      <c r="B2445" s="29"/>
      <c r="C2445" s="29"/>
      <c r="D2445" s="29"/>
      <c r="E2445" s="29"/>
      <c r="F2445" s="29"/>
    </row>
    <row r="2446" spans="1:6">
      <c r="A2446" s="29"/>
      <c r="B2446" s="29"/>
      <c r="C2446" s="29"/>
      <c r="D2446" s="29"/>
      <c r="E2446" s="29"/>
      <c r="F2446" s="29"/>
    </row>
    <row r="2447" spans="1:6">
      <c r="A2447" s="29"/>
      <c r="B2447" s="29"/>
      <c r="C2447" s="29"/>
      <c r="D2447" s="29"/>
      <c r="E2447" s="29"/>
      <c r="F2447" s="29"/>
    </row>
    <row r="2448" spans="1:6">
      <c r="A2448" s="29"/>
      <c r="B2448" s="29"/>
      <c r="C2448" s="29"/>
      <c r="D2448" s="29"/>
      <c r="E2448" s="29"/>
      <c r="F2448" s="29"/>
    </row>
    <row r="2449" spans="1:6">
      <c r="A2449" s="29"/>
      <c r="B2449" s="29"/>
      <c r="C2449" s="29"/>
      <c r="D2449" s="29"/>
      <c r="E2449" s="29"/>
      <c r="F2449" s="29"/>
    </row>
    <row r="2450" spans="1:6">
      <c r="A2450" s="29"/>
      <c r="B2450" s="29"/>
      <c r="C2450" s="29"/>
      <c r="D2450" s="29"/>
      <c r="E2450" s="29"/>
      <c r="F2450" s="29"/>
    </row>
    <row r="2451" spans="1:6">
      <c r="A2451" s="29"/>
      <c r="B2451" s="29"/>
      <c r="C2451" s="29"/>
      <c r="D2451" s="29"/>
      <c r="E2451" s="29"/>
      <c r="F2451" s="29"/>
    </row>
    <row r="2452" spans="1:6">
      <c r="A2452" s="29"/>
      <c r="B2452" s="29"/>
      <c r="C2452" s="29"/>
      <c r="D2452" s="29"/>
      <c r="E2452" s="29"/>
      <c r="F2452" s="29"/>
    </row>
    <row r="2453" spans="1:6">
      <c r="A2453" s="29"/>
      <c r="B2453" s="29"/>
      <c r="C2453" s="29"/>
      <c r="D2453" s="29"/>
      <c r="E2453" s="29"/>
      <c r="F2453" s="29"/>
    </row>
    <row r="2454" spans="1:6">
      <c r="A2454" s="29"/>
      <c r="B2454" s="29"/>
      <c r="C2454" s="29"/>
      <c r="D2454" s="29"/>
      <c r="E2454" s="29"/>
      <c r="F2454" s="29"/>
    </row>
    <row r="2455" spans="1:6">
      <c r="A2455" s="29"/>
      <c r="B2455" s="29"/>
      <c r="C2455" s="29"/>
      <c r="D2455" s="29"/>
      <c r="E2455" s="29"/>
      <c r="F2455" s="29"/>
    </row>
    <row r="2456" spans="1:6">
      <c r="A2456" s="29"/>
      <c r="B2456" s="29"/>
      <c r="C2456" s="29"/>
      <c r="D2456" s="29"/>
      <c r="E2456" s="29"/>
      <c r="F2456" s="29"/>
    </row>
    <row r="2457" spans="1:6">
      <c r="A2457" s="29"/>
      <c r="B2457" s="29"/>
      <c r="C2457" s="29"/>
      <c r="D2457" s="29"/>
      <c r="E2457" s="29"/>
      <c r="F2457" s="29"/>
    </row>
    <row r="2458" spans="1:6">
      <c r="A2458" s="29"/>
      <c r="B2458" s="29"/>
      <c r="C2458" s="29"/>
      <c r="D2458" s="29"/>
      <c r="E2458" s="29"/>
      <c r="F2458" s="29"/>
    </row>
    <row r="2459" spans="1:6">
      <c r="A2459" s="29"/>
      <c r="B2459" s="29"/>
      <c r="C2459" s="29"/>
      <c r="D2459" s="29"/>
      <c r="E2459" s="29"/>
      <c r="F2459" s="29"/>
    </row>
    <row r="2460" spans="1:6">
      <c r="A2460" s="29"/>
      <c r="B2460" s="29"/>
      <c r="C2460" s="29"/>
      <c r="D2460" s="29"/>
      <c r="E2460" s="29"/>
      <c r="F2460" s="29"/>
    </row>
    <row r="2461" spans="1:6">
      <c r="A2461" s="29"/>
      <c r="B2461" s="29"/>
      <c r="C2461" s="29"/>
      <c r="D2461" s="29"/>
      <c r="E2461" s="29"/>
      <c r="F2461" s="29"/>
    </row>
    <row r="2462" spans="1:6">
      <c r="A2462" s="29"/>
      <c r="B2462" s="29"/>
      <c r="C2462" s="29"/>
      <c r="D2462" s="29"/>
      <c r="E2462" s="29"/>
      <c r="F2462" s="29"/>
    </row>
    <row r="2463" spans="1:6">
      <c r="A2463" s="29"/>
      <c r="B2463" s="29"/>
      <c r="C2463" s="29"/>
      <c r="D2463" s="29"/>
      <c r="E2463" s="29"/>
      <c r="F2463" s="29"/>
    </row>
    <row r="2464" spans="1:6">
      <c r="A2464" s="29"/>
      <c r="B2464" s="29"/>
      <c r="C2464" s="29"/>
      <c r="D2464" s="29"/>
      <c r="E2464" s="29"/>
      <c r="F2464" s="29"/>
    </row>
    <row r="2465" spans="1:6">
      <c r="A2465" s="29"/>
      <c r="B2465" s="29"/>
      <c r="C2465" s="29"/>
      <c r="D2465" s="29"/>
      <c r="E2465" s="29"/>
      <c r="F2465" s="29"/>
    </row>
    <row r="2466" spans="1:6">
      <c r="A2466" s="29"/>
      <c r="B2466" s="29"/>
      <c r="C2466" s="29"/>
      <c r="D2466" s="29"/>
      <c r="E2466" s="29"/>
      <c r="F2466" s="29"/>
    </row>
    <row r="2467" spans="1:6">
      <c r="A2467" s="29"/>
      <c r="B2467" s="29"/>
      <c r="C2467" s="29"/>
      <c r="D2467" s="29"/>
      <c r="E2467" s="29"/>
      <c r="F2467" s="29"/>
    </row>
    <row r="2468" spans="1:6">
      <c r="A2468" s="29"/>
      <c r="B2468" s="29"/>
      <c r="C2468" s="29"/>
      <c r="D2468" s="29"/>
      <c r="E2468" s="29"/>
      <c r="F2468" s="29"/>
    </row>
    <row r="2469" spans="1:6">
      <c r="A2469" s="29"/>
      <c r="B2469" s="29"/>
      <c r="C2469" s="29"/>
      <c r="D2469" s="29"/>
      <c r="E2469" s="29"/>
      <c r="F2469" s="29"/>
    </row>
    <row r="2470" spans="1:6">
      <c r="A2470" s="29"/>
      <c r="B2470" s="29"/>
      <c r="C2470" s="29"/>
      <c r="D2470" s="29"/>
      <c r="E2470" s="29"/>
      <c r="F2470" s="29"/>
    </row>
    <row r="2471" spans="1:6">
      <c r="A2471" s="29"/>
      <c r="B2471" s="29"/>
      <c r="C2471" s="29"/>
      <c r="D2471" s="29"/>
      <c r="E2471" s="29"/>
      <c r="F2471" s="29"/>
    </row>
    <row r="2472" spans="1:6">
      <c r="A2472" s="29"/>
      <c r="B2472" s="29"/>
      <c r="C2472" s="29"/>
      <c r="D2472" s="29"/>
      <c r="E2472" s="29"/>
      <c r="F2472" s="29"/>
    </row>
    <row r="2473" spans="1:6">
      <c r="A2473" s="29"/>
      <c r="B2473" s="29"/>
      <c r="C2473" s="29"/>
      <c r="D2473" s="29"/>
      <c r="E2473" s="29"/>
      <c r="F2473" s="29"/>
    </row>
    <row r="2474" spans="1:6">
      <c r="A2474" s="29"/>
      <c r="B2474" s="29"/>
      <c r="C2474" s="29"/>
      <c r="D2474" s="29"/>
      <c r="E2474" s="29"/>
      <c r="F2474" s="29"/>
    </row>
    <row r="2475" spans="1:6">
      <c r="A2475" s="29"/>
      <c r="B2475" s="29"/>
      <c r="C2475" s="29"/>
      <c r="D2475" s="29"/>
      <c r="E2475" s="29"/>
      <c r="F2475" s="29"/>
    </row>
    <row r="2476" spans="1:6">
      <c r="A2476" s="29"/>
      <c r="B2476" s="29"/>
      <c r="C2476" s="29"/>
      <c r="D2476" s="29"/>
      <c r="E2476" s="29"/>
      <c r="F2476" s="29"/>
    </row>
    <row r="2477" spans="1:6">
      <c r="A2477" s="29"/>
      <c r="B2477" s="29"/>
      <c r="C2477" s="29"/>
      <c r="D2477" s="29"/>
      <c r="E2477" s="29"/>
      <c r="F2477" s="29"/>
    </row>
    <row r="2478" spans="1:6">
      <c r="A2478" s="29"/>
      <c r="B2478" s="29"/>
      <c r="C2478" s="29"/>
      <c r="D2478" s="29"/>
      <c r="E2478" s="29"/>
      <c r="F2478" s="29"/>
    </row>
    <row r="2479" spans="1:6">
      <c r="A2479" s="29"/>
      <c r="B2479" s="29"/>
      <c r="C2479" s="29"/>
      <c r="D2479" s="29"/>
      <c r="E2479" s="29"/>
      <c r="F2479" s="29"/>
    </row>
    <row r="2480" spans="1:6">
      <c r="A2480" s="29"/>
      <c r="B2480" s="29"/>
      <c r="C2480" s="29"/>
      <c r="D2480" s="29"/>
      <c r="E2480" s="29"/>
      <c r="F2480" s="29"/>
    </row>
    <row r="2481" spans="1:6">
      <c r="A2481" s="29"/>
      <c r="B2481" s="29"/>
      <c r="C2481" s="29"/>
      <c r="D2481" s="29"/>
      <c r="E2481" s="29"/>
      <c r="F2481" s="29"/>
    </row>
    <row r="2482" spans="1:6">
      <c r="A2482" s="29"/>
      <c r="B2482" s="29"/>
      <c r="C2482" s="29"/>
      <c r="D2482" s="29"/>
      <c r="E2482" s="29"/>
      <c r="F2482" s="29"/>
    </row>
    <row r="2483" spans="1:6">
      <c r="A2483" s="29"/>
      <c r="B2483" s="29"/>
      <c r="C2483" s="29"/>
      <c r="D2483" s="29"/>
      <c r="E2483" s="29"/>
      <c r="F2483" s="29"/>
    </row>
    <row r="2484" spans="1:6">
      <c r="A2484" s="29"/>
      <c r="B2484" s="29"/>
      <c r="C2484" s="29"/>
      <c r="D2484" s="29"/>
      <c r="E2484" s="29"/>
      <c r="F2484" s="29"/>
    </row>
  </sheetData>
  <mergeCells count="1">
    <mergeCell ref="A7:G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64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5"/>
  <sheetViews>
    <sheetView workbookViewId="0">
      <selection activeCell="C1" sqref="A1:C1762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4" width="13.85546875" style="8" customWidth="1"/>
    <col min="5" max="253" width="9.140625" style="8"/>
    <col min="254" max="254" width="82.140625" style="8" customWidth="1"/>
    <col min="255" max="255" width="16" style="8" customWidth="1"/>
    <col min="256" max="257" width="0" style="8" hidden="1" customWidth="1"/>
    <col min="258" max="258" width="17.7109375" style="8" customWidth="1"/>
    <col min="259" max="509" width="9.140625" style="8"/>
    <col min="510" max="510" width="82.140625" style="8" customWidth="1"/>
    <col min="511" max="511" width="16" style="8" customWidth="1"/>
    <col min="512" max="513" width="0" style="8" hidden="1" customWidth="1"/>
    <col min="514" max="514" width="17.7109375" style="8" customWidth="1"/>
    <col min="515" max="765" width="9.140625" style="8"/>
    <col min="766" max="766" width="82.140625" style="8" customWidth="1"/>
    <col min="767" max="767" width="16" style="8" customWidth="1"/>
    <col min="768" max="769" width="0" style="8" hidden="1" customWidth="1"/>
    <col min="770" max="770" width="17.7109375" style="8" customWidth="1"/>
    <col min="771" max="1021" width="9.140625" style="8"/>
    <col min="1022" max="1022" width="82.140625" style="8" customWidth="1"/>
    <col min="1023" max="1023" width="16" style="8" customWidth="1"/>
    <col min="1024" max="1025" width="0" style="8" hidden="1" customWidth="1"/>
    <col min="1026" max="1026" width="17.7109375" style="8" customWidth="1"/>
    <col min="1027" max="1277" width="9.140625" style="8"/>
    <col min="1278" max="1278" width="82.140625" style="8" customWidth="1"/>
    <col min="1279" max="1279" width="16" style="8" customWidth="1"/>
    <col min="1280" max="1281" width="0" style="8" hidden="1" customWidth="1"/>
    <col min="1282" max="1282" width="17.7109375" style="8" customWidth="1"/>
    <col min="1283" max="1533" width="9.140625" style="8"/>
    <col min="1534" max="1534" width="82.140625" style="8" customWidth="1"/>
    <col min="1535" max="1535" width="16" style="8" customWidth="1"/>
    <col min="1536" max="1537" width="0" style="8" hidden="1" customWidth="1"/>
    <col min="1538" max="1538" width="17.7109375" style="8" customWidth="1"/>
    <col min="1539" max="1789" width="9.140625" style="8"/>
    <col min="1790" max="1790" width="82.140625" style="8" customWidth="1"/>
    <col min="1791" max="1791" width="16" style="8" customWidth="1"/>
    <col min="1792" max="1793" width="0" style="8" hidden="1" customWidth="1"/>
    <col min="1794" max="1794" width="17.7109375" style="8" customWidth="1"/>
    <col min="1795" max="2045" width="9.140625" style="8"/>
    <col min="2046" max="2046" width="82.140625" style="8" customWidth="1"/>
    <col min="2047" max="2047" width="16" style="8" customWidth="1"/>
    <col min="2048" max="2049" width="0" style="8" hidden="1" customWidth="1"/>
    <col min="2050" max="2050" width="17.7109375" style="8" customWidth="1"/>
    <col min="2051" max="2301" width="9.140625" style="8"/>
    <col min="2302" max="2302" width="82.140625" style="8" customWidth="1"/>
    <col min="2303" max="2303" width="16" style="8" customWidth="1"/>
    <col min="2304" max="2305" width="0" style="8" hidden="1" customWidth="1"/>
    <col min="2306" max="2306" width="17.7109375" style="8" customWidth="1"/>
    <col min="2307" max="2557" width="9.140625" style="8"/>
    <col min="2558" max="2558" width="82.140625" style="8" customWidth="1"/>
    <col min="2559" max="2559" width="16" style="8" customWidth="1"/>
    <col min="2560" max="2561" width="0" style="8" hidden="1" customWidth="1"/>
    <col min="2562" max="2562" width="17.7109375" style="8" customWidth="1"/>
    <col min="2563" max="2813" width="9.140625" style="8"/>
    <col min="2814" max="2814" width="82.140625" style="8" customWidth="1"/>
    <col min="2815" max="2815" width="16" style="8" customWidth="1"/>
    <col min="2816" max="2817" width="0" style="8" hidden="1" customWidth="1"/>
    <col min="2818" max="2818" width="17.7109375" style="8" customWidth="1"/>
    <col min="2819" max="3069" width="9.140625" style="8"/>
    <col min="3070" max="3070" width="82.140625" style="8" customWidth="1"/>
    <col min="3071" max="3071" width="16" style="8" customWidth="1"/>
    <col min="3072" max="3073" width="0" style="8" hidden="1" customWidth="1"/>
    <col min="3074" max="3074" width="17.7109375" style="8" customWidth="1"/>
    <col min="3075" max="3325" width="9.140625" style="8"/>
    <col min="3326" max="3326" width="82.140625" style="8" customWidth="1"/>
    <col min="3327" max="3327" width="16" style="8" customWidth="1"/>
    <col min="3328" max="3329" width="0" style="8" hidden="1" customWidth="1"/>
    <col min="3330" max="3330" width="17.7109375" style="8" customWidth="1"/>
    <col min="3331" max="3581" width="9.140625" style="8"/>
    <col min="3582" max="3582" width="82.140625" style="8" customWidth="1"/>
    <col min="3583" max="3583" width="16" style="8" customWidth="1"/>
    <col min="3584" max="3585" width="0" style="8" hidden="1" customWidth="1"/>
    <col min="3586" max="3586" width="17.7109375" style="8" customWidth="1"/>
    <col min="3587" max="3837" width="9.140625" style="8"/>
    <col min="3838" max="3838" width="82.140625" style="8" customWidth="1"/>
    <col min="3839" max="3839" width="16" style="8" customWidth="1"/>
    <col min="3840" max="3841" width="0" style="8" hidden="1" customWidth="1"/>
    <col min="3842" max="3842" width="17.7109375" style="8" customWidth="1"/>
    <col min="3843" max="4093" width="9.140625" style="8"/>
    <col min="4094" max="4094" width="82.140625" style="8" customWidth="1"/>
    <col min="4095" max="4095" width="16" style="8" customWidth="1"/>
    <col min="4096" max="4097" width="0" style="8" hidden="1" customWidth="1"/>
    <col min="4098" max="4098" width="17.7109375" style="8" customWidth="1"/>
    <col min="4099" max="4349" width="9.140625" style="8"/>
    <col min="4350" max="4350" width="82.140625" style="8" customWidth="1"/>
    <col min="4351" max="4351" width="16" style="8" customWidth="1"/>
    <col min="4352" max="4353" width="0" style="8" hidden="1" customWidth="1"/>
    <col min="4354" max="4354" width="17.7109375" style="8" customWidth="1"/>
    <col min="4355" max="4605" width="9.140625" style="8"/>
    <col min="4606" max="4606" width="82.140625" style="8" customWidth="1"/>
    <col min="4607" max="4607" width="16" style="8" customWidth="1"/>
    <col min="4608" max="4609" width="0" style="8" hidden="1" customWidth="1"/>
    <col min="4610" max="4610" width="17.7109375" style="8" customWidth="1"/>
    <col min="4611" max="4861" width="9.140625" style="8"/>
    <col min="4862" max="4862" width="82.140625" style="8" customWidth="1"/>
    <col min="4863" max="4863" width="16" style="8" customWidth="1"/>
    <col min="4864" max="4865" width="0" style="8" hidden="1" customWidth="1"/>
    <col min="4866" max="4866" width="17.7109375" style="8" customWidth="1"/>
    <col min="4867" max="5117" width="9.140625" style="8"/>
    <col min="5118" max="5118" width="82.140625" style="8" customWidth="1"/>
    <col min="5119" max="5119" width="16" style="8" customWidth="1"/>
    <col min="5120" max="5121" width="0" style="8" hidden="1" customWidth="1"/>
    <col min="5122" max="5122" width="17.7109375" style="8" customWidth="1"/>
    <col min="5123" max="5373" width="9.140625" style="8"/>
    <col min="5374" max="5374" width="82.140625" style="8" customWidth="1"/>
    <col min="5375" max="5375" width="16" style="8" customWidth="1"/>
    <col min="5376" max="5377" width="0" style="8" hidden="1" customWidth="1"/>
    <col min="5378" max="5378" width="17.7109375" style="8" customWidth="1"/>
    <col min="5379" max="5629" width="9.140625" style="8"/>
    <col min="5630" max="5630" width="82.140625" style="8" customWidth="1"/>
    <col min="5631" max="5631" width="16" style="8" customWidth="1"/>
    <col min="5632" max="5633" width="0" style="8" hidden="1" customWidth="1"/>
    <col min="5634" max="5634" width="17.7109375" style="8" customWidth="1"/>
    <col min="5635" max="5885" width="9.140625" style="8"/>
    <col min="5886" max="5886" width="82.140625" style="8" customWidth="1"/>
    <col min="5887" max="5887" width="16" style="8" customWidth="1"/>
    <col min="5888" max="5889" width="0" style="8" hidden="1" customWidth="1"/>
    <col min="5890" max="5890" width="17.7109375" style="8" customWidth="1"/>
    <col min="5891" max="6141" width="9.140625" style="8"/>
    <col min="6142" max="6142" width="82.140625" style="8" customWidth="1"/>
    <col min="6143" max="6143" width="16" style="8" customWidth="1"/>
    <col min="6144" max="6145" width="0" style="8" hidden="1" customWidth="1"/>
    <col min="6146" max="6146" width="17.7109375" style="8" customWidth="1"/>
    <col min="6147" max="6397" width="9.140625" style="8"/>
    <col min="6398" max="6398" width="82.140625" style="8" customWidth="1"/>
    <col min="6399" max="6399" width="16" style="8" customWidth="1"/>
    <col min="6400" max="6401" width="0" style="8" hidden="1" customWidth="1"/>
    <col min="6402" max="6402" width="17.7109375" style="8" customWidth="1"/>
    <col min="6403" max="6653" width="9.140625" style="8"/>
    <col min="6654" max="6654" width="82.140625" style="8" customWidth="1"/>
    <col min="6655" max="6655" width="16" style="8" customWidth="1"/>
    <col min="6656" max="6657" width="0" style="8" hidden="1" customWidth="1"/>
    <col min="6658" max="6658" width="17.7109375" style="8" customWidth="1"/>
    <col min="6659" max="6909" width="9.140625" style="8"/>
    <col min="6910" max="6910" width="82.140625" style="8" customWidth="1"/>
    <col min="6911" max="6911" width="16" style="8" customWidth="1"/>
    <col min="6912" max="6913" width="0" style="8" hidden="1" customWidth="1"/>
    <col min="6914" max="6914" width="17.7109375" style="8" customWidth="1"/>
    <col min="6915" max="7165" width="9.140625" style="8"/>
    <col min="7166" max="7166" width="82.140625" style="8" customWidth="1"/>
    <col min="7167" max="7167" width="16" style="8" customWidth="1"/>
    <col min="7168" max="7169" width="0" style="8" hidden="1" customWidth="1"/>
    <col min="7170" max="7170" width="17.7109375" style="8" customWidth="1"/>
    <col min="7171" max="7421" width="9.140625" style="8"/>
    <col min="7422" max="7422" width="82.140625" style="8" customWidth="1"/>
    <col min="7423" max="7423" width="16" style="8" customWidth="1"/>
    <col min="7424" max="7425" width="0" style="8" hidden="1" customWidth="1"/>
    <col min="7426" max="7426" width="17.7109375" style="8" customWidth="1"/>
    <col min="7427" max="7677" width="9.140625" style="8"/>
    <col min="7678" max="7678" width="82.140625" style="8" customWidth="1"/>
    <col min="7679" max="7679" width="16" style="8" customWidth="1"/>
    <col min="7680" max="7681" width="0" style="8" hidden="1" customWidth="1"/>
    <col min="7682" max="7682" width="17.7109375" style="8" customWidth="1"/>
    <col min="7683" max="7933" width="9.140625" style="8"/>
    <col min="7934" max="7934" width="82.140625" style="8" customWidth="1"/>
    <col min="7935" max="7935" width="16" style="8" customWidth="1"/>
    <col min="7936" max="7937" width="0" style="8" hidden="1" customWidth="1"/>
    <col min="7938" max="7938" width="17.7109375" style="8" customWidth="1"/>
    <col min="7939" max="8189" width="9.140625" style="8"/>
    <col min="8190" max="8190" width="82.140625" style="8" customWidth="1"/>
    <col min="8191" max="8191" width="16" style="8" customWidth="1"/>
    <col min="8192" max="8193" width="0" style="8" hidden="1" customWidth="1"/>
    <col min="8194" max="8194" width="17.7109375" style="8" customWidth="1"/>
    <col min="8195" max="8445" width="9.140625" style="8"/>
    <col min="8446" max="8446" width="82.140625" style="8" customWidth="1"/>
    <col min="8447" max="8447" width="16" style="8" customWidth="1"/>
    <col min="8448" max="8449" width="0" style="8" hidden="1" customWidth="1"/>
    <col min="8450" max="8450" width="17.7109375" style="8" customWidth="1"/>
    <col min="8451" max="8701" width="9.140625" style="8"/>
    <col min="8702" max="8702" width="82.140625" style="8" customWidth="1"/>
    <col min="8703" max="8703" width="16" style="8" customWidth="1"/>
    <col min="8704" max="8705" width="0" style="8" hidden="1" customWidth="1"/>
    <col min="8706" max="8706" width="17.7109375" style="8" customWidth="1"/>
    <col min="8707" max="8957" width="9.140625" style="8"/>
    <col min="8958" max="8958" width="82.140625" style="8" customWidth="1"/>
    <col min="8959" max="8959" width="16" style="8" customWidth="1"/>
    <col min="8960" max="8961" width="0" style="8" hidden="1" customWidth="1"/>
    <col min="8962" max="8962" width="17.7109375" style="8" customWidth="1"/>
    <col min="8963" max="9213" width="9.140625" style="8"/>
    <col min="9214" max="9214" width="82.140625" style="8" customWidth="1"/>
    <col min="9215" max="9215" width="16" style="8" customWidth="1"/>
    <col min="9216" max="9217" width="0" style="8" hidden="1" customWidth="1"/>
    <col min="9218" max="9218" width="17.7109375" style="8" customWidth="1"/>
    <col min="9219" max="9469" width="9.140625" style="8"/>
    <col min="9470" max="9470" width="82.140625" style="8" customWidth="1"/>
    <col min="9471" max="9471" width="16" style="8" customWidth="1"/>
    <col min="9472" max="9473" width="0" style="8" hidden="1" customWidth="1"/>
    <col min="9474" max="9474" width="17.7109375" style="8" customWidth="1"/>
    <col min="9475" max="9725" width="9.140625" style="8"/>
    <col min="9726" max="9726" width="82.140625" style="8" customWidth="1"/>
    <col min="9727" max="9727" width="16" style="8" customWidth="1"/>
    <col min="9728" max="9729" width="0" style="8" hidden="1" customWidth="1"/>
    <col min="9730" max="9730" width="17.7109375" style="8" customWidth="1"/>
    <col min="9731" max="9981" width="9.140625" style="8"/>
    <col min="9982" max="9982" width="82.140625" style="8" customWidth="1"/>
    <col min="9983" max="9983" width="16" style="8" customWidth="1"/>
    <col min="9984" max="9985" width="0" style="8" hidden="1" customWidth="1"/>
    <col min="9986" max="9986" width="17.7109375" style="8" customWidth="1"/>
    <col min="9987" max="10237" width="9.140625" style="8"/>
    <col min="10238" max="10238" width="82.140625" style="8" customWidth="1"/>
    <col min="10239" max="10239" width="16" style="8" customWidth="1"/>
    <col min="10240" max="10241" width="0" style="8" hidden="1" customWidth="1"/>
    <col min="10242" max="10242" width="17.7109375" style="8" customWidth="1"/>
    <col min="10243" max="10493" width="9.140625" style="8"/>
    <col min="10494" max="10494" width="82.140625" style="8" customWidth="1"/>
    <col min="10495" max="10495" width="16" style="8" customWidth="1"/>
    <col min="10496" max="10497" width="0" style="8" hidden="1" customWidth="1"/>
    <col min="10498" max="10498" width="17.7109375" style="8" customWidth="1"/>
    <col min="10499" max="10749" width="9.140625" style="8"/>
    <col min="10750" max="10750" width="82.140625" style="8" customWidth="1"/>
    <col min="10751" max="10751" width="16" style="8" customWidth="1"/>
    <col min="10752" max="10753" width="0" style="8" hidden="1" customWidth="1"/>
    <col min="10754" max="10754" width="17.7109375" style="8" customWidth="1"/>
    <col min="10755" max="11005" width="9.140625" style="8"/>
    <col min="11006" max="11006" width="82.140625" style="8" customWidth="1"/>
    <col min="11007" max="11007" width="16" style="8" customWidth="1"/>
    <col min="11008" max="11009" width="0" style="8" hidden="1" customWidth="1"/>
    <col min="11010" max="11010" width="17.7109375" style="8" customWidth="1"/>
    <col min="11011" max="11261" width="9.140625" style="8"/>
    <col min="11262" max="11262" width="82.140625" style="8" customWidth="1"/>
    <col min="11263" max="11263" width="16" style="8" customWidth="1"/>
    <col min="11264" max="11265" width="0" style="8" hidden="1" customWidth="1"/>
    <col min="11266" max="11266" width="17.7109375" style="8" customWidth="1"/>
    <col min="11267" max="11517" width="9.140625" style="8"/>
    <col min="11518" max="11518" width="82.140625" style="8" customWidth="1"/>
    <col min="11519" max="11519" width="16" style="8" customWidth="1"/>
    <col min="11520" max="11521" width="0" style="8" hidden="1" customWidth="1"/>
    <col min="11522" max="11522" width="17.7109375" style="8" customWidth="1"/>
    <col min="11523" max="11773" width="9.140625" style="8"/>
    <col min="11774" max="11774" width="82.140625" style="8" customWidth="1"/>
    <col min="11775" max="11775" width="16" style="8" customWidth="1"/>
    <col min="11776" max="11777" width="0" style="8" hidden="1" customWidth="1"/>
    <col min="11778" max="11778" width="17.7109375" style="8" customWidth="1"/>
    <col min="11779" max="12029" width="9.140625" style="8"/>
    <col min="12030" max="12030" width="82.140625" style="8" customWidth="1"/>
    <col min="12031" max="12031" width="16" style="8" customWidth="1"/>
    <col min="12032" max="12033" width="0" style="8" hidden="1" customWidth="1"/>
    <col min="12034" max="12034" width="17.7109375" style="8" customWidth="1"/>
    <col min="12035" max="12285" width="9.140625" style="8"/>
    <col min="12286" max="12286" width="82.140625" style="8" customWidth="1"/>
    <col min="12287" max="12287" width="16" style="8" customWidth="1"/>
    <col min="12288" max="12289" width="0" style="8" hidden="1" customWidth="1"/>
    <col min="12290" max="12290" width="17.7109375" style="8" customWidth="1"/>
    <col min="12291" max="12541" width="9.140625" style="8"/>
    <col min="12542" max="12542" width="82.140625" style="8" customWidth="1"/>
    <col min="12543" max="12543" width="16" style="8" customWidth="1"/>
    <col min="12544" max="12545" width="0" style="8" hidden="1" customWidth="1"/>
    <col min="12546" max="12546" width="17.7109375" style="8" customWidth="1"/>
    <col min="12547" max="12797" width="9.140625" style="8"/>
    <col min="12798" max="12798" width="82.140625" style="8" customWidth="1"/>
    <col min="12799" max="12799" width="16" style="8" customWidth="1"/>
    <col min="12800" max="12801" width="0" style="8" hidden="1" customWidth="1"/>
    <col min="12802" max="12802" width="17.7109375" style="8" customWidth="1"/>
    <col min="12803" max="13053" width="9.140625" style="8"/>
    <col min="13054" max="13054" width="82.140625" style="8" customWidth="1"/>
    <col min="13055" max="13055" width="16" style="8" customWidth="1"/>
    <col min="13056" max="13057" width="0" style="8" hidden="1" customWidth="1"/>
    <col min="13058" max="13058" width="17.7109375" style="8" customWidth="1"/>
    <col min="13059" max="13309" width="9.140625" style="8"/>
    <col min="13310" max="13310" width="82.140625" style="8" customWidth="1"/>
    <col min="13311" max="13311" width="16" style="8" customWidth="1"/>
    <col min="13312" max="13313" width="0" style="8" hidden="1" customWidth="1"/>
    <col min="13314" max="13314" width="17.7109375" style="8" customWidth="1"/>
    <col min="13315" max="13565" width="9.140625" style="8"/>
    <col min="13566" max="13566" width="82.140625" style="8" customWidth="1"/>
    <col min="13567" max="13567" width="16" style="8" customWidth="1"/>
    <col min="13568" max="13569" width="0" style="8" hidden="1" customWidth="1"/>
    <col min="13570" max="13570" width="17.7109375" style="8" customWidth="1"/>
    <col min="13571" max="13821" width="9.140625" style="8"/>
    <col min="13822" max="13822" width="82.140625" style="8" customWidth="1"/>
    <col min="13823" max="13823" width="16" style="8" customWidth="1"/>
    <col min="13824" max="13825" width="0" style="8" hidden="1" customWidth="1"/>
    <col min="13826" max="13826" width="17.7109375" style="8" customWidth="1"/>
    <col min="13827" max="14077" width="9.140625" style="8"/>
    <col min="14078" max="14078" width="82.140625" style="8" customWidth="1"/>
    <col min="14079" max="14079" width="16" style="8" customWidth="1"/>
    <col min="14080" max="14081" width="0" style="8" hidden="1" customWidth="1"/>
    <col min="14082" max="14082" width="17.7109375" style="8" customWidth="1"/>
    <col min="14083" max="14333" width="9.140625" style="8"/>
    <col min="14334" max="14334" width="82.140625" style="8" customWidth="1"/>
    <col min="14335" max="14335" width="16" style="8" customWidth="1"/>
    <col min="14336" max="14337" width="0" style="8" hidden="1" customWidth="1"/>
    <col min="14338" max="14338" width="17.7109375" style="8" customWidth="1"/>
    <col min="14339" max="14589" width="9.140625" style="8"/>
    <col min="14590" max="14590" width="82.140625" style="8" customWidth="1"/>
    <col min="14591" max="14591" width="16" style="8" customWidth="1"/>
    <col min="14592" max="14593" width="0" style="8" hidden="1" customWidth="1"/>
    <col min="14594" max="14594" width="17.7109375" style="8" customWidth="1"/>
    <col min="14595" max="14845" width="9.140625" style="8"/>
    <col min="14846" max="14846" width="82.140625" style="8" customWidth="1"/>
    <col min="14847" max="14847" width="16" style="8" customWidth="1"/>
    <col min="14848" max="14849" width="0" style="8" hidden="1" customWidth="1"/>
    <col min="14850" max="14850" width="17.7109375" style="8" customWidth="1"/>
    <col min="14851" max="15101" width="9.140625" style="8"/>
    <col min="15102" max="15102" width="82.140625" style="8" customWidth="1"/>
    <col min="15103" max="15103" width="16" style="8" customWidth="1"/>
    <col min="15104" max="15105" width="0" style="8" hidden="1" customWidth="1"/>
    <col min="15106" max="15106" width="17.7109375" style="8" customWidth="1"/>
    <col min="15107" max="15357" width="9.140625" style="8"/>
    <col min="15358" max="15358" width="82.140625" style="8" customWidth="1"/>
    <col min="15359" max="15359" width="16" style="8" customWidth="1"/>
    <col min="15360" max="15361" width="0" style="8" hidden="1" customWidth="1"/>
    <col min="15362" max="15362" width="17.7109375" style="8" customWidth="1"/>
    <col min="15363" max="15613" width="9.140625" style="8"/>
    <col min="15614" max="15614" width="82.140625" style="8" customWidth="1"/>
    <col min="15615" max="15615" width="16" style="8" customWidth="1"/>
    <col min="15616" max="15617" width="0" style="8" hidden="1" customWidth="1"/>
    <col min="15618" max="15618" width="17.7109375" style="8" customWidth="1"/>
    <col min="15619" max="15869" width="9.140625" style="8"/>
    <col min="15870" max="15870" width="82.140625" style="8" customWidth="1"/>
    <col min="15871" max="15871" width="16" style="8" customWidth="1"/>
    <col min="15872" max="15873" width="0" style="8" hidden="1" customWidth="1"/>
    <col min="15874" max="15874" width="17.7109375" style="8" customWidth="1"/>
    <col min="15875" max="16125" width="9.140625" style="8"/>
    <col min="16126" max="16126" width="82.140625" style="8" customWidth="1"/>
    <col min="16127" max="16127" width="16" style="8" customWidth="1"/>
    <col min="16128" max="16129" width="0" style="8" hidden="1" customWidth="1"/>
    <col min="16130" max="16130" width="17.7109375" style="8" customWidth="1"/>
    <col min="16131" max="16384" width="9.140625" style="8"/>
  </cols>
  <sheetData>
    <row r="1" spans="1:10" s="6" customFormat="1" ht="11.25">
      <c r="A1" s="129"/>
      <c r="B1" s="72"/>
      <c r="C1" s="72" t="s">
        <v>640</v>
      </c>
      <c r="D1" s="5"/>
      <c r="E1" s="30"/>
      <c r="F1" s="30"/>
      <c r="G1" s="29"/>
      <c r="H1" s="29"/>
      <c r="I1" s="29"/>
      <c r="J1" s="29"/>
    </row>
    <row r="2" spans="1:10" s="6" customFormat="1" ht="16.5" customHeight="1">
      <c r="A2" s="129"/>
      <c r="B2" s="72"/>
      <c r="C2" s="72" t="s">
        <v>1135</v>
      </c>
      <c r="D2" s="39"/>
      <c r="E2" s="30"/>
      <c r="F2" s="30"/>
      <c r="G2" s="29"/>
      <c r="H2" s="29"/>
      <c r="I2" s="29"/>
      <c r="J2" s="29"/>
    </row>
    <row r="3" spans="1:10" s="6" customFormat="1" ht="15" customHeight="1">
      <c r="A3" s="129"/>
      <c r="B3" s="72"/>
      <c r="C3" s="72" t="s">
        <v>1134</v>
      </c>
      <c r="D3" s="31"/>
      <c r="E3" s="30"/>
      <c r="F3" s="30"/>
      <c r="G3" s="29"/>
      <c r="H3" s="29"/>
      <c r="I3" s="29"/>
      <c r="J3" s="29"/>
    </row>
    <row r="4" spans="1:10" ht="12.75">
      <c r="A4" s="131"/>
      <c r="B4" s="72"/>
      <c r="C4" s="72" t="s">
        <v>1085</v>
      </c>
      <c r="D4" s="29"/>
      <c r="E4" s="29"/>
      <c r="F4" s="29"/>
      <c r="G4" s="29"/>
      <c r="H4" s="29"/>
      <c r="I4" s="29"/>
      <c r="J4" s="29"/>
    </row>
    <row r="5" spans="1:10" ht="12.75">
      <c r="A5" s="131"/>
      <c r="B5" s="95"/>
      <c r="C5" s="72" t="s">
        <v>1150</v>
      </c>
      <c r="D5" s="29"/>
      <c r="E5" s="29"/>
      <c r="F5" s="29"/>
      <c r="G5" s="29"/>
      <c r="H5" s="29"/>
      <c r="I5" s="29"/>
      <c r="J5" s="29"/>
    </row>
    <row r="6" spans="1:10" ht="12.75">
      <c r="A6" s="95"/>
      <c r="B6" s="95"/>
      <c r="C6" s="180"/>
      <c r="D6" s="29"/>
      <c r="E6" s="29"/>
      <c r="F6" s="29"/>
      <c r="G6" s="29"/>
      <c r="H6" s="29"/>
      <c r="I6" s="29"/>
      <c r="J6" s="29"/>
    </row>
    <row r="7" spans="1:10" ht="32.25" customHeight="1">
      <c r="A7" s="132" t="s">
        <v>1076</v>
      </c>
      <c r="B7" s="132"/>
      <c r="C7" s="132"/>
      <c r="D7" s="29"/>
      <c r="E7" s="29"/>
      <c r="F7" s="29"/>
      <c r="G7" s="29"/>
      <c r="H7" s="29"/>
      <c r="I7" s="29"/>
      <c r="J7" s="29"/>
    </row>
    <row r="8" spans="1:10" ht="12.75">
      <c r="A8" s="181"/>
      <c r="B8" s="181"/>
      <c r="C8" s="182"/>
      <c r="D8" s="29"/>
      <c r="E8" s="29"/>
      <c r="F8" s="29"/>
      <c r="G8" s="29"/>
      <c r="H8" s="29"/>
      <c r="I8" s="29"/>
      <c r="J8" s="29"/>
    </row>
    <row r="9" spans="1:10" ht="16.5" customHeight="1">
      <c r="A9" s="134"/>
      <c r="B9" s="136"/>
      <c r="C9" s="137" t="s">
        <v>4</v>
      </c>
      <c r="D9" s="29"/>
      <c r="E9" s="29"/>
      <c r="F9" s="29"/>
      <c r="G9" s="29"/>
      <c r="H9" s="29"/>
      <c r="I9" s="29"/>
      <c r="J9" s="29"/>
    </row>
    <row r="10" spans="1:10" ht="21">
      <c r="A10" s="138" t="s">
        <v>5</v>
      </c>
      <c r="B10" s="138" t="s">
        <v>789</v>
      </c>
      <c r="C10" s="139" t="s">
        <v>3</v>
      </c>
      <c r="D10" s="29"/>
      <c r="E10" s="29"/>
      <c r="F10" s="29"/>
      <c r="G10" s="29"/>
      <c r="H10" s="29"/>
      <c r="I10" s="29"/>
      <c r="J10" s="29"/>
    </row>
    <row r="11" spans="1:10" ht="12.75">
      <c r="A11" s="141" t="s">
        <v>7</v>
      </c>
      <c r="B11" s="142"/>
      <c r="C11" s="183">
        <f>C12+C20+C33+C36+C42+C202+C732+C1179+C1714+C1593+C1712+C200</f>
        <v>248889.4</v>
      </c>
      <c r="D11" s="29"/>
      <c r="E11" s="29"/>
      <c r="F11" s="29"/>
      <c r="G11" s="29"/>
      <c r="H11" s="29"/>
      <c r="I11" s="29"/>
      <c r="J11" s="29"/>
    </row>
    <row r="12" spans="1:10" s="7" customFormat="1" ht="15.75">
      <c r="A12" s="141" t="s">
        <v>8</v>
      </c>
      <c r="B12" s="144" t="s">
        <v>9</v>
      </c>
      <c r="C12" s="183">
        <f>SUM(C13:C19)</f>
        <v>51830.200000000004</v>
      </c>
      <c r="D12" s="29"/>
      <c r="E12" s="29"/>
      <c r="F12" s="29"/>
      <c r="G12" s="29"/>
      <c r="H12" s="29"/>
      <c r="I12" s="29"/>
      <c r="J12" s="29"/>
    </row>
    <row r="13" spans="1:10" s="7" customFormat="1" ht="21" outlineLevel="1">
      <c r="A13" s="141" t="s">
        <v>10</v>
      </c>
      <c r="B13" s="144" t="s">
        <v>11</v>
      </c>
      <c r="C13" s="183">
        <f>прил.7!F13</f>
        <v>2580.6000000000004</v>
      </c>
      <c r="D13" s="29"/>
      <c r="E13" s="29"/>
      <c r="F13" s="29"/>
      <c r="G13" s="29"/>
      <c r="H13" s="29"/>
      <c r="I13" s="29"/>
      <c r="J13" s="29"/>
    </row>
    <row r="14" spans="1:10" s="7" customFormat="1" ht="21" outlineLevel="1">
      <c r="A14" s="141" t="s">
        <v>21</v>
      </c>
      <c r="B14" s="144" t="s">
        <v>22</v>
      </c>
      <c r="C14" s="183">
        <f>прил.7!F27</f>
        <v>1292.8999999999999</v>
      </c>
      <c r="D14" s="29"/>
      <c r="E14" s="29"/>
      <c r="F14" s="29"/>
      <c r="G14" s="29"/>
      <c r="H14" s="29"/>
      <c r="I14" s="29"/>
      <c r="J14" s="29"/>
    </row>
    <row r="15" spans="1:10" s="7" customFormat="1" ht="21" outlineLevel="1">
      <c r="A15" s="141" t="s">
        <v>39</v>
      </c>
      <c r="B15" s="144" t="s">
        <v>40</v>
      </c>
      <c r="C15" s="183">
        <f>прил.7!F65</f>
        <v>42973.4</v>
      </c>
      <c r="D15" s="29"/>
      <c r="E15" s="29"/>
      <c r="F15" s="29"/>
      <c r="G15" s="29"/>
      <c r="H15" s="29"/>
      <c r="I15" s="29"/>
      <c r="J15" s="29"/>
    </row>
    <row r="16" spans="1:10" s="7" customFormat="1" ht="21" outlineLevel="1">
      <c r="A16" s="141" t="s">
        <v>51</v>
      </c>
      <c r="B16" s="144" t="s">
        <v>52</v>
      </c>
      <c r="C16" s="183">
        <v>0</v>
      </c>
      <c r="D16" s="29"/>
      <c r="E16" s="29"/>
      <c r="F16" s="29"/>
      <c r="G16" s="29"/>
      <c r="H16" s="29"/>
      <c r="I16" s="29"/>
      <c r="J16" s="29"/>
    </row>
    <row r="17" spans="1:10" s="7" customFormat="1" ht="15.75" outlineLevel="1">
      <c r="A17" s="141" t="s">
        <v>57</v>
      </c>
      <c r="B17" s="144" t="s">
        <v>58</v>
      </c>
      <c r="C17" s="183">
        <f>прил.7!F336</f>
        <v>2566.4</v>
      </c>
      <c r="D17" s="29"/>
      <c r="E17" s="29"/>
      <c r="F17" s="29"/>
      <c r="G17" s="29"/>
      <c r="H17" s="29"/>
      <c r="I17" s="29"/>
      <c r="J17" s="29"/>
    </row>
    <row r="18" spans="1:10" s="7" customFormat="1" ht="15.75" outlineLevel="1">
      <c r="A18" s="141" t="s">
        <v>69</v>
      </c>
      <c r="B18" s="144" t="s">
        <v>70</v>
      </c>
      <c r="C18" s="183">
        <f>прил.7!F340</f>
        <v>200</v>
      </c>
      <c r="D18" s="29"/>
      <c r="E18" s="29"/>
      <c r="F18" s="29"/>
      <c r="G18" s="29"/>
      <c r="H18" s="29"/>
      <c r="I18" s="29"/>
      <c r="J18" s="29"/>
    </row>
    <row r="19" spans="1:10" s="7" customFormat="1" ht="15.75" outlineLevel="1">
      <c r="A19" s="141" t="s">
        <v>82</v>
      </c>
      <c r="B19" s="144" t="s">
        <v>83</v>
      </c>
      <c r="C19" s="183">
        <f>прил.7!F530</f>
        <v>2216.9</v>
      </c>
      <c r="D19" s="29"/>
      <c r="E19" s="29"/>
      <c r="F19" s="29"/>
      <c r="G19" s="29"/>
      <c r="H19" s="29"/>
      <c r="I19" s="29"/>
      <c r="J19" s="29"/>
    </row>
    <row r="20" spans="1:10" s="7" customFormat="1" ht="15.75">
      <c r="A20" s="141" t="s">
        <v>121</v>
      </c>
      <c r="B20" s="144" t="s">
        <v>122</v>
      </c>
      <c r="C20" s="183">
        <f>C21</f>
        <v>1680.9999999999998</v>
      </c>
      <c r="D20" s="29"/>
      <c r="E20" s="29"/>
      <c r="F20" s="29"/>
      <c r="G20" s="29"/>
      <c r="H20" s="29"/>
      <c r="I20" s="29"/>
      <c r="J20" s="29"/>
    </row>
    <row r="21" spans="1:10" s="7" customFormat="1" ht="15.75" outlineLevel="1">
      <c r="A21" s="141" t="s">
        <v>123</v>
      </c>
      <c r="B21" s="144" t="s">
        <v>124</v>
      </c>
      <c r="C21" s="183">
        <f>прил.7!F542</f>
        <v>1680.9999999999998</v>
      </c>
      <c r="D21" s="29"/>
      <c r="E21" s="29"/>
      <c r="F21" s="29"/>
      <c r="G21" s="29"/>
      <c r="H21" s="29"/>
      <c r="I21" s="29"/>
      <c r="J21" s="29"/>
    </row>
    <row r="22" spans="1:10" s="7" customFormat="1" ht="15.75" hidden="1" outlineLevel="2">
      <c r="A22" s="141" t="s">
        <v>84</v>
      </c>
      <c r="B22" s="144" t="s">
        <v>124</v>
      </c>
      <c r="C22" s="183">
        <f>C23</f>
        <v>712</v>
      </c>
      <c r="D22" s="29"/>
      <c r="E22" s="29"/>
      <c r="F22" s="29"/>
      <c r="G22" s="29"/>
      <c r="H22" s="29"/>
      <c r="I22" s="29"/>
      <c r="J22" s="29"/>
    </row>
    <row r="23" spans="1:10" s="7" customFormat="1" ht="15.75" hidden="1" outlineLevel="3">
      <c r="A23" s="141" t="s">
        <v>125</v>
      </c>
      <c r="B23" s="144" t="s">
        <v>124</v>
      </c>
      <c r="C23" s="183">
        <f>C24</f>
        <v>712</v>
      </c>
      <c r="D23" s="29"/>
      <c r="E23" s="29"/>
      <c r="F23" s="29"/>
      <c r="G23" s="29"/>
      <c r="H23" s="29"/>
      <c r="I23" s="29"/>
      <c r="J23" s="29"/>
    </row>
    <row r="24" spans="1:10" s="7" customFormat="1" ht="15.75" hidden="1" outlineLevel="5">
      <c r="A24" s="141" t="s">
        <v>98</v>
      </c>
      <c r="B24" s="144" t="s">
        <v>124</v>
      </c>
      <c r="C24" s="183">
        <f>C25</f>
        <v>712</v>
      </c>
      <c r="D24" s="29"/>
      <c r="E24" s="29"/>
      <c r="F24" s="29"/>
      <c r="G24" s="29"/>
      <c r="H24" s="29"/>
      <c r="I24" s="29"/>
      <c r="J24" s="29"/>
    </row>
    <row r="25" spans="1:10" s="7" customFormat="1" ht="15.75" hidden="1" outlineLevel="6">
      <c r="A25" s="141" t="s">
        <v>99</v>
      </c>
      <c r="B25" s="144" t="s">
        <v>124</v>
      </c>
      <c r="C25" s="183">
        <f>C26</f>
        <v>712</v>
      </c>
      <c r="D25" s="29"/>
      <c r="E25" s="29"/>
      <c r="F25" s="29"/>
      <c r="G25" s="29"/>
      <c r="H25" s="29"/>
      <c r="I25" s="29"/>
      <c r="J25" s="29"/>
    </row>
    <row r="26" spans="1:10" s="7" customFormat="1" ht="15.75" hidden="1" outlineLevel="7">
      <c r="A26" s="151" t="s">
        <v>99</v>
      </c>
      <c r="B26" s="147" t="s">
        <v>124</v>
      </c>
      <c r="C26" s="184">
        <v>712</v>
      </c>
      <c r="D26" s="29"/>
      <c r="E26" s="29"/>
      <c r="F26" s="29"/>
      <c r="G26" s="29"/>
      <c r="H26" s="29"/>
      <c r="I26" s="29"/>
      <c r="J26" s="29"/>
    </row>
    <row r="27" spans="1:10" s="7" customFormat="1" ht="15.75" hidden="1" outlineLevel="1">
      <c r="A27" s="141" t="s">
        <v>126</v>
      </c>
      <c r="B27" s="144" t="s">
        <v>127</v>
      </c>
      <c r="C27" s="183">
        <v>78240</v>
      </c>
      <c r="D27" s="29"/>
      <c r="E27" s="29"/>
      <c r="F27" s="29"/>
      <c r="G27" s="29"/>
      <c r="H27" s="29"/>
      <c r="I27" s="29"/>
      <c r="J27" s="29"/>
    </row>
    <row r="28" spans="1:10" s="7" customFormat="1" ht="15.75" hidden="1" outlineLevel="2">
      <c r="A28" s="141" t="s">
        <v>128</v>
      </c>
      <c r="B28" s="144" t="s">
        <v>127</v>
      </c>
      <c r="C28" s="183">
        <v>78240</v>
      </c>
      <c r="D28" s="29"/>
      <c r="E28" s="29"/>
      <c r="F28" s="29"/>
      <c r="G28" s="29"/>
      <c r="H28" s="29"/>
      <c r="I28" s="29"/>
      <c r="J28" s="29"/>
    </row>
    <row r="29" spans="1:10" s="7" customFormat="1" ht="15.75" hidden="1" outlineLevel="3">
      <c r="A29" s="141" t="s">
        <v>129</v>
      </c>
      <c r="B29" s="144" t="s">
        <v>127</v>
      </c>
      <c r="C29" s="183">
        <v>78240</v>
      </c>
      <c r="D29" s="29"/>
      <c r="E29" s="29"/>
      <c r="F29" s="29"/>
      <c r="G29" s="29"/>
      <c r="H29" s="29"/>
      <c r="I29" s="29"/>
      <c r="J29" s="29"/>
    </row>
    <row r="30" spans="1:10" s="7" customFormat="1" ht="15.75" hidden="1" outlineLevel="5">
      <c r="A30" s="141" t="s">
        <v>26</v>
      </c>
      <c r="B30" s="144" t="s">
        <v>127</v>
      </c>
      <c r="C30" s="183">
        <v>78240</v>
      </c>
      <c r="D30" s="29"/>
      <c r="E30" s="29"/>
      <c r="F30" s="29"/>
      <c r="G30" s="29"/>
      <c r="H30" s="29"/>
      <c r="I30" s="29"/>
      <c r="J30" s="29"/>
    </row>
    <row r="31" spans="1:10" s="7" customFormat="1" ht="15.75" hidden="1" outlineLevel="6">
      <c r="A31" s="141" t="s">
        <v>28</v>
      </c>
      <c r="B31" s="144" t="s">
        <v>127</v>
      </c>
      <c r="C31" s="183">
        <v>78240</v>
      </c>
      <c r="D31" s="29"/>
      <c r="E31" s="29"/>
      <c r="F31" s="29"/>
      <c r="G31" s="29"/>
      <c r="H31" s="29"/>
      <c r="I31" s="29"/>
      <c r="J31" s="29"/>
    </row>
    <row r="32" spans="1:10" s="7" customFormat="1" ht="15.75" hidden="1" outlineLevel="7">
      <c r="A32" s="151" t="s">
        <v>32</v>
      </c>
      <c r="B32" s="147" t="s">
        <v>127</v>
      </c>
      <c r="C32" s="184">
        <v>78240</v>
      </c>
      <c r="D32" s="29"/>
      <c r="E32" s="29"/>
      <c r="F32" s="29"/>
      <c r="G32" s="29"/>
      <c r="H32" s="29"/>
      <c r="I32" s="29"/>
      <c r="J32" s="29"/>
    </row>
    <row r="33" spans="1:10" s="7" customFormat="1" ht="15.75" collapsed="1">
      <c r="A33" s="141" t="s">
        <v>130</v>
      </c>
      <c r="B33" s="144" t="s">
        <v>131</v>
      </c>
      <c r="C33" s="183">
        <f>C34+C35</f>
        <v>10553.9</v>
      </c>
      <c r="D33" s="29"/>
      <c r="E33" s="29"/>
      <c r="F33" s="29"/>
      <c r="G33" s="29"/>
      <c r="H33" s="29"/>
      <c r="I33" s="29"/>
      <c r="J33" s="29"/>
    </row>
    <row r="34" spans="1:10" s="7" customFormat="1" ht="21" outlineLevel="1">
      <c r="A34" s="141" t="s">
        <v>1009</v>
      </c>
      <c r="B34" s="144" t="s">
        <v>1008</v>
      </c>
      <c r="C34" s="183">
        <f>прил.7!F568</f>
        <v>10553.9</v>
      </c>
      <c r="D34" s="29"/>
      <c r="E34" s="29"/>
      <c r="F34" s="29"/>
      <c r="G34" s="29"/>
      <c r="H34" s="29"/>
      <c r="I34" s="29"/>
      <c r="J34" s="29"/>
    </row>
    <row r="35" spans="1:10" s="7" customFormat="1" ht="15.75" outlineLevel="1">
      <c r="A35" s="141" t="s">
        <v>137</v>
      </c>
      <c r="B35" s="144" t="s">
        <v>138</v>
      </c>
      <c r="C35" s="183">
        <v>0</v>
      </c>
      <c r="D35" s="29"/>
      <c r="E35" s="29"/>
      <c r="F35" s="29"/>
      <c r="G35" s="29"/>
      <c r="H35" s="29"/>
      <c r="I35" s="29"/>
      <c r="J35" s="29"/>
    </row>
    <row r="36" spans="1:10" s="7" customFormat="1" ht="15.75">
      <c r="A36" s="141" t="s">
        <v>140</v>
      </c>
      <c r="B36" s="144" t="s">
        <v>141</v>
      </c>
      <c r="C36" s="185">
        <f>C37+C38+C39+C40+C41</f>
        <v>91497.4</v>
      </c>
      <c r="D36" s="29"/>
      <c r="E36" s="29"/>
      <c r="F36" s="29"/>
      <c r="G36" s="29"/>
      <c r="H36" s="29"/>
      <c r="I36" s="29"/>
      <c r="J36" s="29"/>
    </row>
    <row r="37" spans="1:10" s="7" customFormat="1" ht="15.75" outlineLevel="1">
      <c r="A37" s="141" t="s">
        <v>142</v>
      </c>
      <c r="B37" s="144" t="s">
        <v>143</v>
      </c>
      <c r="C37" s="183">
        <f>прил.7!F579</f>
        <v>320.5</v>
      </c>
      <c r="D37" s="29"/>
      <c r="E37" s="29"/>
      <c r="F37" s="29"/>
      <c r="G37" s="29"/>
      <c r="H37" s="29"/>
      <c r="I37" s="29"/>
      <c r="J37" s="29"/>
    </row>
    <row r="38" spans="1:10" s="7" customFormat="1" ht="15.75" outlineLevel="1">
      <c r="A38" s="141" t="s">
        <v>172</v>
      </c>
      <c r="B38" s="144" t="s">
        <v>173</v>
      </c>
      <c r="C38" s="183">
        <f>прил.7!F1021</f>
        <v>0</v>
      </c>
      <c r="D38" s="29"/>
      <c r="E38" s="29"/>
      <c r="F38" s="29"/>
      <c r="G38" s="29"/>
      <c r="H38" s="29"/>
      <c r="I38" s="29"/>
      <c r="J38" s="29"/>
    </row>
    <row r="39" spans="1:10" s="7" customFormat="1" ht="15.75" customHeight="1" outlineLevel="1">
      <c r="A39" s="141" t="s">
        <v>192</v>
      </c>
      <c r="B39" s="144" t="s">
        <v>193</v>
      </c>
      <c r="C39" s="183">
        <f>прил.7!F1024</f>
        <v>27084.5</v>
      </c>
      <c r="D39" s="29"/>
      <c r="E39" s="29"/>
      <c r="F39" s="29"/>
      <c r="G39" s="29"/>
      <c r="H39" s="29"/>
      <c r="I39" s="29"/>
      <c r="J39" s="29"/>
    </row>
    <row r="40" spans="1:10" s="7" customFormat="1" ht="15.75" outlineLevel="1">
      <c r="A40" s="141" t="s">
        <v>211</v>
      </c>
      <c r="B40" s="144" t="s">
        <v>210</v>
      </c>
      <c r="C40" s="183">
        <f>прил.7!F1245</f>
        <v>63992.4</v>
      </c>
      <c r="D40" s="29"/>
      <c r="E40" s="29"/>
      <c r="F40" s="29"/>
      <c r="G40" s="29"/>
      <c r="H40" s="29"/>
      <c r="I40" s="29"/>
      <c r="J40" s="29"/>
    </row>
    <row r="41" spans="1:10" s="17" customFormat="1" ht="15.75" outlineLevel="7">
      <c r="A41" s="141" t="s">
        <v>227</v>
      </c>
      <c r="B41" s="144" t="s">
        <v>228</v>
      </c>
      <c r="C41" s="183">
        <f>прил.7!F1264</f>
        <v>100</v>
      </c>
      <c r="D41" s="38"/>
      <c r="E41" s="38"/>
      <c r="F41" s="38"/>
      <c r="G41" s="38"/>
      <c r="H41" s="38"/>
      <c r="I41" s="38"/>
      <c r="J41" s="38"/>
    </row>
    <row r="42" spans="1:10" s="7" customFormat="1" ht="15.75">
      <c r="A42" s="141" t="s">
        <v>243</v>
      </c>
      <c r="B42" s="144" t="s">
        <v>244</v>
      </c>
      <c r="C42" s="183">
        <f>C43+C44+C46</f>
        <v>48890.5</v>
      </c>
      <c r="D42" s="29"/>
      <c r="E42" s="29"/>
      <c r="F42" s="29"/>
      <c r="G42" s="29"/>
      <c r="H42" s="29"/>
      <c r="I42" s="29"/>
      <c r="J42" s="29"/>
    </row>
    <row r="43" spans="1:10" s="7" customFormat="1" ht="15.75" outlineLevel="1">
      <c r="A43" s="141" t="s">
        <v>245</v>
      </c>
      <c r="B43" s="144" t="s">
        <v>246</v>
      </c>
      <c r="C43" s="183">
        <f>прил.7!F1270</f>
        <v>3837</v>
      </c>
      <c r="D43" s="29"/>
      <c r="E43" s="29"/>
      <c r="F43" s="29"/>
      <c r="G43" s="29"/>
      <c r="H43" s="29"/>
      <c r="I43" s="29"/>
      <c r="J43" s="29"/>
    </row>
    <row r="44" spans="1:10" s="7" customFormat="1" ht="15.75" outlineLevel="1">
      <c r="A44" s="141" t="s">
        <v>248</v>
      </c>
      <c r="B44" s="144" t="s">
        <v>249</v>
      </c>
      <c r="C44" s="183">
        <f>прил.7!F1294</f>
        <v>18453.800000000003</v>
      </c>
      <c r="D44" s="29"/>
      <c r="E44" s="29"/>
      <c r="F44" s="29"/>
      <c r="G44" s="29"/>
      <c r="H44" s="29"/>
      <c r="I44" s="29"/>
      <c r="J44" s="29"/>
    </row>
    <row r="45" spans="1:10" s="7" customFormat="1" ht="15.75" hidden="1" outlineLevel="2">
      <c r="A45" s="141" t="s">
        <v>250</v>
      </c>
      <c r="B45" s="144" t="s">
        <v>249</v>
      </c>
      <c r="C45" s="183"/>
      <c r="D45" s="29"/>
      <c r="E45" s="29"/>
      <c r="F45" s="29"/>
      <c r="G45" s="29"/>
      <c r="H45" s="29"/>
      <c r="I45" s="29"/>
      <c r="J45" s="29"/>
    </row>
    <row r="46" spans="1:10" s="7" customFormat="1" ht="15.75" outlineLevel="2">
      <c r="A46" s="141" t="s">
        <v>253</v>
      </c>
      <c r="B46" s="144" t="s">
        <v>254</v>
      </c>
      <c r="C46" s="183">
        <f>прил.7!F1327</f>
        <v>26599.7</v>
      </c>
      <c r="D46" s="29"/>
      <c r="E46" s="29"/>
      <c r="F46" s="29"/>
      <c r="G46" s="29"/>
      <c r="H46" s="29"/>
      <c r="I46" s="29"/>
      <c r="J46" s="29"/>
    </row>
    <row r="47" spans="1:10" s="7" customFormat="1" ht="15.75" hidden="1" outlineLevel="3">
      <c r="A47" s="186" t="s">
        <v>253</v>
      </c>
      <c r="B47" s="144" t="s">
        <v>254</v>
      </c>
      <c r="C47" s="183"/>
      <c r="D47" s="29"/>
      <c r="E47" s="29"/>
      <c r="F47" s="29"/>
      <c r="G47" s="29"/>
      <c r="H47" s="29"/>
      <c r="I47" s="29"/>
      <c r="J47" s="29"/>
    </row>
    <row r="48" spans="1:10" s="7" customFormat="1" ht="15.75" hidden="1" outlineLevel="4">
      <c r="A48" s="187" t="s">
        <v>255</v>
      </c>
      <c r="B48" s="144" t="s">
        <v>254</v>
      </c>
      <c r="C48" s="183"/>
      <c r="D48" s="29"/>
      <c r="E48" s="29"/>
      <c r="F48" s="29"/>
      <c r="G48" s="29"/>
      <c r="H48" s="29"/>
      <c r="I48" s="29"/>
      <c r="J48" s="29"/>
    </row>
    <row r="49" spans="1:10" s="7" customFormat="1" ht="15.75" hidden="1" outlineLevel="5">
      <c r="A49" s="141" t="s">
        <v>45</v>
      </c>
      <c r="B49" s="144" t="s">
        <v>254</v>
      </c>
      <c r="C49" s="183"/>
      <c r="D49" s="29"/>
      <c r="E49" s="29"/>
      <c r="F49" s="29"/>
      <c r="G49" s="29"/>
      <c r="H49" s="29"/>
      <c r="I49" s="29"/>
      <c r="J49" s="29"/>
    </row>
    <row r="50" spans="1:10" s="7" customFormat="1" ht="21" hidden="1" outlineLevel="6">
      <c r="A50" s="141" t="s">
        <v>149</v>
      </c>
      <c r="B50" s="144" t="s">
        <v>254</v>
      </c>
      <c r="C50" s="183"/>
      <c r="D50" s="29"/>
      <c r="E50" s="29"/>
      <c r="F50" s="29"/>
      <c r="G50" s="29"/>
      <c r="H50" s="29"/>
      <c r="I50" s="29"/>
      <c r="J50" s="29"/>
    </row>
    <row r="51" spans="1:10" s="7" customFormat="1" ht="22.5" hidden="1" outlineLevel="7">
      <c r="A51" s="151" t="s">
        <v>149</v>
      </c>
      <c r="B51" s="147" t="s">
        <v>254</v>
      </c>
      <c r="C51" s="184"/>
      <c r="D51" s="29"/>
      <c r="E51" s="29"/>
      <c r="F51" s="29"/>
      <c r="G51" s="29"/>
      <c r="H51" s="29"/>
      <c r="I51" s="29"/>
      <c r="J51" s="29"/>
    </row>
    <row r="52" spans="1:10" s="7" customFormat="1" ht="22.5" hidden="1" outlineLevel="4">
      <c r="A52" s="187" t="s">
        <v>256</v>
      </c>
      <c r="B52" s="144" t="s">
        <v>254</v>
      </c>
      <c r="C52" s="183"/>
      <c r="D52" s="29"/>
      <c r="E52" s="29"/>
      <c r="F52" s="29"/>
      <c r="G52" s="29"/>
      <c r="H52" s="29"/>
      <c r="I52" s="29"/>
      <c r="J52" s="29"/>
    </row>
    <row r="53" spans="1:10" s="7" customFormat="1" ht="15.75" hidden="1" outlineLevel="5">
      <c r="A53" s="141" t="s">
        <v>45</v>
      </c>
      <c r="B53" s="144" t="s">
        <v>254</v>
      </c>
      <c r="C53" s="183"/>
      <c r="D53" s="29"/>
      <c r="E53" s="29"/>
      <c r="F53" s="29"/>
      <c r="G53" s="29"/>
      <c r="H53" s="29"/>
      <c r="I53" s="29"/>
      <c r="J53" s="29"/>
    </row>
    <row r="54" spans="1:10" s="7" customFormat="1" ht="21" hidden="1" outlineLevel="6">
      <c r="A54" s="141" t="s">
        <v>149</v>
      </c>
      <c r="B54" s="144" t="s">
        <v>254</v>
      </c>
      <c r="C54" s="183"/>
      <c r="D54" s="29"/>
      <c r="E54" s="29"/>
      <c r="F54" s="29"/>
      <c r="G54" s="29"/>
      <c r="H54" s="29"/>
      <c r="I54" s="29"/>
      <c r="J54" s="29"/>
    </row>
    <row r="55" spans="1:10" s="7" customFormat="1" ht="22.5" hidden="1" outlineLevel="7">
      <c r="A55" s="151" t="s">
        <v>149</v>
      </c>
      <c r="B55" s="144" t="s">
        <v>254</v>
      </c>
      <c r="C55" s="184"/>
      <c r="D55" s="29"/>
      <c r="E55" s="29"/>
      <c r="F55" s="29"/>
      <c r="G55" s="29"/>
      <c r="H55" s="29"/>
      <c r="I55" s="29"/>
      <c r="J55" s="29"/>
    </row>
    <row r="56" spans="1:10" s="7" customFormat="1" ht="15.75" hidden="1" outlineLevel="3">
      <c r="A56" s="187" t="s">
        <v>257</v>
      </c>
      <c r="B56" s="144" t="s">
        <v>254</v>
      </c>
      <c r="C56" s="183"/>
      <c r="D56" s="29"/>
      <c r="E56" s="29"/>
      <c r="F56" s="29"/>
      <c r="G56" s="29"/>
      <c r="H56" s="29"/>
      <c r="I56" s="29"/>
      <c r="J56" s="29"/>
    </row>
    <row r="57" spans="1:10" s="7" customFormat="1" ht="15.75" hidden="1" outlineLevel="4">
      <c r="A57" s="141" t="s">
        <v>45</v>
      </c>
      <c r="B57" s="144" t="s">
        <v>254</v>
      </c>
      <c r="C57" s="183"/>
      <c r="D57" s="29"/>
      <c r="E57" s="29"/>
      <c r="F57" s="29"/>
      <c r="G57" s="29"/>
      <c r="H57" s="29"/>
      <c r="I57" s="29"/>
      <c r="J57" s="29"/>
    </row>
    <row r="58" spans="1:10" s="7" customFormat="1" ht="21" hidden="1" outlineLevel="5">
      <c r="A58" s="141" t="s">
        <v>149</v>
      </c>
      <c r="B58" s="144" t="s">
        <v>254</v>
      </c>
      <c r="C58" s="183"/>
      <c r="D58" s="29"/>
      <c r="E58" s="29"/>
      <c r="F58" s="29"/>
      <c r="G58" s="29"/>
      <c r="H58" s="29"/>
      <c r="I58" s="29"/>
      <c r="J58" s="29"/>
    </row>
    <row r="59" spans="1:10" s="7" customFormat="1" ht="22.5" hidden="1" outlineLevel="6">
      <c r="A59" s="151" t="s">
        <v>149</v>
      </c>
      <c r="B59" s="144" t="s">
        <v>254</v>
      </c>
      <c r="C59" s="183"/>
      <c r="D59" s="29"/>
      <c r="E59" s="29"/>
      <c r="F59" s="29"/>
      <c r="G59" s="29"/>
      <c r="H59" s="29"/>
      <c r="I59" s="29"/>
      <c r="J59" s="29"/>
    </row>
    <row r="60" spans="1:10" s="7" customFormat="1" ht="22.5" hidden="1" outlineLevel="7">
      <c r="A60" s="151" t="s">
        <v>179</v>
      </c>
      <c r="B60" s="144" t="s">
        <v>254</v>
      </c>
      <c r="C60" s="184"/>
      <c r="D60" s="29"/>
      <c r="E60" s="29"/>
      <c r="F60" s="29"/>
      <c r="G60" s="29"/>
      <c r="H60" s="29"/>
      <c r="I60" s="29"/>
      <c r="J60" s="29"/>
    </row>
    <row r="61" spans="1:10" s="7" customFormat="1" ht="15.75" hidden="1" outlineLevel="4" collapsed="1">
      <c r="A61" s="187" t="s">
        <v>258</v>
      </c>
      <c r="B61" s="144" t="s">
        <v>254</v>
      </c>
      <c r="C61" s="183"/>
      <c r="D61" s="29"/>
      <c r="E61" s="29"/>
      <c r="F61" s="29"/>
      <c r="G61" s="29"/>
      <c r="H61" s="29"/>
      <c r="I61" s="29"/>
      <c r="J61" s="29"/>
    </row>
    <row r="62" spans="1:10" s="7" customFormat="1" ht="15.75" hidden="1" outlineLevel="5">
      <c r="A62" s="141" t="s">
        <v>98</v>
      </c>
      <c r="B62" s="144" t="s">
        <v>254</v>
      </c>
      <c r="C62" s="183"/>
      <c r="D62" s="29"/>
      <c r="E62" s="29"/>
      <c r="F62" s="29"/>
      <c r="G62" s="29"/>
      <c r="H62" s="29"/>
      <c r="I62" s="29"/>
      <c r="J62" s="29"/>
    </row>
    <row r="63" spans="1:10" s="7" customFormat="1" ht="15.75" hidden="1" outlineLevel="6">
      <c r="A63" s="141" t="s">
        <v>178</v>
      </c>
      <c r="B63" s="144" t="s">
        <v>254</v>
      </c>
      <c r="C63" s="183"/>
      <c r="D63" s="29"/>
      <c r="E63" s="29"/>
      <c r="F63" s="29"/>
      <c r="G63" s="29"/>
      <c r="H63" s="29"/>
      <c r="I63" s="29"/>
      <c r="J63" s="29"/>
    </row>
    <row r="64" spans="1:10" s="7" customFormat="1" ht="22.5" hidden="1" outlineLevel="7">
      <c r="A64" s="151" t="s">
        <v>179</v>
      </c>
      <c r="B64" s="144" t="s">
        <v>254</v>
      </c>
      <c r="C64" s="184"/>
      <c r="D64" s="29"/>
      <c r="E64" s="29"/>
      <c r="F64" s="29"/>
      <c r="G64" s="29"/>
      <c r="H64" s="29"/>
      <c r="I64" s="29"/>
      <c r="J64" s="29"/>
    </row>
    <row r="65" spans="1:10" s="7" customFormat="1" ht="15.75" hidden="1" outlineLevel="3">
      <c r="A65" s="141" t="s">
        <v>236</v>
      </c>
      <c r="B65" s="144" t="s">
        <v>249</v>
      </c>
      <c r="C65" s="183"/>
      <c r="D65" s="29"/>
      <c r="E65" s="29"/>
      <c r="F65" s="29"/>
      <c r="G65" s="29"/>
      <c r="H65" s="29"/>
      <c r="I65" s="29"/>
      <c r="J65" s="29"/>
    </row>
    <row r="66" spans="1:10" s="7" customFormat="1" ht="15.75" hidden="1" outlineLevel="5">
      <c r="A66" s="141" t="s">
        <v>98</v>
      </c>
      <c r="B66" s="144" t="s">
        <v>249</v>
      </c>
      <c r="C66" s="183"/>
      <c r="D66" s="29"/>
      <c r="E66" s="29"/>
      <c r="F66" s="29"/>
      <c r="G66" s="29"/>
      <c r="H66" s="29"/>
      <c r="I66" s="29"/>
      <c r="J66" s="29"/>
    </row>
    <row r="67" spans="1:10" s="7" customFormat="1" ht="15.75" hidden="1" outlineLevel="6">
      <c r="A67" s="141" t="s">
        <v>178</v>
      </c>
      <c r="B67" s="144" t="s">
        <v>249</v>
      </c>
      <c r="C67" s="183"/>
      <c r="D67" s="29"/>
      <c r="E67" s="29"/>
      <c r="F67" s="29"/>
      <c r="G67" s="29"/>
      <c r="H67" s="29"/>
      <c r="I67" s="29"/>
      <c r="J67" s="29"/>
    </row>
    <row r="68" spans="1:10" s="7" customFormat="1" ht="22.5" hidden="1" outlineLevel="7">
      <c r="A68" s="151" t="s">
        <v>179</v>
      </c>
      <c r="B68" s="147" t="s">
        <v>249</v>
      </c>
      <c r="C68" s="184"/>
      <c r="D68" s="29"/>
      <c r="E68" s="29"/>
      <c r="F68" s="29"/>
      <c r="G68" s="29"/>
      <c r="H68" s="29"/>
      <c r="I68" s="29"/>
      <c r="J68" s="29"/>
    </row>
    <row r="69" spans="1:10" s="7" customFormat="1" ht="21" hidden="1" outlineLevel="3">
      <c r="A69" s="141" t="s">
        <v>239</v>
      </c>
      <c r="B69" s="144" t="s">
        <v>249</v>
      </c>
      <c r="C69" s="183"/>
      <c r="D69" s="29"/>
      <c r="E69" s="29"/>
      <c r="F69" s="29"/>
      <c r="G69" s="29"/>
      <c r="H69" s="29"/>
      <c r="I69" s="29"/>
      <c r="J69" s="29"/>
    </row>
    <row r="70" spans="1:10" s="7" customFormat="1" ht="15.75" hidden="1" outlineLevel="5">
      <c r="A70" s="141" t="s">
        <v>26</v>
      </c>
      <c r="B70" s="144" t="s">
        <v>249</v>
      </c>
      <c r="C70" s="183"/>
      <c r="D70" s="29"/>
      <c r="E70" s="29"/>
      <c r="F70" s="29"/>
      <c r="G70" s="29"/>
      <c r="H70" s="29"/>
      <c r="I70" s="29"/>
      <c r="J70" s="29"/>
    </row>
    <row r="71" spans="1:10" s="7" customFormat="1" ht="15.75" hidden="1" outlineLevel="6">
      <c r="A71" s="141" t="s">
        <v>28</v>
      </c>
      <c r="B71" s="144" t="s">
        <v>249</v>
      </c>
      <c r="C71" s="183"/>
      <c r="D71" s="29"/>
      <c r="E71" s="29"/>
      <c r="F71" s="29"/>
      <c r="G71" s="29"/>
      <c r="H71" s="29"/>
      <c r="I71" s="29"/>
      <c r="J71" s="29"/>
    </row>
    <row r="72" spans="1:10" s="7" customFormat="1" ht="15.75" hidden="1" outlineLevel="7">
      <c r="A72" s="151" t="s">
        <v>32</v>
      </c>
      <c r="B72" s="147" t="s">
        <v>249</v>
      </c>
      <c r="C72" s="184"/>
      <c r="D72" s="29"/>
      <c r="E72" s="29"/>
      <c r="F72" s="29"/>
      <c r="G72" s="29"/>
      <c r="H72" s="29"/>
      <c r="I72" s="29"/>
      <c r="J72" s="29"/>
    </row>
    <row r="73" spans="1:10" s="7" customFormat="1" ht="15.75" hidden="1" outlineLevel="5">
      <c r="A73" s="141" t="s">
        <v>98</v>
      </c>
      <c r="B73" s="144" t="s">
        <v>249</v>
      </c>
      <c r="C73" s="183"/>
      <c r="D73" s="29"/>
      <c r="E73" s="29"/>
      <c r="F73" s="29"/>
      <c r="G73" s="29"/>
      <c r="H73" s="29"/>
      <c r="I73" s="29"/>
      <c r="J73" s="29"/>
    </row>
    <row r="74" spans="1:10" s="7" customFormat="1" ht="15.75" hidden="1" outlineLevel="6">
      <c r="A74" s="141" t="s">
        <v>178</v>
      </c>
      <c r="B74" s="144" t="s">
        <v>249</v>
      </c>
      <c r="C74" s="183"/>
      <c r="D74" s="29"/>
      <c r="E74" s="29"/>
      <c r="F74" s="29"/>
      <c r="G74" s="29"/>
      <c r="H74" s="29"/>
      <c r="I74" s="29"/>
      <c r="J74" s="29"/>
    </row>
    <row r="75" spans="1:10" s="7" customFormat="1" ht="22.5" hidden="1" outlineLevel="7">
      <c r="A75" s="151" t="s">
        <v>214</v>
      </c>
      <c r="B75" s="147" t="s">
        <v>249</v>
      </c>
      <c r="C75" s="184"/>
      <c r="D75" s="29"/>
      <c r="E75" s="29"/>
      <c r="F75" s="29"/>
      <c r="G75" s="29"/>
      <c r="H75" s="29"/>
      <c r="I75" s="29"/>
      <c r="J75" s="29"/>
    </row>
    <row r="76" spans="1:10" s="7" customFormat="1" ht="15.75" hidden="1" outlineLevel="5">
      <c r="A76" s="141" t="s">
        <v>45</v>
      </c>
      <c r="B76" s="144" t="s">
        <v>249</v>
      </c>
      <c r="C76" s="183"/>
      <c r="D76" s="29"/>
      <c r="E76" s="29"/>
      <c r="F76" s="29"/>
      <c r="G76" s="29"/>
      <c r="H76" s="29"/>
      <c r="I76" s="29"/>
      <c r="J76" s="29"/>
    </row>
    <row r="77" spans="1:10" s="7" customFormat="1" ht="21" hidden="1" outlineLevel="6">
      <c r="A77" s="141" t="s">
        <v>149</v>
      </c>
      <c r="B77" s="144" t="s">
        <v>249</v>
      </c>
      <c r="C77" s="183"/>
      <c r="D77" s="29"/>
      <c r="E77" s="29"/>
      <c r="F77" s="29"/>
      <c r="G77" s="29"/>
      <c r="H77" s="29"/>
      <c r="I77" s="29"/>
      <c r="J77" s="29"/>
    </row>
    <row r="78" spans="1:10" s="7" customFormat="1" ht="22.5" hidden="1" outlineLevel="7">
      <c r="A78" s="151" t="s">
        <v>149</v>
      </c>
      <c r="B78" s="147" t="s">
        <v>249</v>
      </c>
      <c r="C78" s="184"/>
      <c r="D78" s="29"/>
      <c r="E78" s="29"/>
      <c r="F78" s="29"/>
      <c r="G78" s="29"/>
      <c r="H78" s="29"/>
      <c r="I78" s="29"/>
      <c r="J78" s="29"/>
    </row>
    <row r="79" spans="1:10" s="7" customFormat="1" ht="15.75" hidden="1" outlineLevel="3">
      <c r="A79" s="141" t="s">
        <v>259</v>
      </c>
      <c r="B79" s="144" t="s">
        <v>249</v>
      </c>
      <c r="C79" s="183"/>
      <c r="D79" s="29"/>
      <c r="E79" s="29"/>
      <c r="F79" s="29"/>
      <c r="G79" s="29"/>
      <c r="H79" s="29"/>
      <c r="I79" s="29"/>
      <c r="J79" s="29"/>
    </row>
    <row r="80" spans="1:10" s="7" customFormat="1" ht="15.75" hidden="1" outlineLevel="5">
      <c r="A80" s="141" t="s">
        <v>98</v>
      </c>
      <c r="B80" s="144" t="s">
        <v>249</v>
      </c>
      <c r="C80" s="183"/>
      <c r="D80" s="29"/>
      <c r="E80" s="29"/>
      <c r="F80" s="29"/>
      <c r="G80" s="29"/>
      <c r="H80" s="29"/>
      <c r="I80" s="29"/>
      <c r="J80" s="29"/>
    </row>
    <row r="81" spans="1:10" s="7" customFormat="1" ht="15.75" hidden="1" outlineLevel="6">
      <c r="A81" s="141" t="s">
        <v>178</v>
      </c>
      <c r="B81" s="144" t="s">
        <v>249</v>
      </c>
      <c r="C81" s="183"/>
      <c r="D81" s="29"/>
      <c r="E81" s="29"/>
      <c r="F81" s="29"/>
      <c r="G81" s="29"/>
      <c r="H81" s="29"/>
      <c r="I81" s="29"/>
      <c r="J81" s="29"/>
    </row>
    <row r="82" spans="1:10" s="7" customFormat="1" ht="22.5" hidden="1" outlineLevel="7">
      <c r="A82" s="151" t="s">
        <v>214</v>
      </c>
      <c r="B82" s="147" t="s">
        <v>249</v>
      </c>
      <c r="C82" s="184"/>
      <c r="D82" s="29"/>
      <c r="E82" s="29"/>
      <c r="F82" s="29"/>
      <c r="G82" s="29"/>
      <c r="H82" s="29"/>
      <c r="I82" s="29"/>
      <c r="J82" s="29"/>
    </row>
    <row r="83" spans="1:10" s="7" customFormat="1" ht="31.5" hidden="1" outlineLevel="3">
      <c r="A83" s="141" t="s">
        <v>241</v>
      </c>
      <c r="B83" s="144" t="s">
        <v>249</v>
      </c>
      <c r="C83" s="183"/>
      <c r="D83" s="29"/>
      <c r="E83" s="29"/>
      <c r="F83" s="29"/>
      <c r="G83" s="29"/>
      <c r="H83" s="29"/>
      <c r="I83" s="29"/>
      <c r="J83" s="29"/>
    </row>
    <row r="84" spans="1:10" s="7" customFormat="1" ht="15.75" hidden="1" outlineLevel="5">
      <c r="A84" s="141" t="s">
        <v>182</v>
      </c>
      <c r="B84" s="144" t="s">
        <v>249</v>
      </c>
      <c r="C84" s="183"/>
      <c r="D84" s="29"/>
      <c r="E84" s="29"/>
      <c r="F84" s="29"/>
      <c r="G84" s="29"/>
      <c r="H84" s="29"/>
      <c r="I84" s="29"/>
      <c r="J84" s="29"/>
    </row>
    <row r="85" spans="1:10" s="7" customFormat="1" ht="15.75" hidden="1" outlineLevel="6">
      <c r="A85" s="141" t="s">
        <v>183</v>
      </c>
      <c r="B85" s="144" t="s">
        <v>249</v>
      </c>
      <c r="C85" s="183"/>
      <c r="D85" s="29"/>
      <c r="E85" s="29"/>
      <c r="F85" s="29"/>
      <c r="G85" s="29"/>
      <c r="H85" s="29"/>
      <c r="I85" s="29"/>
      <c r="J85" s="29"/>
    </row>
    <row r="86" spans="1:10" s="7" customFormat="1" ht="22.5" hidden="1" outlineLevel="7">
      <c r="A86" s="151" t="s">
        <v>184</v>
      </c>
      <c r="B86" s="147" t="s">
        <v>249</v>
      </c>
      <c r="C86" s="184"/>
      <c r="D86" s="29"/>
      <c r="E86" s="29"/>
      <c r="F86" s="29"/>
      <c r="G86" s="29"/>
      <c r="H86" s="29"/>
      <c r="I86" s="29"/>
      <c r="J86" s="29"/>
    </row>
    <row r="87" spans="1:10" s="7" customFormat="1" ht="15.75" hidden="1" outlineLevel="1" collapsed="1">
      <c r="A87" s="141" t="s">
        <v>260</v>
      </c>
      <c r="B87" s="144" t="s">
        <v>261</v>
      </c>
      <c r="C87" s="183"/>
      <c r="D87" s="29"/>
      <c r="E87" s="29"/>
      <c r="F87" s="29"/>
      <c r="G87" s="29"/>
      <c r="H87" s="29"/>
      <c r="I87" s="29"/>
      <c r="J87" s="29"/>
    </row>
    <row r="88" spans="1:10" s="7" customFormat="1" ht="21" hidden="1" outlineLevel="2">
      <c r="A88" s="141" t="s">
        <v>12</v>
      </c>
      <c r="B88" s="144" t="s">
        <v>261</v>
      </c>
      <c r="C88" s="183"/>
      <c r="D88" s="29"/>
      <c r="E88" s="29"/>
      <c r="F88" s="29"/>
      <c r="G88" s="29"/>
      <c r="H88" s="29"/>
      <c r="I88" s="29"/>
      <c r="J88" s="29"/>
    </row>
    <row r="89" spans="1:10" s="7" customFormat="1" ht="21" hidden="1" outlineLevel="3">
      <c r="A89" s="141" t="s">
        <v>53</v>
      </c>
      <c r="B89" s="144" t="s">
        <v>261</v>
      </c>
      <c r="C89" s="183"/>
      <c r="D89" s="29"/>
      <c r="E89" s="29"/>
      <c r="F89" s="29"/>
      <c r="G89" s="29"/>
      <c r="H89" s="29"/>
      <c r="I89" s="29"/>
      <c r="J89" s="29"/>
    </row>
    <row r="90" spans="1:10" s="7" customFormat="1" ht="21" hidden="1" outlineLevel="5">
      <c r="A90" s="141" t="s">
        <v>15</v>
      </c>
      <c r="B90" s="144" t="s">
        <v>261</v>
      </c>
      <c r="C90" s="183"/>
      <c r="D90" s="29"/>
      <c r="E90" s="29"/>
      <c r="F90" s="29"/>
      <c r="G90" s="29"/>
      <c r="H90" s="29"/>
      <c r="I90" s="29"/>
      <c r="J90" s="29"/>
    </row>
    <row r="91" spans="1:10" s="7" customFormat="1" ht="15.75" hidden="1" outlineLevel="6">
      <c r="A91" s="141" t="s">
        <v>17</v>
      </c>
      <c r="B91" s="144" t="s">
        <v>261</v>
      </c>
      <c r="C91" s="183"/>
      <c r="D91" s="29"/>
      <c r="E91" s="29"/>
      <c r="F91" s="29"/>
      <c r="G91" s="29"/>
      <c r="H91" s="29"/>
      <c r="I91" s="29"/>
      <c r="J91" s="29"/>
    </row>
    <row r="92" spans="1:10" s="7" customFormat="1" ht="15.75" hidden="1" outlineLevel="7">
      <c r="A92" s="151" t="s">
        <v>19</v>
      </c>
      <c r="B92" s="147" t="s">
        <v>261</v>
      </c>
      <c r="C92" s="184"/>
      <c r="D92" s="29"/>
      <c r="E92" s="29"/>
      <c r="F92" s="29"/>
      <c r="G92" s="29"/>
      <c r="H92" s="29"/>
      <c r="I92" s="29"/>
      <c r="J92" s="29"/>
    </row>
    <row r="93" spans="1:10" s="7" customFormat="1" ht="15.75" hidden="1" outlineLevel="7">
      <c r="A93" s="151" t="s">
        <v>24</v>
      </c>
      <c r="B93" s="147" t="s">
        <v>261</v>
      </c>
      <c r="C93" s="184"/>
      <c r="D93" s="29"/>
      <c r="E93" s="29"/>
      <c r="F93" s="29"/>
      <c r="G93" s="29"/>
      <c r="H93" s="29"/>
      <c r="I93" s="29"/>
      <c r="J93" s="29"/>
    </row>
    <row r="94" spans="1:10" s="7" customFormat="1" ht="15.75" hidden="1" outlineLevel="5">
      <c r="A94" s="141" t="s">
        <v>26</v>
      </c>
      <c r="B94" s="144" t="s">
        <v>261</v>
      </c>
      <c r="C94" s="183"/>
      <c r="D94" s="29"/>
      <c r="E94" s="29"/>
      <c r="F94" s="29"/>
      <c r="G94" s="29"/>
      <c r="H94" s="29"/>
      <c r="I94" s="29"/>
      <c r="J94" s="29"/>
    </row>
    <row r="95" spans="1:10" s="7" customFormat="1" ht="15.75" hidden="1" outlineLevel="6">
      <c r="A95" s="141" t="s">
        <v>28</v>
      </c>
      <c r="B95" s="144" t="s">
        <v>261</v>
      </c>
      <c r="C95" s="183"/>
      <c r="D95" s="29"/>
      <c r="E95" s="29"/>
      <c r="F95" s="29"/>
      <c r="G95" s="29"/>
      <c r="H95" s="29"/>
      <c r="I95" s="29"/>
      <c r="J95" s="29"/>
    </row>
    <row r="96" spans="1:10" s="7" customFormat="1" ht="15.75" hidden="1" outlineLevel="7">
      <c r="A96" s="151" t="s">
        <v>30</v>
      </c>
      <c r="B96" s="147" t="s">
        <v>261</v>
      </c>
      <c r="C96" s="184"/>
      <c r="D96" s="29"/>
      <c r="E96" s="29"/>
      <c r="F96" s="29"/>
      <c r="G96" s="29"/>
      <c r="H96" s="29"/>
      <c r="I96" s="29"/>
      <c r="J96" s="29"/>
    </row>
    <row r="97" spans="1:10" s="7" customFormat="1" ht="15.75" hidden="1" outlineLevel="7">
      <c r="A97" s="151" t="s">
        <v>32</v>
      </c>
      <c r="B97" s="147" t="s">
        <v>261</v>
      </c>
      <c r="C97" s="184"/>
      <c r="D97" s="29"/>
      <c r="E97" s="29"/>
      <c r="F97" s="29"/>
      <c r="G97" s="29"/>
      <c r="H97" s="29"/>
      <c r="I97" s="29"/>
      <c r="J97" s="29"/>
    </row>
    <row r="98" spans="1:10" s="7" customFormat="1" ht="15.75" hidden="1" outlineLevel="3">
      <c r="A98" s="141" t="s">
        <v>23</v>
      </c>
      <c r="B98" s="144" t="s">
        <v>261</v>
      </c>
      <c r="C98" s="183"/>
      <c r="D98" s="29"/>
      <c r="E98" s="29"/>
      <c r="F98" s="29"/>
      <c r="G98" s="29"/>
      <c r="H98" s="29"/>
      <c r="I98" s="29"/>
      <c r="J98" s="29"/>
    </row>
    <row r="99" spans="1:10" s="7" customFormat="1" ht="21" hidden="1" outlineLevel="5">
      <c r="A99" s="141" t="s">
        <v>15</v>
      </c>
      <c r="B99" s="144" t="s">
        <v>261</v>
      </c>
      <c r="C99" s="183"/>
      <c r="D99" s="29"/>
      <c r="E99" s="29"/>
      <c r="F99" s="29"/>
      <c r="G99" s="29"/>
      <c r="H99" s="29"/>
      <c r="I99" s="29"/>
      <c r="J99" s="29"/>
    </row>
    <row r="100" spans="1:10" s="7" customFormat="1" ht="15.75" hidden="1" outlineLevel="6">
      <c r="A100" s="141" t="s">
        <v>17</v>
      </c>
      <c r="B100" s="144" t="s">
        <v>261</v>
      </c>
      <c r="C100" s="183"/>
      <c r="D100" s="29"/>
      <c r="E100" s="29"/>
      <c r="F100" s="29"/>
      <c r="G100" s="29"/>
      <c r="H100" s="29"/>
      <c r="I100" s="29"/>
      <c r="J100" s="29"/>
    </row>
    <row r="101" spans="1:10" s="7" customFormat="1" ht="15.75" hidden="1" outlineLevel="7">
      <c r="A101" s="151" t="s">
        <v>19</v>
      </c>
      <c r="B101" s="147" t="s">
        <v>261</v>
      </c>
      <c r="C101" s="184"/>
      <c r="D101" s="29"/>
      <c r="E101" s="29"/>
      <c r="F101" s="29"/>
      <c r="G101" s="29"/>
      <c r="H101" s="29"/>
      <c r="I101" s="29"/>
      <c r="J101" s="29"/>
    </row>
    <row r="102" spans="1:10" s="7" customFormat="1" ht="15.75" hidden="1" outlineLevel="7">
      <c r="A102" s="151" t="s">
        <v>24</v>
      </c>
      <c r="B102" s="147" t="s">
        <v>261</v>
      </c>
      <c r="C102" s="184"/>
      <c r="D102" s="29"/>
      <c r="E102" s="29"/>
      <c r="F102" s="29"/>
      <c r="G102" s="29"/>
      <c r="H102" s="29"/>
      <c r="I102" s="29"/>
      <c r="J102" s="29"/>
    </row>
    <row r="103" spans="1:10" s="7" customFormat="1" ht="15.75" hidden="1" outlineLevel="5">
      <c r="A103" s="141" t="s">
        <v>26</v>
      </c>
      <c r="B103" s="144" t="s">
        <v>261</v>
      </c>
      <c r="C103" s="183"/>
      <c r="D103" s="29"/>
      <c r="E103" s="29"/>
      <c r="F103" s="29"/>
      <c r="G103" s="29"/>
      <c r="H103" s="29"/>
      <c r="I103" s="29"/>
      <c r="J103" s="29"/>
    </row>
    <row r="104" spans="1:10" s="7" customFormat="1" ht="15.75" hidden="1" outlineLevel="6">
      <c r="A104" s="141" t="s">
        <v>28</v>
      </c>
      <c r="B104" s="144" t="s">
        <v>261</v>
      </c>
      <c r="C104" s="183"/>
      <c r="D104" s="29"/>
      <c r="E104" s="29"/>
      <c r="F104" s="29"/>
      <c r="G104" s="29"/>
      <c r="H104" s="29"/>
      <c r="I104" s="29"/>
      <c r="J104" s="29"/>
    </row>
    <row r="105" spans="1:10" s="7" customFormat="1" ht="15.75" hidden="1" outlineLevel="7">
      <c r="A105" s="151" t="s">
        <v>30</v>
      </c>
      <c r="B105" s="147" t="s">
        <v>261</v>
      </c>
      <c r="C105" s="184"/>
      <c r="D105" s="29"/>
      <c r="E105" s="29"/>
      <c r="F105" s="29"/>
      <c r="G105" s="29"/>
      <c r="H105" s="29"/>
      <c r="I105" s="29"/>
      <c r="J105" s="29"/>
    </row>
    <row r="106" spans="1:10" s="7" customFormat="1" ht="15.75" hidden="1" outlineLevel="7">
      <c r="A106" s="151" t="s">
        <v>32</v>
      </c>
      <c r="B106" s="147" t="s">
        <v>261</v>
      </c>
      <c r="C106" s="184"/>
      <c r="D106" s="29"/>
      <c r="E106" s="29"/>
      <c r="F106" s="29"/>
      <c r="G106" s="29"/>
      <c r="H106" s="29"/>
      <c r="I106" s="29"/>
      <c r="J106" s="29"/>
    </row>
    <row r="107" spans="1:10" s="7" customFormat="1" ht="15.75" hidden="1" outlineLevel="5">
      <c r="A107" s="141" t="s">
        <v>45</v>
      </c>
      <c r="B107" s="144" t="s">
        <v>261</v>
      </c>
      <c r="C107" s="183"/>
      <c r="D107" s="29"/>
      <c r="E107" s="29"/>
      <c r="F107" s="29"/>
      <c r="G107" s="29"/>
      <c r="H107" s="29"/>
      <c r="I107" s="29"/>
      <c r="J107" s="29"/>
    </row>
    <row r="108" spans="1:10" s="7" customFormat="1" ht="15.75" hidden="1" outlineLevel="6">
      <c r="A108" s="141" t="s">
        <v>47</v>
      </c>
      <c r="B108" s="144" t="s">
        <v>261</v>
      </c>
      <c r="C108" s="183"/>
      <c r="D108" s="29"/>
      <c r="E108" s="29"/>
      <c r="F108" s="29"/>
      <c r="G108" s="29"/>
      <c r="H108" s="29"/>
      <c r="I108" s="29"/>
      <c r="J108" s="29"/>
    </row>
    <row r="109" spans="1:10" s="7" customFormat="1" ht="15.75" hidden="1" outlineLevel="7">
      <c r="A109" s="151" t="s">
        <v>49</v>
      </c>
      <c r="B109" s="147" t="s">
        <v>261</v>
      </c>
      <c r="C109" s="184"/>
      <c r="D109" s="29"/>
      <c r="E109" s="29"/>
      <c r="F109" s="29"/>
      <c r="G109" s="29"/>
      <c r="H109" s="29"/>
      <c r="I109" s="29"/>
      <c r="J109" s="29"/>
    </row>
    <row r="110" spans="1:10" s="7" customFormat="1" ht="15.75" hidden="1" outlineLevel="3">
      <c r="A110" s="141" t="s">
        <v>77</v>
      </c>
      <c r="B110" s="144" t="s">
        <v>261</v>
      </c>
      <c r="C110" s="183"/>
      <c r="D110" s="29"/>
      <c r="E110" s="29"/>
      <c r="F110" s="29"/>
      <c r="G110" s="29"/>
      <c r="H110" s="29"/>
      <c r="I110" s="29"/>
      <c r="J110" s="29"/>
    </row>
    <row r="111" spans="1:10" s="7" customFormat="1" ht="21" hidden="1" outlineLevel="5">
      <c r="A111" s="141" t="s">
        <v>15</v>
      </c>
      <c r="B111" s="144" t="s">
        <v>261</v>
      </c>
      <c r="C111" s="183"/>
      <c r="D111" s="29"/>
      <c r="E111" s="29"/>
      <c r="F111" s="29"/>
      <c r="G111" s="29"/>
      <c r="H111" s="29"/>
      <c r="I111" s="29"/>
      <c r="J111" s="29"/>
    </row>
    <row r="112" spans="1:10" s="7" customFormat="1" ht="15.75" hidden="1" outlineLevel="6">
      <c r="A112" s="141" t="s">
        <v>78</v>
      </c>
      <c r="B112" s="144" t="s">
        <v>261</v>
      </c>
      <c r="C112" s="183"/>
      <c r="D112" s="29"/>
      <c r="E112" s="29"/>
      <c r="F112" s="29"/>
      <c r="G112" s="29"/>
      <c r="H112" s="29"/>
      <c r="I112" s="29"/>
      <c r="J112" s="29"/>
    </row>
    <row r="113" spans="1:10" s="7" customFormat="1" ht="15.75" hidden="1" outlineLevel="7">
      <c r="A113" s="151" t="s">
        <v>19</v>
      </c>
      <c r="B113" s="147" t="s">
        <v>261</v>
      </c>
      <c r="C113" s="184"/>
      <c r="D113" s="29"/>
      <c r="E113" s="29"/>
      <c r="F113" s="29"/>
      <c r="G113" s="29"/>
      <c r="H113" s="29"/>
      <c r="I113" s="29"/>
      <c r="J113" s="29"/>
    </row>
    <row r="114" spans="1:10" s="7" customFormat="1" ht="15.75" hidden="1" outlineLevel="7">
      <c r="A114" s="151" t="s">
        <v>24</v>
      </c>
      <c r="B114" s="147" t="s">
        <v>261</v>
      </c>
      <c r="C114" s="184"/>
      <c r="D114" s="29"/>
      <c r="E114" s="29"/>
      <c r="F114" s="29"/>
      <c r="G114" s="29"/>
      <c r="H114" s="29"/>
      <c r="I114" s="29"/>
      <c r="J114" s="29"/>
    </row>
    <row r="115" spans="1:10" s="7" customFormat="1" ht="15.75" hidden="1" outlineLevel="5">
      <c r="A115" s="141" t="s">
        <v>26</v>
      </c>
      <c r="B115" s="144" t="s">
        <v>261</v>
      </c>
      <c r="C115" s="183"/>
      <c r="D115" s="29"/>
      <c r="E115" s="29"/>
      <c r="F115" s="29"/>
      <c r="G115" s="29"/>
      <c r="H115" s="29"/>
      <c r="I115" s="29"/>
      <c r="J115" s="29"/>
    </row>
    <row r="116" spans="1:10" s="7" customFormat="1" ht="15.75" hidden="1" outlineLevel="6">
      <c r="A116" s="141" t="s">
        <v>28</v>
      </c>
      <c r="B116" s="144" t="s">
        <v>261</v>
      </c>
      <c r="C116" s="183"/>
      <c r="D116" s="29"/>
      <c r="E116" s="29"/>
      <c r="F116" s="29"/>
      <c r="G116" s="29"/>
      <c r="H116" s="29"/>
      <c r="I116" s="29"/>
      <c r="J116" s="29"/>
    </row>
    <row r="117" spans="1:10" s="7" customFormat="1" ht="15.75" hidden="1" outlineLevel="7">
      <c r="A117" s="151" t="s">
        <v>30</v>
      </c>
      <c r="B117" s="147" t="s">
        <v>261</v>
      </c>
      <c r="C117" s="184"/>
      <c r="D117" s="29"/>
      <c r="E117" s="29"/>
      <c r="F117" s="29"/>
      <c r="G117" s="29"/>
      <c r="H117" s="29"/>
      <c r="I117" s="29"/>
      <c r="J117" s="29"/>
    </row>
    <row r="118" spans="1:10" s="7" customFormat="1" ht="15.75" hidden="1" outlineLevel="7">
      <c r="A118" s="151" t="s">
        <v>32</v>
      </c>
      <c r="B118" s="147" t="s">
        <v>261</v>
      </c>
      <c r="C118" s="184"/>
      <c r="D118" s="29"/>
      <c r="E118" s="29"/>
      <c r="F118" s="29"/>
      <c r="G118" s="29"/>
      <c r="H118" s="29"/>
      <c r="I118" s="29"/>
      <c r="J118" s="29"/>
    </row>
    <row r="119" spans="1:10" s="7" customFormat="1" ht="15.75" hidden="1" outlineLevel="5">
      <c r="A119" s="141" t="s">
        <v>45</v>
      </c>
      <c r="B119" s="144" t="s">
        <v>261</v>
      </c>
      <c r="C119" s="183"/>
      <c r="D119" s="29"/>
      <c r="E119" s="29"/>
      <c r="F119" s="29"/>
      <c r="G119" s="29"/>
      <c r="H119" s="29"/>
      <c r="I119" s="29"/>
      <c r="J119" s="29"/>
    </row>
    <row r="120" spans="1:10" s="7" customFormat="1" ht="15.75" hidden="1" outlineLevel="6">
      <c r="A120" s="10" t="s">
        <v>47</v>
      </c>
      <c r="B120" s="12" t="s">
        <v>261</v>
      </c>
      <c r="C120" s="11"/>
    </row>
    <row r="121" spans="1:10" s="7" customFormat="1" ht="15.75" hidden="1" outlineLevel="7">
      <c r="A121" s="13" t="s">
        <v>49</v>
      </c>
      <c r="B121" s="14" t="s">
        <v>261</v>
      </c>
      <c r="C121" s="15"/>
    </row>
    <row r="122" spans="1:10" s="7" customFormat="1" ht="15.75" hidden="1" outlineLevel="2">
      <c r="A122" s="10" t="s">
        <v>116</v>
      </c>
      <c r="B122" s="12" t="s">
        <v>261</v>
      </c>
      <c r="C122" s="11"/>
    </row>
    <row r="123" spans="1:10" s="7" customFormat="1" ht="47.25" hidden="1" outlineLevel="3">
      <c r="A123" s="10" t="s">
        <v>239</v>
      </c>
      <c r="B123" s="12" t="s">
        <v>261</v>
      </c>
      <c r="C123" s="11"/>
    </row>
    <row r="124" spans="1:10" s="7" customFormat="1" ht="15.75" hidden="1" outlineLevel="5">
      <c r="A124" s="10" t="s">
        <v>26</v>
      </c>
      <c r="B124" s="12" t="s">
        <v>261</v>
      </c>
      <c r="C124" s="11"/>
    </row>
    <row r="125" spans="1:10" s="7" customFormat="1" ht="15.75" hidden="1" outlineLevel="6">
      <c r="A125" s="10" t="s">
        <v>28</v>
      </c>
      <c r="B125" s="12" t="s">
        <v>261</v>
      </c>
      <c r="C125" s="11"/>
    </row>
    <row r="126" spans="1:10" s="7" customFormat="1" ht="15.75" hidden="1" outlineLevel="7">
      <c r="A126" s="13" t="s">
        <v>32</v>
      </c>
      <c r="B126" s="14" t="s">
        <v>261</v>
      </c>
      <c r="C126" s="15"/>
    </row>
    <row r="127" spans="1:10" s="7" customFormat="1" ht="15.75" hidden="1" collapsed="1">
      <c r="A127" s="10" t="s">
        <v>262</v>
      </c>
      <c r="B127" s="12" t="s">
        <v>263</v>
      </c>
      <c r="C127" s="11"/>
    </row>
    <row r="128" spans="1:10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3" s="7" customFormat="1" ht="31.5" hidden="1" outlineLevel="4">
      <c r="A193" s="10" t="s">
        <v>277</v>
      </c>
      <c r="B193" s="12" t="s">
        <v>273</v>
      </c>
      <c r="C193" s="11"/>
    </row>
    <row r="194" spans="1:3" s="7" customFormat="1" ht="15.75" hidden="1" outlineLevel="5">
      <c r="A194" s="10" t="s">
        <v>26</v>
      </c>
      <c r="B194" s="12" t="s">
        <v>273</v>
      </c>
      <c r="C194" s="11"/>
    </row>
    <row r="195" spans="1:3" s="7" customFormat="1" ht="15.75" hidden="1" outlineLevel="6">
      <c r="A195" s="10" t="s">
        <v>28</v>
      </c>
      <c r="B195" s="12" t="s">
        <v>273</v>
      </c>
      <c r="C195" s="11"/>
    </row>
    <row r="196" spans="1:3" s="7" customFormat="1" ht="15.75" hidden="1" outlineLevel="7">
      <c r="A196" s="13" t="s">
        <v>32</v>
      </c>
      <c r="B196" s="14" t="s">
        <v>273</v>
      </c>
      <c r="C196" s="15"/>
    </row>
    <row r="197" spans="1:3" s="7" customFormat="1" ht="15.75" hidden="1" outlineLevel="5">
      <c r="A197" s="10" t="s">
        <v>98</v>
      </c>
      <c r="B197" s="12" t="s">
        <v>273</v>
      </c>
      <c r="C197" s="11"/>
    </row>
    <row r="198" spans="1:3" s="7" customFormat="1" ht="15.75" hidden="1" outlineLevel="6">
      <c r="A198" s="10" t="s">
        <v>178</v>
      </c>
      <c r="B198" s="12" t="s">
        <v>273</v>
      </c>
      <c r="C198" s="11"/>
    </row>
    <row r="199" spans="1:3" s="7" customFormat="1" ht="13.5" hidden="1" customHeight="1" outlineLevel="7">
      <c r="A199" s="13" t="s">
        <v>179</v>
      </c>
      <c r="B199" s="14" t="s">
        <v>273</v>
      </c>
      <c r="C199" s="15"/>
    </row>
    <row r="200" spans="1:3" s="7" customFormat="1" ht="13.5" customHeight="1" outlineLevel="7">
      <c r="A200" s="141" t="s">
        <v>262</v>
      </c>
      <c r="B200" s="144" t="s">
        <v>263</v>
      </c>
      <c r="C200" s="183">
        <f>C201</f>
        <v>320</v>
      </c>
    </row>
    <row r="201" spans="1:3" s="7" customFormat="1" ht="13.5" customHeight="1" outlineLevel="7">
      <c r="A201" s="141" t="s">
        <v>272</v>
      </c>
      <c r="B201" s="144" t="s">
        <v>273</v>
      </c>
      <c r="C201" s="183">
        <f>прил.7!F1367</f>
        <v>320</v>
      </c>
    </row>
    <row r="202" spans="1:3" s="7" customFormat="1" ht="15.75">
      <c r="A202" s="141" t="s">
        <v>278</v>
      </c>
      <c r="B202" s="144" t="s">
        <v>279</v>
      </c>
      <c r="C202" s="183">
        <f>C469</f>
        <v>100</v>
      </c>
    </row>
    <row r="203" spans="1:3" s="7" customFormat="1" ht="15.75" hidden="1" outlineLevel="1">
      <c r="A203" s="141" t="s">
        <v>280</v>
      </c>
      <c r="B203" s="144" t="s">
        <v>281</v>
      </c>
      <c r="C203" s="183"/>
    </row>
    <row r="204" spans="1:3" s="7" customFormat="1" ht="15.75" hidden="1" outlineLevel="2">
      <c r="A204" s="141" t="s">
        <v>116</v>
      </c>
      <c r="B204" s="144" t="s">
        <v>281</v>
      </c>
      <c r="C204" s="183"/>
    </row>
    <row r="205" spans="1:3" s="7" customFormat="1" ht="21" hidden="1" outlineLevel="3">
      <c r="A205" s="141" t="s">
        <v>282</v>
      </c>
      <c r="B205" s="144" t="s">
        <v>281</v>
      </c>
      <c r="C205" s="183"/>
    </row>
    <row r="206" spans="1:3" s="7" customFormat="1" ht="15.75" hidden="1" outlineLevel="5">
      <c r="A206" s="141" t="s">
        <v>26</v>
      </c>
      <c r="B206" s="144" t="s">
        <v>281</v>
      </c>
      <c r="C206" s="183"/>
    </row>
    <row r="207" spans="1:3" s="7" customFormat="1" ht="15.75" hidden="1" outlineLevel="6">
      <c r="A207" s="141" t="s">
        <v>28</v>
      </c>
      <c r="B207" s="144" t="s">
        <v>281</v>
      </c>
      <c r="C207" s="183"/>
    </row>
    <row r="208" spans="1:3" s="7" customFormat="1" ht="15.75" hidden="1" outlineLevel="7">
      <c r="A208" s="151" t="s">
        <v>32</v>
      </c>
      <c r="B208" s="147" t="s">
        <v>281</v>
      </c>
      <c r="C208" s="184"/>
    </row>
    <row r="209" spans="1:3" s="7" customFormat="1" ht="15.75" hidden="1" outlineLevel="5">
      <c r="A209" s="141" t="s">
        <v>98</v>
      </c>
      <c r="B209" s="144" t="s">
        <v>281</v>
      </c>
      <c r="C209" s="183"/>
    </row>
    <row r="210" spans="1:3" s="7" customFormat="1" ht="15.75" hidden="1" outlineLevel="6">
      <c r="A210" s="141" t="s">
        <v>178</v>
      </c>
      <c r="B210" s="144" t="s">
        <v>281</v>
      </c>
      <c r="C210" s="183"/>
    </row>
    <row r="211" spans="1:3" s="7" customFormat="1" ht="22.5" hidden="1" outlineLevel="7">
      <c r="A211" s="151" t="s">
        <v>214</v>
      </c>
      <c r="B211" s="147" t="s">
        <v>281</v>
      </c>
      <c r="C211" s="184"/>
    </row>
    <row r="212" spans="1:3" s="7" customFormat="1" ht="22.5" hidden="1" outlineLevel="7">
      <c r="A212" s="151" t="s">
        <v>179</v>
      </c>
      <c r="B212" s="147" t="s">
        <v>281</v>
      </c>
      <c r="C212" s="184"/>
    </row>
    <row r="213" spans="1:3" s="7" customFormat="1" ht="21" hidden="1" outlineLevel="3">
      <c r="A213" s="141" t="s">
        <v>217</v>
      </c>
      <c r="B213" s="144" t="s">
        <v>281</v>
      </c>
      <c r="C213" s="183"/>
    </row>
    <row r="214" spans="1:3" s="7" customFormat="1" ht="15.75" hidden="1" outlineLevel="5">
      <c r="A214" s="141" t="s">
        <v>98</v>
      </c>
      <c r="B214" s="144" t="s">
        <v>281</v>
      </c>
      <c r="C214" s="183"/>
    </row>
    <row r="215" spans="1:3" s="7" customFormat="1" ht="15.75" hidden="1" outlineLevel="6">
      <c r="A215" s="141" t="s">
        <v>178</v>
      </c>
      <c r="B215" s="144" t="s">
        <v>281</v>
      </c>
      <c r="C215" s="183"/>
    </row>
    <row r="216" spans="1:3" s="7" customFormat="1" ht="22.5" hidden="1" outlineLevel="7">
      <c r="A216" s="151" t="s">
        <v>179</v>
      </c>
      <c r="B216" s="147" t="s">
        <v>281</v>
      </c>
      <c r="C216" s="184"/>
    </row>
    <row r="217" spans="1:3" s="7" customFormat="1" ht="15.75" hidden="1" outlineLevel="1">
      <c r="A217" s="141" t="s">
        <v>283</v>
      </c>
      <c r="B217" s="144" t="s">
        <v>284</v>
      </c>
      <c r="C217" s="183"/>
    </row>
    <row r="218" spans="1:3" s="7" customFormat="1" ht="21" hidden="1" outlineLevel="2">
      <c r="A218" s="141" t="s">
        <v>12</v>
      </c>
      <c r="B218" s="144" t="s">
        <v>284</v>
      </c>
      <c r="C218" s="183"/>
    </row>
    <row r="219" spans="1:3" s="7" customFormat="1" ht="31.5" hidden="1" outlineLevel="3">
      <c r="A219" s="141" t="s">
        <v>285</v>
      </c>
      <c r="B219" s="144" t="s">
        <v>284</v>
      </c>
      <c r="C219" s="183"/>
    </row>
    <row r="220" spans="1:3" s="7" customFormat="1" ht="15.75" hidden="1" outlineLevel="5">
      <c r="A220" s="141" t="s">
        <v>98</v>
      </c>
      <c r="B220" s="144" t="s">
        <v>284</v>
      </c>
      <c r="C220" s="183"/>
    </row>
    <row r="221" spans="1:3" s="7" customFormat="1" ht="15.75" hidden="1" outlineLevel="6">
      <c r="A221" s="141" t="s">
        <v>99</v>
      </c>
      <c r="B221" s="144" t="s">
        <v>284</v>
      </c>
      <c r="C221" s="183"/>
    </row>
    <row r="222" spans="1:3" s="7" customFormat="1" ht="15.75" hidden="1" outlineLevel="7">
      <c r="A222" s="151" t="s">
        <v>99</v>
      </c>
      <c r="B222" s="147" t="s">
        <v>284</v>
      </c>
      <c r="C222" s="184"/>
    </row>
    <row r="223" spans="1:3" s="7" customFormat="1" ht="15.75" hidden="1" outlineLevel="2">
      <c r="A223" s="141" t="s">
        <v>286</v>
      </c>
      <c r="B223" s="144" t="s">
        <v>284</v>
      </c>
      <c r="C223" s="183"/>
    </row>
    <row r="224" spans="1:3" s="7" customFormat="1" ht="15.75" hidden="1" outlineLevel="3">
      <c r="A224" s="141" t="s">
        <v>77</v>
      </c>
      <c r="B224" s="144" t="s">
        <v>284</v>
      </c>
      <c r="C224" s="183"/>
    </row>
    <row r="225" spans="1:3" s="7" customFormat="1" ht="21" hidden="1" outlineLevel="5">
      <c r="A225" s="141" t="s">
        <v>15</v>
      </c>
      <c r="B225" s="144" t="s">
        <v>284</v>
      </c>
      <c r="C225" s="183"/>
    </row>
    <row r="226" spans="1:3" s="7" customFormat="1" ht="15.75" hidden="1" outlineLevel="6">
      <c r="A226" s="141" t="s">
        <v>78</v>
      </c>
      <c r="B226" s="144" t="s">
        <v>284</v>
      </c>
      <c r="C226" s="183"/>
    </row>
    <row r="227" spans="1:3" s="7" customFormat="1" ht="15.75" hidden="1" outlineLevel="7">
      <c r="A227" s="151" t="s">
        <v>19</v>
      </c>
      <c r="B227" s="147" t="s">
        <v>284</v>
      </c>
      <c r="C227" s="184"/>
    </row>
    <row r="228" spans="1:3" s="7" customFormat="1" ht="15.75" hidden="1" outlineLevel="7">
      <c r="A228" s="151" t="s">
        <v>24</v>
      </c>
      <c r="B228" s="147" t="s">
        <v>284</v>
      </c>
      <c r="C228" s="184"/>
    </row>
    <row r="229" spans="1:3" s="7" customFormat="1" ht="15.75" hidden="1" outlineLevel="5">
      <c r="A229" s="141" t="s">
        <v>26</v>
      </c>
      <c r="B229" s="144" t="s">
        <v>284</v>
      </c>
      <c r="C229" s="183"/>
    </row>
    <row r="230" spans="1:3" s="7" customFormat="1" ht="15.75" hidden="1" outlineLevel="6">
      <c r="A230" s="141" t="s">
        <v>28</v>
      </c>
      <c r="B230" s="144" t="s">
        <v>284</v>
      </c>
      <c r="C230" s="183"/>
    </row>
    <row r="231" spans="1:3" s="7" customFormat="1" ht="15.75" hidden="1" outlineLevel="7">
      <c r="A231" s="151" t="s">
        <v>30</v>
      </c>
      <c r="B231" s="147" t="s">
        <v>284</v>
      </c>
      <c r="C231" s="184"/>
    </row>
    <row r="232" spans="1:3" s="7" customFormat="1" ht="15.75" hidden="1" outlineLevel="7">
      <c r="A232" s="151" t="s">
        <v>87</v>
      </c>
      <c r="B232" s="147" t="s">
        <v>284</v>
      </c>
      <c r="C232" s="184"/>
    </row>
    <row r="233" spans="1:3" s="7" customFormat="1" ht="15.75" hidden="1" outlineLevel="7">
      <c r="A233" s="151" t="s">
        <v>32</v>
      </c>
      <c r="B233" s="147" t="s">
        <v>284</v>
      </c>
      <c r="C233" s="184"/>
    </row>
    <row r="234" spans="1:3" s="7" customFormat="1" ht="15.75" hidden="1" outlineLevel="5">
      <c r="A234" s="141" t="s">
        <v>34</v>
      </c>
      <c r="B234" s="144" t="s">
        <v>284</v>
      </c>
      <c r="C234" s="183"/>
    </row>
    <row r="235" spans="1:3" s="7" customFormat="1" ht="15.75" hidden="1" outlineLevel="6">
      <c r="A235" s="141" t="s">
        <v>287</v>
      </c>
      <c r="B235" s="144" t="s">
        <v>284</v>
      </c>
      <c r="C235" s="183"/>
    </row>
    <row r="236" spans="1:3" s="7" customFormat="1" ht="15.75" hidden="1" outlineLevel="7">
      <c r="A236" s="151" t="s">
        <v>288</v>
      </c>
      <c r="B236" s="147" t="s">
        <v>284</v>
      </c>
      <c r="C236" s="184"/>
    </row>
    <row r="237" spans="1:3" s="7" customFormat="1" ht="15.75" hidden="1" outlineLevel="6">
      <c r="A237" s="141" t="s">
        <v>66</v>
      </c>
      <c r="B237" s="144" t="s">
        <v>284</v>
      </c>
      <c r="C237" s="183"/>
    </row>
    <row r="238" spans="1:3" s="7" customFormat="1" ht="15.75" hidden="1" outlineLevel="7">
      <c r="A238" s="151" t="s">
        <v>66</v>
      </c>
      <c r="B238" s="147" t="s">
        <v>284</v>
      </c>
      <c r="C238" s="184"/>
    </row>
    <row r="239" spans="1:3" s="7" customFormat="1" ht="15.75" hidden="1" outlineLevel="5">
      <c r="A239" s="141" t="s">
        <v>45</v>
      </c>
      <c r="B239" s="144" t="s">
        <v>284</v>
      </c>
      <c r="C239" s="183"/>
    </row>
    <row r="240" spans="1:3" s="7" customFormat="1" ht="15.75" hidden="1" outlineLevel="6">
      <c r="A240" s="141" t="s">
        <v>47</v>
      </c>
      <c r="B240" s="144" t="s">
        <v>284</v>
      </c>
      <c r="C240" s="183"/>
    </row>
    <row r="241" spans="1:3" s="7" customFormat="1" ht="15.75" hidden="1" outlineLevel="7">
      <c r="A241" s="151" t="s">
        <v>54</v>
      </c>
      <c r="B241" s="147" t="s">
        <v>284</v>
      </c>
      <c r="C241" s="184"/>
    </row>
    <row r="242" spans="1:3" s="7" customFormat="1" ht="15.75" hidden="1" outlineLevel="7">
      <c r="A242" s="151" t="s">
        <v>49</v>
      </c>
      <c r="B242" s="147" t="s">
        <v>284</v>
      </c>
      <c r="C242" s="184"/>
    </row>
    <row r="243" spans="1:3" s="7" customFormat="1" ht="15.75" hidden="1" outlineLevel="2">
      <c r="A243" s="141" t="s">
        <v>289</v>
      </c>
      <c r="B243" s="144" t="s">
        <v>284</v>
      </c>
      <c r="C243" s="183"/>
    </row>
    <row r="244" spans="1:3" s="7" customFormat="1" ht="15.75" hidden="1" outlineLevel="3">
      <c r="A244" s="141" t="s">
        <v>77</v>
      </c>
      <c r="B244" s="144" t="s">
        <v>284</v>
      </c>
      <c r="C244" s="183"/>
    </row>
    <row r="245" spans="1:3" s="7" customFormat="1" ht="21" hidden="1" outlineLevel="5">
      <c r="A245" s="141" t="s">
        <v>15</v>
      </c>
      <c r="B245" s="144" t="s">
        <v>284</v>
      </c>
      <c r="C245" s="183"/>
    </row>
    <row r="246" spans="1:3" s="7" customFormat="1" ht="15.75" hidden="1" outlineLevel="6">
      <c r="A246" s="141" t="s">
        <v>78</v>
      </c>
      <c r="B246" s="144" t="s">
        <v>284</v>
      </c>
      <c r="C246" s="183"/>
    </row>
    <row r="247" spans="1:3" s="7" customFormat="1" ht="15.75" hidden="1" outlineLevel="7">
      <c r="A247" s="151" t="s">
        <v>19</v>
      </c>
      <c r="B247" s="147" t="s">
        <v>284</v>
      </c>
      <c r="C247" s="184"/>
    </row>
    <row r="248" spans="1:3" s="7" customFormat="1" ht="15.75" hidden="1" outlineLevel="7">
      <c r="A248" s="151" t="s">
        <v>24</v>
      </c>
      <c r="B248" s="147" t="s">
        <v>284</v>
      </c>
      <c r="C248" s="184"/>
    </row>
    <row r="249" spans="1:3" s="7" customFormat="1" ht="15.75" hidden="1" outlineLevel="5">
      <c r="A249" s="141" t="s">
        <v>26</v>
      </c>
      <c r="B249" s="144" t="s">
        <v>284</v>
      </c>
      <c r="C249" s="183"/>
    </row>
    <row r="250" spans="1:3" s="7" customFormat="1" ht="15.75" hidden="1" outlineLevel="6">
      <c r="A250" s="141" t="s">
        <v>28</v>
      </c>
      <c r="B250" s="144" t="s">
        <v>284</v>
      </c>
      <c r="C250" s="183"/>
    </row>
    <row r="251" spans="1:3" s="7" customFormat="1" ht="15.75" hidden="1" outlineLevel="7">
      <c r="A251" s="151" t="s">
        <v>30</v>
      </c>
      <c r="B251" s="147" t="s">
        <v>284</v>
      </c>
      <c r="C251" s="184"/>
    </row>
    <row r="252" spans="1:3" s="7" customFormat="1" ht="15.75" hidden="1" outlineLevel="7">
      <c r="A252" s="151" t="s">
        <v>32</v>
      </c>
      <c r="B252" s="147" t="s">
        <v>284</v>
      </c>
      <c r="C252" s="184"/>
    </row>
    <row r="253" spans="1:3" s="7" customFormat="1" ht="15.75" hidden="1" outlineLevel="5">
      <c r="A253" s="141" t="s">
        <v>34</v>
      </c>
      <c r="B253" s="144" t="s">
        <v>284</v>
      </c>
      <c r="C253" s="183"/>
    </row>
    <row r="254" spans="1:3" s="7" customFormat="1" ht="15.75" hidden="1" outlineLevel="6">
      <c r="A254" s="141" t="s">
        <v>287</v>
      </c>
      <c r="B254" s="144" t="s">
        <v>284</v>
      </c>
      <c r="C254" s="183"/>
    </row>
    <row r="255" spans="1:3" s="7" customFormat="1" ht="15.75" hidden="1" outlineLevel="7">
      <c r="A255" s="151" t="s">
        <v>288</v>
      </c>
      <c r="B255" s="147" t="s">
        <v>284</v>
      </c>
      <c r="C255" s="184"/>
    </row>
    <row r="256" spans="1:3" s="7" customFormat="1" ht="15.75" hidden="1" outlineLevel="6">
      <c r="A256" s="141" t="s">
        <v>66</v>
      </c>
      <c r="B256" s="144" t="s">
        <v>284</v>
      </c>
      <c r="C256" s="183"/>
    </row>
    <row r="257" spans="1:3" s="7" customFormat="1" ht="15.75" hidden="1" outlineLevel="7">
      <c r="A257" s="151" t="s">
        <v>66</v>
      </c>
      <c r="B257" s="147" t="s">
        <v>284</v>
      </c>
      <c r="C257" s="184"/>
    </row>
    <row r="258" spans="1:3" s="7" customFormat="1" ht="21" hidden="1" outlineLevel="5">
      <c r="A258" s="141" t="s">
        <v>103</v>
      </c>
      <c r="B258" s="144" t="s">
        <v>284</v>
      </c>
      <c r="C258" s="183"/>
    </row>
    <row r="259" spans="1:3" s="7" customFormat="1" ht="15.75" hidden="1" outlineLevel="6">
      <c r="A259" s="141" t="s">
        <v>133</v>
      </c>
      <c r="B259" s="144" t="s">
        <v>284</v>
      </c>
      <c r="C259" s="183"/>
    </row>
    <row r="260" spans="1:3" s="7" customFormat="1" ht="22.5" hidden="1" outlineLevel="7">
      <c r="A260" s="151" t="s">
        <v>134</v>
      </c>
      <c r="B260" s="147" t="s">
        <v>284</v>
      </c>
      <c r="C260" s="184"/>
    </row>
    <row r="261" spans="1:3" s="7" customFormat="1" ht="15.75" hidden="1" outlineLevel="7">
      <c r="A261" s="151" t="s">
        <v>135</v>
      </c>
      <c r="B261" s="147" t="s">
        <v>284</v>
      </c>
      <c r="C261" s="184"/>
    </row>
    <row r="262" spans="1:3" s="7" customFormat="1" ht="15.75" hidden="1" outlineLevel="5">
      <c r="A262" s="141" t="s">
        <v>45</v>
      </c>
      <c r="B262" s="144" t="s">
        <v>284</v>
      </c>
      <c r="C262" s="183"/>
    </row>
    <row r="263" spans="1:3" s="7" customFormat="1" ht="15.75" hidden="1" outlineLevel="6">
      <c r="A263" s="141" t="s">
        <v>112</v>
      </c>
      <c r="B263" s="144" t="s">
        <v>284</v>
      </c>
      <c r="C263" s="183"/>
    </row>
    <row r="264" spans="1:3" s="7" customFormat="1" ht="33.75" hidden="1" outlineLevel="7">
      <c r="A264" s="164" t="s">
        <v>113</v>
      </c>
      <c r="B264" s="147" t="s">
        <v>284</v>
      </c>
      <c r="C264" s="184"/>
    </row>
    <row r="265" spans="1:3" s="7" customFormat="1" ht="15.75" hidden="1" outlineLevel="6">
      <c r="A265" s="141" t="s">
        <v>47</v>
      </c>
      <c r="B265" s="144" t="s">
        <v>284</v>
      </c>
      <c r="C265" s="183"/>
    </row>
    <row r="266" spans="1:3" s="7" customFormat="1" ht="15.75" hidden="1" outlineLevel="7">
      <c r="A266" s="151" t="s">
        <v>54</v>
      </c>
      <c r="B266" s="147" t="s">
        <v>284</v>
      </c>
      <c r="C266" s="184"/>
    </row>
    <row r="267" spans="1:3" s="7" customFormat="1" ht="15.75" hidden="1" outlineLevel="7">
      <c r="A267" s="151" t="s">
        <v>49</v>
      </c>
      <c r="B267" s="147" t="s">
        <v>284</v>
      </c>
      <c r="C267" s="184"/>
    </row>
    <row r="268" spans="1:3" s="7" customFormat="1" ht="15.75" hidden="1" outlineLevel="2">
      <c r="A268" s="141" t="s">
        <v>290</v>
      </c>
      <c r="B268" s="144" t="s">
        <v>284</v>
      </c>
      <c r="C268" s="183"/>
    </row>
    <row r="269" spans="1:3" s="7" customFormat="1" ht="15.75" hidden="1" outlineLevel="3">
      <c r="A269" s="141" t="s">
        <v>77</v>
      </c>
      <c r="B269" s="144" t="s">
        <v>284</v>
      </c>
      <c r="C269" s="183"/>
    </row>
    <row r="270" spans="1:3" s="7" customFormat="1" ht="21" hidden="1" outlineLevel="5">
      <c r="A270" s="141" t="s">
        <v>15</v>
      </c>
      <c r="B270" s="144" t="s">
        <v>284</v>
      </c>
      <c r="C270" s="183"/>
    </row>
    <row r="271" spans="1:3" s="7" customFormat="1" ht="15.75" hidden="1" outlineLevel="6">
      <c r="A271" s="141" t="s">
        <v>78</v>
      </c>
      <c r="B271" s="144" t="s">
        <v>284</v>
      </c>
      <c r="C271" s="183"/>
    </row>
    <row r="272" spans="1:3" s="7" customFormat="1" ht="15.75" hidden="1" outlineLevel="7">
      <c r="A272" s="151" t="s">
        <v>19</v>
      </c>
      <c r="B272" s="147" t="s">
        <v>284</v>
      </c>
      <c r="C272" s="184"/>
    </row>
    <row r="273" spans="1:3" s="7" customFormat="1" ht="15.75" hidden="1" outlineLevel="7">
      <c r="A273" s="151" t="s">
        <v>24</v>
      </c>
      <c r="B273" s="147" t="s">
        <v>284</v>
      </c>
      <c r="C273" s="184"/>
    </row>
    <row r="274" spans="1:3" s="7" customFormat="1" ht="15.75" hidden="1" outlineLevel="5">
      <c r="A274" s="141" t="s">
        <v>26</v>
      </c>
      <c r="B274" s="144" t="s">
        <v>284</v>
      </c>
      <c r="C274" s="183"/>
    </row>
    <row r="275" spans="1:3" s="7" customFormat="1" ht="15.75" hidden="1" outlineLevel="6">
      <c r="A275" s="141" t="s">
        <v>28</v>
      </c>
      <c r="B275" s="144" t="s">
        <v>284</v>
      </c>
      <c r="C275" s="183"/>
    </row>
    <row r="276" spans="1:3" s="7" customFormat="1" ht="15.75" hidden="1" outlineLevel="7">
      <c r="A276" s="151" t="s">
        <v>30</v>
      </c>
      <c r="B276" s="147" t="s">
        <v>284</v>
      </c>
      <c r="C276" s="184"/>
    </row>
    <row r="277" spans="1:3" s="7" customFormat="1" ht="15.75" hidden="1" outlineLevel="7">
      <c r="A277" s="151" t="s">
        <v>87</v>
      </c>
      <c r="B277" s="147" t="s">
        <v>284</v>
      </c>
      <c r="C277" s="184"/>
    </row>
    <row r="278" spans="1:3" s="7" customFormat="1" ht="15.75" hidden="1" outlineLevel="7">
      <c r="A278" s="151" t="s">
        <v>32</v>
      </c>
      <c r="B278" s="147" t="s">
        <v>284</v>
      </c>
      <c r="C278" s="184"/>
    </row>
    <row r="279" spans="1:3" s="7" customFormat="1" ht="15.75" hidden="1" outlineLevel="5">
      <c r="A279" s="141" t="s">
        <v>34</v>
      </c>
      <c r="B279" s="144" t="s">
        <v>284</v>
      </c>
      <c r="C279" s="183"/>
    </row>
    <row r="280" spans="1:3" s="7" customFormat="1" ht="15.75" hidden="1" outlineLevel="6">
      <c r="A280" s="141" t="s">
        <v>287</v>
      </c>
      <c r="B280" s="144" t="s">
        <v>284</v>
      </c>
      <c r="C280" s="183"/>
    </row>
    <row r="281" spans="1:3" s="7" customFormat="1" ht="15.75" hidden="1" outlineLevel="7">
      <c r="A281" s="151" t="s">
        <v>288</v>
      </c>
      <c r="B281" s="147" t="s">
        <v>284</v>
      </c>
      <c r="C281" s="184"/>
    </row>
    <row r="282" spans="1:3" s="7" customFormat="1" ht="15.75" hidden="1" outlineLevel="6">
      <c r="A282" s="141" t="s">
        <v>66</v>
      </c>
      <c r="B282" s="144" t="s">
        <v>284</v>
      </c>
      <c r="C282" s="183"/>
    </row>
    <row r="283" spans="1:3" s="7" customFormat="1" ht="15.75" hidden="1" outlineLevel="7">
      <c r="A283" s="151" t="s">
        <v>66</v>
      </c>
      <c r="B283" s="147" t="s">
        <v>284</v>
      </c>
      <c r="C283" s="184"/>
    </row>
    <row r="284" spans="1:3" s="7" customFormat="1" ht="21" hidden="1" outlineLevel="5">
      <c r="A284" s="141" t="s">
        <v>103</v>
      </c>
      <c r="B284" s="144" t="s">
        <v>284</v>
      </c>
      <c r="C284" s="183"/>
    </row>
    <row r="285" spans="1:3" s="7" customFormat="1" ht="15.75" hidden="1" outlineLevel="6">
      <c r="A285" s="141" t="s">
        <v>133</v>
      </c>
      <c r="B285" s="144" t="s">
        <v>284</v>
      </c>
      <c r="C285" s="183"/>
    </row>
    <row r="286" spans="1:3" s="7" customFormat="1" ht="22.5" hidden="1" outlineLevel="7">
      <c r="A286" s="151" t="s">
        <v>134</v>
      </c>
      <c r="B286" s="147" t="s">
        <v>284</v>
      </c>
      <c r="C286" s="184"/>
    </row>
    <row r="287" spans="1:3" s="7" customFormat="1" ht="15.75" hidden="1" outlineLevel="7">
      <c r="A287" s="151" t="s">
        <v>135</v>
      </c>
      <c r="B287" s="147" t="s">
        <v>284</v>
      </c>
      <c r="C287" s="184"/>
    </row>
    <row r="288" spans="1:3" s="7" customFormat="1" ht="15.75" hidden="1" outlineLevel="5">
      <c r="A288" s="141" t="s">
        <v>45</v>
      </c>
      <c r="B288" s="144" t="s">
        <v>284</v>
      </c>
      <c r="C288" s="183"/>
    </row>
    <row r="289" spans="1:3" s="7" customFormat="1" ht="15.75" hidden="1" outlineLevel="6">
      <c r="A289" s="141" t="s">
        <v>47</v>
      </c>
      <c r="B289" s="144" t="s">
        <v>284</v>
      </c>
      <c r="C289" s="183"/>
    </row>
    <row r="290" spans="1:3" s="7" customFormat="1" ht="15.75" hidden="1" outlineLevel="7">
      <c r="A290" s="151" t="s">
        <v>54</v>
      </c>
      <c r="B290" s="147" t="s">
        <v>284</v>
      </c>
      <c r="C290" s="184"/>
    </row>
    <row r="291" spans="1:3" s="7" customFormat="1" ht="15.75" hidden="1" outlineLevel="7">
      <c r="A291" s="151" t="s">
        <v>49</v>
      </c>
      <c r="B291" s="147" t="s">
        <v>284</v>
      </c>
      <c r="C291" s="184"/>
    </row>
    <row r="292" spans="1:3" s="7" customFormat="1" ht="15.75" hidden="1" outlineLevel="2">
      <c r="A292" s="141" t="s">
        <v>291</v>
      </c>
      <c r="B292" s="144" t="s">
        <v>284</v>
      </c>
      <c r="C292" s="183"/>
    </row>
    <row r="293" spans="1:3" s="7" customFormat="1" ht="15.75" hidden="1" outlineLevel="3">
      <c r="A293" s="141" t="s">
        <v>77</v>
      </c>
      <c r="B293" s="144" t="s">
        <v>284</v>
      </c>
      <c r="C293" s="183"/>
    </row>
    <row r="294" spans="1:3" s="7" customFormat="1" ht="21" hidden="1" outlineLevel="5">
      <c r="A294" s="141" t="s">
        <v>15</v>
      </c>
      <c r="B294" s="144" t="s">
        <v>284</v>
      </c>
      <c r="C294" s="183"/>
    </row>
    <row r="295" spans="1:3" s="7" customFormat="1" ht="15.75" hidden="1" outlineLevel="6">
      <c r="A295" s="141" t="s">
        <v>78</v>
      </c>
      <c r="B295" s="144" t="s">
        <v>284</v>
      </c>
      <c r="C295" s="183"/>
    </row>
    <row r="296" spans="1:3" s="7" customFormat="1" ht="15.75" hidden="1" outlineLevel="7">
      <c r="A296" s="151" t="s">
        <v>19</v>
      </c>
      <c r="B296" s="147" t="s">
        <v>284</v>
      </c>
      <c r="C296" s="184"/>
    </row>
    <row r="297" spans="1:3" s="7" customFormat="1" ht="15.75" hidden="1" outlineLevel="7">
      <c r="A297" s="151" t="s">
        <v>24</v>
      </c>
      <c r="B297" s="147" t="s">
        <v>284</v>
      </c>
      <c r="C297" s="184"/>
    </row>
    <row r="298" spans="1:3" s="7" customFormat="1" ht="15.75" hidden="1" outlineLevel="5">
      <c r="A298" s="141" t="s">
        <v>26</v>
      </c>
      <c r="B298" s="144" t="s">
        <v>284</v>
      </c>
      <c r="C298" s="183"/>
    </row>
    <row r="299" spans="1:3" s="7" customFormat="1" ht="15.75" hidden="1" outlineLevel="6">
      <c r="A299" s="141" t="s">
        <v>28</v>
      </c>
      <c r="B299" s="144" t="s">
        <v>284</v>
      </c>
      <c r="C299" s="183"/>
    </row>
    <row r="300" spans="1:3" s="7" customFormat="1" ht="15.75" hidden="1" outlineLevel="7">
      <c r="A300" s="151" t="s">
        <v>30</v>
      </c>
      <c r="B300" s="147" t="s">
        <v>284</v>
      </c>
      <c r="C300" s="184"/>
    </row>
    <row r="301" spans="1:3" s="7" customFormat="1" ht="15.75" hidden="1" outlineLevel="7">
      <c r="A301" s="151" t="s">
        <v>87</v>
      </c>
      <c r="B301" s="147" t="s">
        <v>284</v>
      </c>
      <c r="C301" s="184"/>
    </row>
    <row r="302" spans="1:3" s="7" customFormat="1" ht="15.75" hidden="1" outlineLevel="7">
      <c r="A302" s="151" t="s">
        <v>32</v>
      </c>
      <c r="B302" s="147" t="s">
        <v>284</v>
      </c>
      <c r="C302" s="184"/>
    </row>
    <row r="303" spans="1:3" s="7" customFormat="1" ht="15.75" hidden="1" outlineLevel="5">
      <c r="A303" s="141" t="s">
        <v>34</v>
      </c>
      <c r="B303" s="144" t="s">
        <v>284</v>
      </c>
      <c r="C303" s="183"/>
    </row>
    <row r="304" spans="1:3" s="7" customFormat="1" ht="15.75" hidden="1" outlineLevel="6">
      <c r="A304" s="141" t="s">
        <v>287</v>
      </c>
      <c r="B304" s="144" t="s">
        <v>284</v>
      </c>
      <c r="C304" s="183"/>
    </row>
    <row r="305" spans="1:3" s="7" customFormat="1" ht="15.75" hidden="1" outlineLevel="7">
      <c r="A305" s="151" t="s">
        <v>288</v>
      </c>
      <c r="B305" s="147" t="s">
        <v>284</v>
      </c>
      <c r="C305" s="184"/>
    </row>
    <row r="306" spans="1:3" s="7" customFormat="1" ht="15.75" hidden="1" outlineLevel="6">
      <c r="A306" s="141" t="s">
        <v>66</v>
      </c>
      <c r="B306" s="144" t="s">
        <v>284</v>
      </c>
      <c r="C306" s="183"/>
    </row>
    <row r="307" spans="1:3" s="7" customFormat="1" ht="15.75" hidden="1" outlineLevel="7">
      <c r="A307" s="151" t="s">
        <v>66</v>
      </c>
      <c r="B307" s="147" t="s">
        <v>284</v>
      </c>
      <c r="C307" s="184"/>
    </row>
    <row r="308" spans="1:3" s="7" customFormat="1" ht="21" hidden="1" outlineLevel="5">
      <c r="A308" s="141" t="s">
        <v>103</v>
      </c>
      <c r="B308" s="144" t="s">
        <v>284</v>
      </c>
      <c r="C308" s="183"/>
    </row>
    <row r="309" spans="1:3" s="7" customFormat="1" ht="15.75" hidden="1" outlineLevel="6">
      <c r="A309" s="141" t="s">
        <v>133</v>
      </c>
      <c r="B309" s="144" t="s">
        <v>284</v>
      </c>
      <c r="C309" s="183"/>
    </row>
    <row r="310" spans="1:3" s="7" customFormat="1" ht="22.5" hidden="1" outlineLevel="7">
      <c r="A310" s="151" t="s">
        <v>134</v>
      </c>
      <c r="B310" s="147" t="s">
        <v>284</v>
      </c>
      <c r="C310" s="184"/>
    </row>
    <row r="311" spans="1:3" s="7" customFormat="1" ht="15.75" hidden="1" outlineLevel="7">
      <c r="A311" s="151" t="s">
        <v>135</v>
      </c>
      <c r="B311" s="147" t="s">
        <v>284</v>
      </c>
      <c r="C311" s="184"/>
    </row>
    <row r="312" spans="1:3" s="7" customFormat="1" ht="15.75" hidden="1" outlineLevel="5">
      <c r="A312" s="141" t="s">
        <v>45</v>
      </c>
      <c r="B312" s="144" t="s">
        <v>284</v>
      </c>
      <c r="C312" s="183"/>
    </row>
    <row r="313" spans="1:3" s="7" customFormat="1" ht="15.75" hidden="1" outlineLevel="6">
      <c r="A313" s="141" t="s">
        <v>112</v>
      </c>
      <c r="B313" s="144" t="s">
        <v>284</v>
      </c>
      <c r="C313" s="183"/>
    </row>
    <row r="314" spans="1:3" s="7" customFormat="1" ht="33.75" hidden="1" outlineLevel="7">
      <c r="A314" s="164" t="s">
        <v>113</v>
      </c>
      <c r="B314" s="147" t="s">
        <v>284</v>
      </c>
      <c r="C314" s="184"/>
    </row>
    <row r="315" spans="1:3" s="7" customFormat="1" ht="15.75" hidden="1" outlineLevel="6">
      <c r="A315" s="141" t="s">
        <v>47</v>
      </c>
      <c r="B315" s="144" t="s">
        <v>284</v>
      </c>
      <c r="C315" s="183"/>
    </row>
    <row r="316" spans="1:3" s="7" customFormat="1" ht="15.75" hidden="1" outlineLevel="7">
      <c r="A316" s="151" t="s">
        <v>54</v>
      </c>
      <c r="B316" s="147" t="s">
        <v>284</v>
      </c>
      <c r="C316" s="184"/>
    </row>
    <row r="317" spans="1:3" s="7" customFormat="1" ht="15.75" hidden="1" outlineLevel="7">
      <c r="A317" s="151" t="s">
        <v>49</v>
      </c>
      <c r="B317" s="147" t="s">
        <v>284</v>
      </c>
      <c r="C317" s="184"/>
    </row>
    <row r="318" spans="1:3" s="7" customFormat="1" ht="15.75" hidden="1" outlineLevel="2">
      <c r="A318" s="141" t="s">
        <v>292</v>
      </c>
      <c r="B318" s="144" t="s">
        <v>284</v>
      </c>
      <c r="C318" s="183"/>
    </row>
    <row r="319" spans="1:3" s="7" customFormat="1" ht="15.75" hidden="1" outlineLevel="3">
      <c r="A319" s="141" t="s">
        <v>293</v>
      </c>
      <c r="B319" s="144" t="s">
        <v>284</v>
      </c>
      <c r="C319" s="183"/>
    </row>
    <row r="320" spans="1:3" s="7" customFormat="1" ht="15.75" hidden="1" outlineLevel="4">
      <c r="A320" s="141" t="s">
        <v>294</v>
      </c>
      <c r="B320" s="144" t="s">
        <v>284</v>
      </c>
      <c r="C320" s="183"/>
    </row>
    <row r="321" spans="1:3" s="7" customFormat="1" ht="15.75" hidden="1" outlineLevel="5">
      <c r="A321" s="141" t="s">
        <v>26</v>
      </c>
      <c r="B321" s="144" t="s">
        <v>284</v>
      </c>
      <c r="C321" s="183"/>
    </row>
    <row r="322" spans="1:3" s="7" customFormat="1" ht="15.75" hidden="1" outlineLevel="6">
      <c r="A322" s="141" t="s">
        <v>28</v>
      </c>
      <c r="B322" s="144" t="s">
        <v>284</v>
      </c>
      <c r="C322" s="183"/>
    </row>
    <row r="323" spans="1:3" s="7" customFormat="1" ht="15.75" hidden="1" outlineLevel="7">
      <c r="A323" s="151" t="s">
        <v>30</v>
      </c>
      <c r="B323" s="147" t="s">
        <v>284</v>
      </c>
      <c r="C323" s="184"/>
    </row>
    <row r="324" spans="1:3" s="7" customFormat="1" ht="21" hidden="1" outlineLevel="5">
      <c r="A324" s="141" t="s">
        <v>103</v>
      </c>
      <c r="B324" s="144" t="s">
        <v>284</v>
      </c>
      <c r="C324" s="183"/>
    </row>
    <row r="325" spans="1:3" s="7" customFormat="1" ht="15.75" hidden="1" outlineLevel="6">
      <c r="A325" s="141" t="s">
        <v>104</v>
      </c>
      <c r="B325" s="144" t="s">
        <v>284</v>
      </c>
      <c r="C325" s="183"/>
    </row>
    <row r="326" spans="1:3" s="7" customFormat="1" ht="22.5" hidden="1" outlineLevel="7">
      <c r="A326" s="151" t="s">
        <v>105</v>
      </c>
      <c r="B326" s="147" t="s">
        <v>284</v>
      </c>
      <c r="C326" s="184"/>
    </row>
    <row r="327" spans="1:3" s="7" customFormat="1" ht="21" hidden="1" outlineLevel="3">
      <c r="A327" s="141" t="s">
        <v>295</v>
      </c>
      <c r="B327" s="144" t="s">
        <v>284</v>
      </c>
      <c r="C327" s="183"/>
    </row>
    <row r="328" spans="1:3" s="7" customFormat="1" ht="21" hidden="1" outlineLevel="4">
      <c r="A328" s="141" t="s">
        <v>296</v>
      </c>
      <c r="B328" s="144" t="s">
        <v>284</v>
      </c>
      <c r="C328" s="183"/>
    </row>
    <row r="329" spans="1:3" s="7" customFormat="1" ht="15.75" hidden="1" outlineLevel="5">
      <c r="A329" s="141" t="s">
        <v>26</v>
      </c>
      <c r="B329" s="144" t="s">
        <v>284</v>
      </c>
      <c r="C329" s="183"/>
    </row>
    <row r="330" spans="1:3" s="7" customFormat="1" ht="15.75" hidden="1" outlineLevel="6">
      <c r="A330" s="141" t="s">
        <v>28</v>
      </c>
      <c r="B330" s="144" t="s">
        <v>284</v>
      </c>
      <c r="C330" s="183"/>
    </row>
    <row r="331" spans="1:3" s="7" customFormat="1" ht="15.75" hidden="1" outlineLevel="7">
      <c r="A331" s="151" t="s">
        <v>87</v>
      </c>
      <c r="B331" s="147" t="s">
        <v>284</v>
      </c>
      <c r="C331" s="184"/>
    </row>
    <row r="332" spans="1:3" s="7" customFormat="1" ht="15.75" hidden="1" outlineLevel="3">
      <c r="A332" s="141" t="s">
        <v>297</v>
      </c>
      <c r="B332" s="144" t="s">
        <v>284</v>
      </c>
      <c r="C332" s="183"/>
    </row>
    <row r="333" spans="1:3" s="7" customFormat="1" ht="15.75" hidden="1" outlineLevel="4">
      <c r="A333" s="141" t="s">
        <v>298</v>
      </c>
      <c r="B333" s="144" t="s">
        <v>284</v>
      </c>
      <c r="C333" s="183"/>
    </row>
    <row r="334" spans="1:3" s="7" customFormat="1" ht="15.75" hidden="1" outlineLevel="5">
      <c r="A334" s="141" t="s">
        <v>26</v>
      </c>
      <c r="B334" s="144" t="s">
        <v>284</v>
      </c>
      <c r="C334" s="183"/>
    </row>
    <row r="335" spans="1:3" s="7" customFormat="1" ht="15.75" hidden="1" outlineLevel="6">
      <c r="A335" s="141" t="s">
        <v>28</v>
      </c>
      <c r="B335" s="144" t="s">
        <v>284</v>
      </c>
      <c r="C335" s="183"/>
    </row>
    <row r="336" spans="1:3" s="7" customFormat="1" ht="15.75" hidden="1" outlineLevel="7">
      <c r="A336" s="151" t="s">
        <v>30</v>
      </c>
      <c r="B336" s="147" t="s">
        <v>284</v>
      </c>
      <c r="C336" s="184"/>
    </row>
    <row r="337" spans="1:3" s="7" customFormat="1" ht="15.75" hidden="1" outlineLevel="7">
      <c r="A337" s="151" t="s">
        <v>87</v>
      </c>
      <c r="B337" s="147" t="s">
        <v>284</v>
      </c>
      <c r="C337" s="184"/>
    </row>
    <row r="338" spans="1:3" s="7" customFormat="1" ht="15.75" hidden="1" outlineLevel="7">
      <c r="A338" s="151" t="s">
        <v>32</v>
      </c>
      <c r="B338" s="147" t="s">
        <v>284</v>
      </c>
      <c r="C338" s="184"/>
    </row>
    <row r="339" spans="1:3" s="7" customFormat="1" ht="21" hidden="1" outlineLevel="5">
      <c r="A339" s="141" t="s">
        <v>103</v>
      </c>
      <c r="B339" s="144" t="s">
        <v>284</v>
      </c>
      <c r="C339" s="183"/>
    </row>
    <row r="340" spans="1:3" s="7" customFormat="1" ht="15.75" hidden="1" outlineLevel="6">
      <c r="A340" s="141" t="s">
        <v>133</v>
      </c>
      <c r="B340" s="144" t="s">
        <v>284</v>
      </c>
      <c r="C340" s="183"/>
    </row>
    <row r="341" spans="1:3" s="7" customFormat="1" ht="15.75" hidden="1" outlineLevel="7">
      <c r="A341" s="151" t="s">
        <v>135</v>
      </c>
      <c r="B341" s="147" t="s">
        <v>284</v>
      </c>
      <c r="C341" s="184"/>
    </row>
    <row r="342" spans="1:3" s="7" customFormat="1" ht="15.75" hidden="1" outlineLevel="2">
      <c r="A342" s="141" t="s">
        <v>299</v>
      </c>
      <c r="B342" s="144" t="s">
        <v>284</v>
      </c>
      <c r="C342" s="183"/>
    </row>
    <row r="343" spans="1:3" s="7" customFormat="1" ht="15.75" hidden="1" outlineLevel="3">
      <c r="A343" s="141" t="s">
        <v>300</v>
      </c>
      <c r="B343" s="144" t="s">
        <v>284</v>
      </c>
      <c r="C343" s="183"/>
    </row>
    <row r="344" spans="1:3" s="7" customFormat="1" ht="15.75" hidden="1" outlineLevel="4">
      <c r="A344" s="141" t="s">
        <v>301</v>
      </c>
      <c r="B344" s="144" t="s">
        <v>284</v>
      </c>
      <c r="C344" s="183"/>
    </row>
    <row r="345" spans="1:3" s="7" customFormat="1" ht="15.75" hidden="1" outlineLevel="5">
      <c r="A345" s="141" t="s">
        <v>34</v>
      </c>
      <c r="B345" s="144" t="s">
        <v>284</v>
      </c>
      <c r="C345" s="183"/>
    </row>
    <row r="346" spans="1:3" s="7" customFormat="1" ht="15.75" hidden="1" outlineLevel="6">
      <c r="A346" s="141" t="s">
        <v>35</v>
      </c>
      <c r="B346" s="144" t="s">
        <v>284</v>
      </c>
      <c r="C346" s="183"/>
    </row>
    <row r="347" spans="1:3" s="7" customFormat="1" ht="15.75" hidden="1" outlineLevel="7">
      <c r="A347" s="151" t="s">
        <v>35</v>
      </c>
      <c r="B347" s="147" t="s">
        <v>284</v>
      </c>
      <c r="C347" s="184"/>
    </row>
    <row r="348" spans="1:3" s="7" customFormat="1" ht="15.75" hidden="1" outlineLevel="2">
      <c r="A348" s="141" t="s">
        <v>116</v>
      </c>
      <c r="B348" s="144" t="s">
        <v>284</v>
      </c>
      <c r="C348" s="183"/>
    </row>
    <row r="349" spans="1:3" s="7" customFormat="1" ht="15.75" hidden="1" outlineLevel="3">
      <c r="A349" s="141" t="s">
        <v>302</v>
      </c>
      <c r="B349" s="144" t="s">
        <v>284</v>
      </c>
      <c r="C349" s="183"/>
    </row>
    <row r="350" spans="1:3" s="7" customFormat="1" ht="15.75" hidden="1" outlineLevel="5">
      <c r="A350" s="141" t="s">
        <v>182</v>
      </c>
      <c r="B350" s="144" t="s">
        <v>284</v>
      </c>
      <c r="C350" s="183"/>
    </row>
    <row r="351" spans="1:3" s="7" customFormat="1" ht="15.75" hidden="1" outlineLevel="6">
      <c r="A351" s="141" t="s">
        <v>183</v>
      </c>
      <c r="B351" s="144" t="s">
        <v>284</v>
      </c>
      <c r="C351" s="183"/>
    </row>
    <row r="352" spans="1:3" s="7" customFormat="1" ht="22.5" hidden="1" outlineLevel="7">
      <c r="A352" s="151" t="s">
        <v>184</v>
      </c>
      <c r="B352" s="147" t="s">
        <v>284</v>
      </c>
      <c r="C352" s="184"/>
    </row>
    <row r="353" spans="1:3" s="7" customFormat="1" ht="21" hidden="1" outlineLevel="3">
      <c r="A353" s="141" t="s">
        <v>303</v>
      </c>
      <c r="B353" s="144" t="s">
        <v>284</v>
      </c>
      <c r="C353" s="183"/>
    </row>
    <row r="354" spans="1:3" s="7" customFormat="1" ht="15.75" hidden="1" outlineLevel="5">
      <c r="A354" s="141" t="s">
        <v>182</v>
      </c>
      <c r="B354" s="144" t="s">
        <v>284</v>
      </c>
      <c r="C354" s="183"/>
    </row>
    <row r="355" spans="1:3" s="7" customFormat="1" ht="15.75" hidden="1" outlineLevel="6">
      <c r="A355" s="141" t="s">
        <v>183</v>
      </c>
      <c r="B355" s="144" t="s">
        <v>284</v>
      </c>
      <c r="C355" s="183"/>
    </row>
    <row r="356" spans="1:3" s="7" customFormat="1" ht="22.5" hidden="1" outlineLevel="7">
      <c r="A356" s="151" t="s">
        <v>184</v>
      </c>
      <c r="B356" s="147" t="s">
        <v>284</v>
      </c>
      <c r="C356" s="184"/>
    </row>
    <row r="357" spans="1:3" s="7" customFormat="1" ht="21" hidden="1" outlineLevel="3">
      <c r="A357" s="141" t="s">
        <v>304</v>
      </c>
      <c r="B357" s="144" t="s">
        <v>284</v>
      </c>
      <c r="C357" s="183"/>
    </row>
    <row r="358" spans="1:3" s="7" customFormat="1" ht="15.75" hidden="1" outlineLevel="5">
      <c r="A358" s="141" t="s">
        <v>26</v>
      </c>
      <c r="B358" s="144" t="s">
        <v>284</v>
      </c>
      <c r="C358" s="183"/>
    </row>
    <row r="359" spans="1:3" s="7" customFormat="1" ht="15.75" hidden="1" outlineLevel="6">
      <c r="A359" s="141" t="s">
        <v>28</v>
      </c>
      <c r="B359" s="144" t="s">
        <v>284</v>
      </c>
      <c r="C359" s="183"/>
    </row>
    <row r="360" spans="1:3" s="7" customFormat="1" ht="15.75" hidden="1" outlineLevel="7">
      <c r="A360" s="151" t="s">
        <v>87</v>
      </c>
      <c r="B360" s="147" t="s">
        <v>284</v>
      </c>
      <c r="C360" s="184"/>
    </row>
    <row r="361" spans="1:3" s="7" customFormat="1" ht="15.75" hidden="1" outlineLevel="7">
      <c r="A361" s="151" t="s">
        <v>32</v>
      </c>
      <c r="B361" s="147" t="s">
        <v>284</v>
      </c>
      <c r="C361" s="184"/>
    </row>
    <row r="362" spans="1:3" s="7" customFormat="1" ht="31.5" hidden="1" outlineLevel="3">
      <c r="A362" s="141" t="s">
        <v>305</v>
      </c>
      <c r="B362" s="144" t="s">
        <v>284</v>
      </c>
      <c r="C362" s="183"/>
    </row>
    <row r="363" spans="1:3" s="7" customFormat="1" ht="15.75" hidden="1" outlineLevel="5">
      <c r="A363" s="141" t="s">
        <v>182</v>
      </c>
      <c r="B363" s="144" t="s">
        <v>284</v>
      </c>
      <c r="C363" s="183"/>
    </row>
    <row r="364" spans="1:3" s="7" customFormat="1" ht="15.75" hidden="1" outlineLevel="6">
      <c r="A364" s="141" t="s">
        <v>183</v>
      </c>
      <c r="B364" s="144" t="s">
        <v>284</v>
      </c>
      <c r="C364" s="183"/>
    </row>
    <row r="365" spans="1:3" s="7" customFormat="1" ht="22.5" hidden="1" outlineLevel="7">
      <c r="A365" s="151" t="s">
        <v>184</v>
      </c>
      <c r="B365" s="147" t="s">
        <v>284</v>
      </c>
      <c r="C365" s="184"/>
    </row>
    <row r="366" spans="1:3" s="7" customFormat="1" ht="31.5" hidden="1" outlineLevel="3">
      <c r="A366" s="141" t="s">
        <v>237</v>
      </c>
      <c r="B366" s="144" t="s">
        <v>284</v>
      </c>
      <c r="C366" s="183"/>
    </row>
    <row r="367" spans="1:3" s="7" customFormat="1" ht="15.75" hidden="1" outlineLevel="5">
      <c r="A367" s="141" t="s">
        <v>182</v>
      </c>
      <c r="B367" s="144" t="s">
        <v>284</v>
      </c>
      <c r="C367" s="183"/>
    </row>
    <row r="368" spans="1:3" s="7" customFormat="1" ht="15.75" hidden="1" outlineLevel="6">
      <c r="A368" s="141" t="s">
        <v>183</v>
      </c>
      <c r="B368" s="144" t="s">
        <v>284</v>
      </c>
      <c r="C368" s="183"/>
    </row>
    <row r="369" spans="1:3" s="7" customFormat="1" ht="22.5" hidden="1" outlineLevel="7">
      <c r="A369" s="151" t="s">
        <v>184</v>
      </c>
      <c r="B369" s="147" t="s">
        <v>284</v>
      </c>
      <c r="C369" s="184"/>
    </row>
    <row r="370" spans="1:3" s="7" customFormat="1" ht="31.5" hidden="1" outlineLevel="3">
      <c r="A370" s="141" t="s">
        <v>306</v>
      </c>
      <c r="B370" s="144" t="s">
        <v>284</v>
      </c>
      <c r="C370" s="183"/>
    </row>
    <row r="371" spans="1:3" s="7" customFormat="1" ht="15.75" hidden="1" outlineLevel="5">
      <c r="A371" s="141" t="s">
        <v>26</v>
      </c>
      <c r="B371" s="144" t="s">
        <v>284</v>
      </c>
      <c r="C371" s="183"/>
    </row>
    <row r="372" spans="1:3" s="7" customFormat="1" ht="15.75" hidden="1" outlineLevel="6">
      <c r="A372" s="141" t="s">
        <v>28</v>
      </c>
      <c r="B372" s="144" t="s">
        <v>284</v>
      </c>
      <c r="C372" s="183"/>
    </row>
    <row r="373" spans="1:3" s="7" customFormat="1" ht="15.75" hidden="1" outlineLevel="7">
      <c r="A373" s="151" t="s">
        <v>30</v>
      </c>
      <c r="B373" s="147" t="s">
        <v>284</v>
      </c>
      <c r="C373" s="184"/>
    </row>
    <row r="374" spans="1:3" s="7" customFormat="1" ht="21" hidden="1" outlineLevel="3">
      <c r="A374" s="141" t="s">
        <v>307</v>
      </c>
      <c r="B374" s="144" t="s">
        <v>284</v>
      </c>
      <c r="C374" s="183"/>
    </row>
    <row r="375" spans="1:3" s="7" customFormat="1" ht="15.75" hidden="1" outlineLevel="5">
      <c r="A375" s="141" t="s">
        <v>26</v>
      </c>
      <c r="B375" s="144" t="s">
        <v>284</v>
      </c>
      <c r="C375" s="183"/>
    </row>
    <row r="376" spans="1:3" s="7" customFormat="1" ht="15.75" hidden="1" outlineLevel="6">
      <c r="A376" s="141" t="s">
        <v>28</v>
      </c>
      <c r="B376" s="144" t="s">
        <v>284</v>
      </c>
      <c r="C376" s="183"/>
    </row>
    <row r="377" spans="1:3" s="7" customFormat="1" ht="15.75" hidden="1" outlineLevel="7">
      <c r="A377" s="151" t="s">
        <v>32</v>
      </c>
      <c r="B377" s="147" t="s">
        <v>284</v>
      </c>
      <c r="C377" s="184"/>
    </row>
    <row r="378" spans="1:3" s="7" customFormat="1" ht="15.75" hidden="1" outlineLevel="1">
      <c r="A378" s="141" t="s">
        <v>308</v>
      </c>
      <c r="B378" s="144" t="s">
        <v>309</v>
      </c>
      <c r="C378" s="183"/>
    </row>
    <row r="379" spans="1:3" s="7" customFormat="1" ht="15.75" hidden="1" outlineLevel="2">
      <c r="A379" s="141" t="s">
        <v>310</v>
      </c>
      <c r="B379" s="144" t="s">
        <v>309</v>
      </c>
      <c r="C379" s="183"/>
    </row>
    <row r="380" spans="1:3" s="7" customFormat="1" ht="15.75" hidden="1" outlineLevel="3">
      <c r="A380" s="141" t="s">
        <v>77</v>
      </c>
      <c r="B380" s="144" t="s">
        <v>309</v>
      </c>
      <c r="C380" s="183"/>
    </row>
    <row r="381" spans="1:3" s="7" customFormat="1" ht="15.75" hidden="1" outlineLevel="5">
      <c r="A381" s="141" t="s">
        <v>34</v>
      </c>
      <c r="B381" s="144" t="s">
        <v>309</v>
      </c>
      <c r="C381" s="183"/>
    </row>
    <row r="382" spans="1:3" s="7" customFormat="1" ht="15.75" hidden="1" outlineLevel="6">
      <c r="A382" s="141" t="s">
        <v>287</v>
      </c>
      <c r="B382" s="144" t="s">
        <v>309</v>
      </c>
      <c r="C382" s="183"/>
    </row>
    <row r="383" spans="1:3" s="7" customFormat="1" ht="15.75" hidden="1" outlineLevel="7">
      <c r="A383" s="151" t="s">
        <v>288</v>
      </c>
      <c r="B383" s="147" t="s">
        <v>309</v>
      </c>
      <c r="C383" s="184"/>
    </row>
    <row r="384" spans="1:3" s="7" customFormat="1" ht="15.75" hidden="1" outlineLevel="6">
      <c r="A384" s="141" t="s">
        <v>311</v>
      </c>
      <c r="B384" s="144" t="s">
        <v>309</v>
      </c>
      <c r="C384" s="183"/>
    </row>
    <row r="385" spans="1:3" s="7" customFormat="1" ht="15.75" hidden="1" outlineLevel="7">
      <c r="A385" s="151" t="s">
        <v>311</v>
      </c>
      <c r="B385" s="147" t="s">
        <v>309</v>
      </c>
      <c r="C385" s="184"/>
    </row>
    <row r="386" spans="1:3" s="7" customFormat="1" ht="15.75" hidden="1" outlineLevel="6">
      <c r="A386" s="141" t="s">
        <v>66</v>
      </c>
      <c r="B386" s="144" t="s">
        <v>309</v>
      </c>
      <c r="C386" s="183"/>
    </row>
    <row r="387" spans="1:3" s="7" customFormat="1" ht="15.75" hidden="1" outlineLevel="7">
      <c r="A387" s="151" t="s">
        <v>66</v>
      </c>
      <c r="B387" s="147" t="s">
        <v>309</v>
      </c>
      <c r="C387" s="184"/>
    </row>
    <row r="388" spans="1:3" s="7" customFormat="1" ht="21" hidden="1" outlineLevel="5">
      <c r="A388" s="141" t="s">
        <v>103</v>
      </c>
      <c r="B388" s="144" t="s">
        <v>309</v>
      </c>
      <c r="C388" s="183"/>
    </row>
    <row r="389" spans="1:3" s="7" customFormat="1" ht="15.75" hidden="1" outlineLevel="6">
      <c r="A389" s="141" t="s">
        <v>133</v>
      </c>
      <c r="B389" s="144" t="s">
        <v>309</v>
      </c>
      <c r="C389" s="183"/>
    </row>
    <row r="390" spans="1:3" s="7" customFormat="1" ht="22.5" hidden="1" outlineLevel="7">
      <c r="A390" s="151" t="s">
        <v>134</v>
      </c>
      <c r="B390" s="147" t="s">
        <v>309</v>
      </c>
      <c r="C390" s="184"/>
    </row>
    <row r="391" spans="1:3" s="7" customFormat="1" ht="15.75" hidden="1" outlineLevel="7">
      <c r="A391" s="151" t="s">
        <v>135</v>
      </c>
      <c r="B391" s="147" t="s">
        <v>309</v>
      </c>
      <c r="C391" s="184"/>
    </row>
    <row r="392" spans="1:3" s="7" customFormat="1" ht="15.75" hidden="1" outlineLevel="6">
      <c r="A392" s="141" t="s">
        <v>104</v>
      </c>
      <c r="B392" s="144" t="s">
        <v>309</v>
      </c>
      <c r="C392" s="183"/>
    </row>
    <row r="393" spans="1:3" s="7" customFormat="1" ht="22.5" hidden="1" outlineLevel="7">
      <c r="A393" s="151" t="s">
        <v>105</v>
      </c>
      <c r="B393" s="147" t="s">
        <v>309</v>
      </c>
      <c r="C393" s="184"/>
    </row>
    <row r="394" spans="1:3" s="7" customFormat="1" ht="15.75" hidden="1" outlineLevel="7">
      <c r="A394" s="151" t="s">
        <v>312</v>
      </c>
      <c r="B394" s="147" t="s">
        <v>309</v>
      </c>
      <c r="C394" s="184"/>
    </row>
    <row r="395" spans="1:3" s="7" customFormat="1" ht="15.75" hidden="1" outlineLevel="2">
      <c r="A395" s="141" t="s">
        <v>292</v>
      </c>
      <c r="B395" s="144" t="s">
        <v>309</v>
      </c>
      <c r="C395" s="183"/>
    </row>
    <row r="396" spans="1:3" s="7" customFormat="1" ht="15.75" hidden="1" outlineLevel="3">
      <c r="A396" s="141" t="s">
        <v>313</v>
      </c>
      <c r="B396" s="144" t="s">
        <v>309</v>
      </c>
      <c r="C396" s="183"/>
    </row>
    <row r="397" spans="1:3" s="7" customFormat="1" ht="15.75" hidden="1" outlineLevel="5">
      <c r="A397" s="141" t="s">
        <v>26</v>
      </c>
      <c r="B397" s="144" t="s">
        <v>309</v>
      </c>
      <c r="C397" s="183"/>
    </row>
    <row r="398" spans="1:3" s="7" customFormat="1" ht="15.75" hidden="1" outlineLevel="6">
      <c r="A398" s="141" t="s">
        <v>28</v>
      </c>
      <c r="B398" s="144" t="s">
        <v>309</v>
      </c>
      <c r="C398" s="183"/>
    </row>
    <row r="399" spans="1:3" s="7" customFormat="1" ht="15.75" hidden="1" outlineLevel="7">
      <c r="A399" s="151" t="s">
        <v>32</v>
      </c>
      <c r="B399" s="147" t="s">
        <v>309</v>
      </c>
      <c r="C399" s="184"/>
    </row>
    <row r="400" spans="1:3" s="7" customFormat="1" ht="21" hidden="1" outlineLevel="5">
      <c r="A400" s="141" t="s">
        <v>103</v>
      </c>
      <c r="B400" s="144" t="s">
        <v>309</v>
      </c>
      <c r="C400" s="183"/>
    </row>
    <row r="401" spans="1:3" s="7" customFormat="1" ht="15.75" hidden="1" outlineLevel="6">
      <c r="A401" s="141" t="s">
        <v>133</v>
      </c>
      <c r="B401" s="144" t="s">
        <v>309</v>
      </c>
      <c r="C401" s="183"/>
    </row>
    <row r="402" spans="1:3" s="7" customFormat="1" ht="15.75" hidden="1" outlineLevel="7">
      <c r="A402" s="151" t="s">
        <v>135</v>
      </c>
      <c r="B402" s="147" t="s">
        <v>309</v>
      </c>
      <c r="C402" s="184"/>
    </row>
    <row r="403" spans="1:3" s="7" customFormat="1" ht="15.75" hidden="1" outlineLevel="6">
      <c r="A403" s="141" t="s">
        <v>104</v>
      </c>
      <c r="B403" s="144" t="s">
        <v>309</v>
      </c>
      <c r="C403" s="183"/>
    </row>
    <row r="404" spans="1:3" s="7" customFormat="1" ht="15.75" hidden="1" outlineLevel="7">
      <c r="A404" s="151" t="s">
        <v>312</v>
      </c>
      <c r="B404" s="147" t="s">
        <v>309</v>
      </c>
      <c r="C404" s="184"/>
    </row>
    <row r="405" spans="1:3" s="7" customFormat="1" ht="15.75" hidden="1" outlineLevel="1">
      <c r="A405" s="141" t="s">
        <v>314</v>
      </c>
      <c r="B405" s="144" t="s">
        <v>315</v>
      </c>
      <c r="C405" s="183"/>
    </row>
    <row r="406" spans="1:3" s="7" customFormat="1" ht="15.75" hidden="1" outlineLevel="2">
      <c r="A406" s="141" t="s">
        <v>316</v>
      </c>
      <c r="B406" s="144" t="s">
        <v>315</v>
      </c>
      <c r="C406" s="183"/>
    </row>
    <row r="407" spans="1:3" s="7" customFormat="1" ht="15.75" hidden="1" outlineLevel="3">
      <c r="A407" s="141" t="s">
        <v>77</v>
      </c>
      <c r="B407" s="144" t="s">
        <v>315</v>
      </c>
      <c r="C407" s="183"/>
    </row>
    <row r="408" spans="1:3" s="7" customFormat="1" ht="15.75" hidden="1" outlineLevel="5">
      <c r="A408" s="141" t="s">
        <v>34</v>
      </c>
      <c r="B408" s="144" t="s">
        <v>315</v>
      </c>
      <c r="C408" s="183"/>
    </row>
    <row r="409" spans="1:3" s="7" customFormat="1" ht="15.75" hidden="1" outlineLevel="6">
      <c r="A409" s="141" t="s">
        <v>287</v>
      </c>
      <c r="B409" s="144" t="s">
        <v>315</v>
      </c>
      <c r="C409" s="183"/>
    </row>
    <row r="410" spans="1:3" s="7" customFormat="1" ht="15.75" hidden="1" outlineLevel="7">
      <c r="A410" s="151" t="s">
        <v>288</v>
      </c>
      <c r="B410" s="147" t="s">
        <v>315</v>
      </c>
      <c r="C410" s="184"/>
    </row>
    <row r="411" spans="1:3" s="7" customFormat="1" ht="15.75" hidden="1" outlineLevel="6">
      <c r="A411" s="141" t="s">
        <v>311</v>
      </c>
      <c r="B411" s="144" t="s">
        <v>315</v>
      </c>
      <c r="C411" s="183"/>
    </row>
    <row r="412" spans="1:3" s="7" customFormat="1" ht="15.75" hidden="1" outlineLevel="7">
      <c r="A412" s="151" t="s">
        <v>311</v>
      </c>
      <c r="B412" s="147" t="s">
        <v>315</v>
      </c>
      <c r="C412" s="184"/>
    </row>
    <row r="413" spans="1:3" s="7" customFormat="1" ht="15.75" hidden="1" outlineLevel="6">
      <c r="A413" s="141" t="s">
        <v>66</v>
      </c>
      <c r="B413" s="144" t="s">
        <v>315</v>
      </c>
      <c r="C413" s="183"/>
    </row>
    <row r="414" spans="1:3" s="7" customFormat="1" ht="15.75" hidden="1" outlineLevel="7">
      <c r="A414" s="151" t="s">
        <v>66</v>
      </c>
      <c r="B414" s="147" t="s">
        <v>315</v>
      </c>
      <c r="C414" s="184"/>
    </row>
    <row r="415" spans="1:3" s="7" customFormat="1" ht="21" hidden="1" outlineLevel="5">
      <c r="A415" s="141" t="s">
        <v>103</v>
      </c>
      <c r="B415" s="144" t="s">
        <v>315</v>
      </c>
      <c r="C415" s="183"/>
    </row>
    <row r="416" spans="1:3" s="7" customFormat="1" ht="15.75" hidden="1" outlineLevel="6">
      <c r="A416" s="141" t="s">
        <v>133</v>
      </c>
      <c r="B416" s="144" t="s">
        <v>315</v>
      </c>
      <c r="C416" s="183"/>
    </row>
    <row r="417" spans="1:3" s="7" customFormat="1" ht="22.5" hidden="1" outlineLevel="7">
      <c r="A417" s="151" t="s">
        <v>134</v>
      </c>
      <c r="B417" s="147" t="s">
        <v>315</v>
      </c>
      <c r="C417" s="184"/>
    </row>
    <row r="418" spans="1:3" s="7" customFormat="1" ht="15.75" hidden="1" outlineLevel="7">
      <c r="A418" s="151" t="s">
        <v>135</v>
      </c>
      <c r="B418" s="147" t="s">
        <v>315</v>
      </c>
      <c r="C418" s="184"/>
    </row>
    <row r="419" spans="1:3" s="7" customFormat="1" ht="15.75" hidden="1" outlineLevel="6">
      <c r="A419" s="141" t="s">
        <v>104</v>
      </c>
      <c r="B419" s="144" t="s">
        <v>315</v>
      </c>
      <c r="C419" s="183"/>
    </row>
    <row r="420" spans="1:3" s="7" customFormat="1" ht="22.5" hidden="1" outlineLevel="7">
      <c r="A420" s="151" t="s">
        <v>105</v>
      </c>
      <c r="B420" s="147" t="s">
        <v>315</v>
      </c>
      <c r="C420" s="184"/>
    </row>
    <row r="421" spans="1:3" s="7" customFormat="1" ht="15.75" hidden="1" outlineLevel="7">
      <c r="A421" s="151" t="s">
        <v>312</v>
      </c>
      <c r="B421" s="147" t="s">
        <v>315</v>
      </c>
      <c r="C421" s="184"/>
    </row>
    <row r="422" spans="1:3" s="7" customFormat="1" ht="15.75" hidden="1" outlineLevel="1">
      <c r="A422" s="141" t="s">
        <v>317</v>
      </c>
      <c r="B422" s="144" t="s">
        <v>318</v>
      </c>
      <c r="C422" s="183"/>
    </row>
    <row r="423" spans="1:3" s="7" customFormat="1" ht="15.75" hidden="1" outlineLevel="2">
      <c r="A423" s="141" t="s">
        <v>319</v>
      </c>
      <c r="B423" s="144" t="s">
        <v>318</v>
      </c>
      <c r="C423" s="183"/>
    </row>
    <row r="424" spans="1:3" s="7" customFormat="1" ht="15.75" hidden="1" outlineLevel="3">
      <c r="A424" s="141" t="s">
        <v>77</v>
      </c>
      <c r="B424" s="144" t="s">
        <v>318</v>
      </c>
      <c r="C424" s="183"/>
    </row>
    <row r="425" spans="1:3" s="7" customFormat="1" ht="15.75" hidden="1" outlineLevel="5">
      <c r="A425" s="141" t="s">
        <v>34</v>
      </c>
      <c r="B425" s="144" t="s">
        <v>318</v>
      </c>
      <c r="C425" s="183"/>
    </row>
    <row r="426" spans="1:3" s="7" customFormat="1" ht="15.75" hidden="1" outlineLevel="6">
      <c r="A426" s="141" t="s">
        <v>287</v>
      </c>
      <c r="B426" s="144" t="s">
        <v>318</v>
      </c>
      <c r="C426" s="183"/>
    </row>
    <row r="427" spans="1:3" s="7" customFormat="1" ht="15.75" hidden="1" outlineLevel="7">
      <c r="A427" s="151" t="s">
        <v>288</v>
      </c>
      <c r="B427" s="147" t="s">
        <v>318</v>
      </c>
      <c r="C427" s="184"/>
    </row>
    <row r="428" spans="1:3" s="7" customFormat="1" ht="15.75" hidden="1" outlineLevel="6">
      <c r="A428" s="141" t="s">
        <v>66</v>
      </c>
      <c r="B428" s="144" t="s">
        <v>318</v>
      </c>
      <c r="C428" s="183"/>
    </row>
    <row r="429" spans="1:3" s="7" customFormat="1" ht="15.75" hidden="1" outlineLevel="7">
      <c r="A429" s="151" t="s">
        <v>66</v>
      </c>
      <c r="B429" s="147" t="s">
        <v>318</v>
      </c>
      <c r="C429" s="184"/>
    </row>
    <row r="430" spans="1:3" s="7" customFormat="1" ht="21" hidden="1" outlineLevel="5">
      <c r="A430" s="141" t="s">
        <v>103</v>
      </c>
      <c r="B430" s="144" t="s">
        <v>318</v>
      </c>
      <c r="C430" s="183"/>
    </row>
    <row r="431" spans="1:3" s="7" customFormat="1" ht="15.75" hidden="1" outlineLevel="6">
      <c r="A431" s="141" t="s">
        <v>104</v>
      </c>
      <c r="B431" s="144" t="s">
        <v>318</v>
      </c>
      <c r="C431" s="183"/>
    </row>
    <row r="432" spans="1:3" s="7" customFormat="1" ht="22.5" hidden="1" outlineLevel="7">
      <c r="A432" s="151" t="s">
        <v>105</v>
      </c>
      <c r="B432" s="147" t="s">
        <v>318</v>
      </c>
      <c r="C432" s="184"/>
    </row>
    <row r="433" spans="1:3" s="7" customFormat="1" ht="15.75" hidden="1" outlineLevel="7">
      <c r="A433" s="151" t="s">
        <v>312</v>
      </c>
      <c r="B433" s="147" t="s">
        <v>318</v>
      </c>
      <c r="C433" s="184"/>
    </row>
    <row r="434" spans="1:3" s="7" customFormat="1" ht="15.75" hidden="1" outlineLevel="2">
      <c r="A434" s="141" t="s">
        <v>320</v>
      </c>
      <c r="B434" s="144" t="s">
        <v>318</v>
      </c>
      <c r="C434" s="183"/>
    </row>
    <row r="435" spans="1:3" s="7" customFormat="1" ht="15.75" hidden="1" outlineLevel="3">
      <c r="A435" s="141" t="s">
        <v>77</v>
      </c>
      <c r="B435" s="144" t="s">
        <v>318</v>
      </c>
      <c r="C435" s="183"/>
    </row>
    <row r="436" spans="1:3" s="7" customFormat="1" ht="15.75" hidden="1" outlineLevel="5">
      <c r="A436" s="141" t="s">
        <v>34</v>
      </c>
      <c r="B436" s="144" t="s">
        <v>318</v>
      </c>
      <c r="C436" s="183"/>
    </row>
    <row r="437" spans="1:3" s="7" customFormat="1" ht="15.75" hidden="1" outlineLevel="6">
      <c r="A437" s="141" t="s">
        <v>287</v>
      </c>
      <c r="B437" s="144" t="s">
        <v>318</v>
      </c>
      <c r="C437" s="183"/>
    </row>
    <row r="438" spans="1:3" s="7" customFormat="1" ht="15.75" hidden="1" outlineLevel="7">
      <c r="A438" s="151" t="s">
        <v>288</v>
      </c>
      <c r="B438" s="147" t="s">
        <v>318</v>
      </c>
      <c r="C438" s="184"/>
    </row>
    <row r="439" spans="1:3" s="7" customFormat="1" ht="15.75" hidden="1" outlineLevel="6">
      <c r="A439" s="141" t="s">
        <v>66</v>
      </c>
      <c r="B439" s="144" t="s">
        <v>318</v>
      </c>
      <c r="C439" s="183"/>
    </row>
    <row r="440" spans="1:3" s="7" customFormat="1" ht="15.75" hidden="1" outlineLevel="7">
      <c r="A440" s="151" t="s">
        <v>66</v>
      </c>
      <c r="B440" s="147" t="s">
        <v>318</v>
      </c>
      <c r="C440" s="184"/>
    </row>
    <row r="441" spans="1:3" s="7" customFormat="1" ht="21" hidden="1" outlineLevel="5">
      <c r="A441" s="141" t="s">
        <v>103</v>
      </c>
      <c r="B441" s="144" t="s">
        <v>318</v>
      </c>
      <c r="C441" s="183"/>
    </row>
    <row r="442" spans="1:3" s="7" customFormat="1" ht="15.75" hidden="1" outlineLevel="6">
      <c r="A442" s="141" t="s">
        <v>133</v>
      </c>
      <c r="B442" s="144" t="s">
        <v>318</v>
      </c>
      <c r="C442" s="183"/>
    </row>
    <row r="443" spans="1:3" s="7" customFormat="1" ht="22.5" hidden="1" outlineLevel="7">
      <c r="A443" s="151" t="s">
        <v>134</v>
      </c>
      <c r="B443" s="147" t="s">
        <v>318</v>
      </c>
      <c r="C443" s="184"/>
    </row>
    <row r="444" spans="1:3" s="7" customFormat="1" ht="15.75" hidden="1" outlineLevel="7">
      <c r="A444" s="151" t="s">
        <v>135</v>
      </c>
      <c r="B444" s="147" t="s">
        <v>318</v>
      </c>
      <c r="C444" s="184"/>
    </row>
    <row r="445" spans="1:3" s="7" customFormat="1" ht="15.75" hidden="1" outlineLevel="6">
      <c r="A445" s="141" t="s">
        <v>104</v>
      </c>
      <c r="B445" s="144" t="s">
        <v>318</v>
      </c>
      <c r="C445" s="183"/>
    </row>
    <row r="446" spans="1:3" s="7" customFormat="1" ht="22.5" hidden="1" outlineLevel="7">
      <c r="A446" s="151" t="s">
        <v>105</v>
      </c>
      <c r="B446" s="147" t="s">
        <v>318</v>
      </c>
      <c r="C446" s="184"/>
    </row>
    <row r="447" spans="1:3" s="7" customFormat="1" ht="15.75" hidden="1" outlineLevel="7">
      <c r="A447" s="151" t="s">
        <v>312</v>
      </c>
      <c r="B447" s="147" t="s">
        <v>318</v>
      </c>
      <c r="C447" s="184"/>
    </row>
    <row r="448" spans="1:3" s="7" customFormat="1" ht="15.75" hidden="1" outlineLevel="2">
      <c r="A448" s="141" t="s">
        <v>321</v>
      </c>
      <c r="B448" s="144" t="s">
        <v>318</v>
      </c>
      <c r="C448" s="183"/>
    </row>
    <row r="449" spans="1:3" s="7" customFormat="1" ht="21" hidden="1" outlineLevel="3">
      <c r="A449" s="141" t="s">
        <v>322</v>
      </c>
      <c r="B449" s="144" t="s">
        <v>318</v>
      </c>
      <c r="C449" s="183"/>
    </row>
    <row r="450" spans="1:3" s="7" customFormat="1" ht="21" hidden="1" outlineLevel="5">
      <c r="A450" s="141" t="s">
        <v>15</v>
      </c>
      <c r="B450" s="144" t="s">
        <v>318</v>
      </c>
      <c r="C450" s="183"/>
    </row>
    <row r="451" spans="1:3" s="7" customFormat="1" ht="15.75" hidden="1" outlineLevel="6">
      <c r="A451" s="141" t="s">
        <v>17</v>
      </c>
      <c r="B451" s="144" t="s">
        <v>318</v>
      </c>
      <c r="C451" s="183"/>
    </row>
    <row r="452" spans="1:3" s="7" customFormat="1" ht="15.75" hidden="1" outlineLevel="7">
      <c r="A452" s="151" t="s">
        <v>24</v>
      </c>
      <c r="B452" s="147" t="s">
        <v>318</v>
      </c>
      <c r="C452" s="184"/>
    </row>
    <row r="453" spans="1:3" s="7" customFormat="1" ht="15.75" hidden="1" outlineLevel="5">
      <c r="A453" s="141" t="s">
        <v>26</v>
      </c>
      <c r="B453" s="144" t="s">
        <v>318</v>
      </c>
      <c r="C453" s="183"/>
    </row>
    <row r="454" spans="1:3" s="7" customFormat="1" ht="15.75" hidden="1" outlineLevel="6">
      <c r="A454" s="141" t="s">
        <v>28</v>
      </c>
      <c r="B454" s="144" t="s">
        <v>318</v>
      </c>
      <c r="C454" s="183"/>
    </row>
    <row r="455" spans="1:3" s="7" customFormat="1" ht="15.75" hidden="1" outlineLevel="7">
      <c r="A455" s="151" t="s">
        <v>32</v>
      </c>
      <c r="B455" s="147" t="s">
        <v>318</v>
      </c>
      <c r="C455" s="184"/>
    </row>
    <row r="456" spans="1:3" s="7" customFormat="1" ht="21" hidden="1" outlineLevel="3">
      <c r="A456" s="141" t="s">
        <v>323</v>
      </c>
      <c r="B456" s="144" t="s">
        <v>318</v>
      </c>
      <c r="C456" s="183"/>
    </row>
    <row r="457" spans="1:3" s="7" customFormat="1" ht="15.75" hidden="1" outlineLevel="5">
      <c r="A457" s="141" t="s">
        <v>26</v>
      </c>
      <c r="B457" s="144" t="s">
        <v>318</v>
      </c>
      <c r="C457" s="183"/>
    </row>
    <row r="458" spans="1:3" s="7" customFormat="1" ht="15.75" hidden="1" outlineLevel="6">
      <c r="A458" s="141" t="s">
        <v>28</v>
      </c>
      <c r="B458" s="144" t="s">
        <v>318</v>
      </c>
      <c r="C458" s="183"/>
    </row>
    <row r="459" spans="1:3" s="7" customFormat="1" ht="15.75" hidden="1" outlineLevel="7">
      <c r="A459" s="151" t="s">
        <v>32</v>
      </c>
      <c r="B459" s="147" t="s">
        <v>318</v>
      </c>
      <c r="C459" s="184"/>
    </row>
    <row r="460" spans="1:3" s="7" customFormat="1" ht="21" hidden="1" outlineLevel="5">
      <c r="A460" s="141" t="s">
        <v>103</v>
      </c>
      <c r="B460" s="144" t="s">
        <v>318</v>
      </c>
      <c r="C460" s="183"/>
    </row>
    <row r="461" spans="1:3" s="7" customFormat="1" ht="15.75" hidden="1" outlineLevel="6">
      <c r="A461" s="141" t="s">
        <v>133</v>
      </c>
      <c r="B461" s="144" t="s">
        <v>318</v>
      </c>
      <c r="C461" s="183"/>
    </row>
    <row r="462" spans="1:3" s="7" customFormat="1" ht="15.75" hidden="1" outlineLevel="7">
      <c r="A462" s="151" t="s">
        <v>135</v>
      </c>
      <c r="B462" s="147" t="s">
        <v>318</v>
      </c>
      <c r="C462" s="184"/>
    </row>
    <row r="463" spans="1:3" s="7" customFormat="1" ht="15.75" hidden="1" outlineLevel="2">
      <c r="A463" s="141" t="s">
        <v>292</v>
      </c>
      <c r="B463" s="144" t="s">
        <v>318</v>
      </c>
      <c r="C463" s="183"/>
    </row>
    <row r="464" spans="1:3" s="7" customFormat="1" ht="15.75" hidden="1" outlineLevel="3">
      <c r="A464" s="141" t="s">
        <v>324</v>
      </c>
      <c r="B464" s="144" t="s">
        <v>318</v>
      </c>
      <c r="C464" s="183"/>
    </row>
    <row r="465" spans="1:3" s="7" customFormat="1" ht="21" hidden="1" outlineLevel="4">
      <c r="A465" s="141" t="s">
        <v>325</v>
      </c>
      <c r="B465" s="144" t="s">
        <v>318</v>
      </c>
      <c r="C465" s="183"/>
    </row>
    <row r="466" spans="1:3" s="7" customFormat="1" ht="15.75" hidden="1" outlineLevel="5">
      <c r="A466" s="141" t="s">
        <v>26</v>
      </c>
      <c r="B466" s="144" t="s">
        <v>318</v>
      </c>
      <c r="C466" s="183"/>
    </row>
    <row r="467" spans="1:3" s="7" customFormat="1" ht="15.75" hidden="1" outlineLevel="6">
      <c r="A467" s="141" t="s">
        <v>28</v>
      </c>
      <c r="B467" s="144" t="s">
        <v>318</v>
      </c>
      <c r="C467" s="183"/>
    </row>
    <row r="468" spans="1:3" s="7" customFormat="1" ht="15.75" hidden="1" outlineLevel="7">
      <c r="A468" s="151" t="s">
        <v>32</v>
      </c>
      <c r="B468" s="147" t="s">
        <v>318</v>
      </c>
      <c r="C468" s="184"/>
    </row>
    <row r="469" spans="1:3" s="7" customFormat="1" ht="15.75" outlineLevel="1" collapsed="1">
      <c r="A469" s="141" t="s">
        <v>326</v>
      </c>
      <c r="B469" s="144" t="s">
        <v>327</v>
      </c>
      <c r="C469" s="183">
        <f>прил.7!F1376</f>
        <v>100</v>
      </c>
    </row>
    <row r="470" spans="1:3" s="7" customFormat="1" ht="15.75" hidden="1" outlineLevel="2">
      <c r="A470" s="141" t="s">
        <v>328</v>
      </c>
      <c r="B470" s="144" t="s">
        <v>327</v>
      </c>
      <c r="C470" s="183"/>
    </row>
    <row r="471" spans="1:3" s="7" customFormat="1" ht="15.75" hidden="1" outlineLevel="3">
      <c r="A471" s="141" t="s">
        <v>313</v>
      </c>
      <c r="B471" s="144" t="s">
        <v>327</v>
      </c>
      <c r="C471" s="183"/>
    </row>
    <row r="472" spans="1:3" s="7" customFormat="1" ht="15.75" hidden="1" outlineLevel="5">
      <c r="A472" s="141" t="s">
        <v>26</v>
      </c>
      <c r="B472" s="144" t="s">
        <v>327</v>
      </c>
      <c r="C472" s="183"/>
    </row>
    <row r="473" spans="1:3" s="7" customFormat="1" ht="15.75" hidden="1" outlineLevel="6">
      <c r="A473" s="141" t="s">
        <v>28</v>
      </c>
      <c r="B473" s="144" t="s">
        <v>327</v>
      </c>
      <c r="C473" s="183"/>
    </row>
    <row r="474" spans="1:3" s="7" customFormat="1" ht="15.75" hidden="1" outlineLevel="7">
      <c r="A474" s="151" t="s">
        <v>30</v>
      </c>
      <c r="B474" s="147" t="s">
        <v>327</v>
      </c>
      <c r="C474" s="184"/>
    </row>
    <row r="475" spans="1:3" s="7" customFormat="1" ht="15.75" hidden="1" outlineLevel="7">
      <c r="A475" s="151" t="s">
        <v>32</v>
      </c>
      <c r="B475" s="147" t="s">
        <v>327</v>
      </c>
      <c r="C475" s="184"/>
    </row>
    <row r="476" spans="1:3" s="7" customFormat="1" ht="21" hidden="1" outlineLevel="5">
      <c r="A476" s="141" t="s">
        <v>103</v>
      </c>
      <c r="B476" s="144" t="s">
        <v>327</v>
      </c>
      <c r="C476" s="183"/>
    </row>
    <row r="477" spans="1:3" s="7" customFormat="1" ht="15.75" hidden="1" outlineLevel="6">
      <c r="A477" s="141" t="s">
        <v>104</v>
      </c>
      <c r="B477" s="144" t="s">
        <v>327</v>
      </c>
      <c r="C477" s="183"/>
    </row>
    <row r="478" spans="1:3" s="7" customFormat="1" ht="15.75" hidden="1" outlineLevel="7">
      <c r="A478" s="151" t="s">
        <v>312</v>
      </c>
      <c r="B478" s="147" t="s">
        <v>327</v>
      </c>
      <c r="C478" s="184"/>
    </row>
    <row r="479" spans="1:3" s="7" customFormat="1" ht="15.75" hidden="1" outlineLevel="6">
      <c r="A479" s="141" t="s">
        <v>111</v>
      </c>
      <c r="B479" s="144" t="s">
        <v>327</v>
      </c>
      <c r="C479" s="183"/>
    </row>
    <row r="480" spans="1:3" s="7" customFormat="1" ht="15.75" hidden="1" outlineLevel="7">
      <c r="A480" s="151" t="s">
        <v>111</v>
      </c>
      <c r="B480" s="147" t="s">
        <v>327</v>
      </c>
      <c r="C480" s="184"/>
    </row>
    <row r="481" spans="1:3" s="7" customFormat="1" ht="15.75" hidden="1" outlineLevel="3">
      <c r="A481" s="141" t="s">
        <v>77</v>
      </c>
      <c r="B481" s="144" t="s">
        <v>327</v>
      </c>
      <c r="C481" s="183"/>
    </row>
    <row r="482" spans="1:3" s="7" customFormat="1" ht="21" hidden="1" outlineLevel="5">
      <c r="A482" s="141" t="s">
        <v>15</v>
      </c>
      <c r="B482" s="144" t="s">
        <v>327</v>
      </c>
      <c r="C482" s="183"/>
    </row>
    <row r="483" spans="1:3" s="7" customFormat="1" ht="15.75" hidden="1" outlineLevel="6">
      <c r="A483" s="141" t="s">
        <v>78</v>
      </c>
      <c r="B483" s="144" t="s">
        <v>327</v>
      </c>
      <c r="C483" s="183"/>
    </row>
    <row r="484" spans="1:3" s="7" customFormat="1" ht="15.75" hidden="1" outlineLevel="7">
      <c r="A484" s="151" t="s">
        <v>19</v>
      </c>
      <c r="B484" s="147" t="s">
        <v>327</v>
      </c>
      <c r="C484" s="184"/>
    </row>
    <row r="485" spans="1:3" s="7" customFormat="1" ht="15.75" hidden="1" outlineLevel="7">
      <c r="A485" s="151" t="s">
        <v>24</v>
      </c>
      <c r="B485" s="147" t="s">
        <v>327</v>
      </c>
      <c r="C485" s="184"/>
    </row>
    <row r="486" spans="1:3" s="7" customFormat="1" ht="15.75" hidden="1" outlineLevel="5">
      <c r="A486" s="141" t="s">
        <v>26</v>
      </c>
      <c r="B486" s="144" t="s">
        <v>327</v>
      </c>
      <c r="C486" s="183"/>
    </row>
    <row r="487" spans="1:3" s="7" customFormat="1" ht="15.75" hidden="1" outlineLevel="6">
      <c r="A487" s="141" t="s">
        <v>28</v>
      </c>
      <c r="B487" s="144" t="s">
        <v>327</v>
      </c>
      <c r="C487" s="183"/>
    </row>
    <row r="488" spans="1:3" s="7" customFormat="1" ht="15.75" hidden="1" outlineLevel="7">
      <c r="A488" s="151" t="s">
        <v>30</v>
      </c>
      <c r="B488" s="147" t="s">
        <v>327</v>
      </c>
      <c r="C488" s="184"/>
    </row>
    <row r="489" spans="1:3" s="7" customFormat="1" ht="15.75" hidden="1" outlineLevel="7">
      <c r="A489" s="151" t="s">
        <v>87</v>
      </c>
      <c r="B489" s="147" t="s">
        <v>327</v>
      </c>
      <c r="C489" s="184"/>
    </row>
    <row r="490" spans="1:3" s="7" customFormat="1" ht="15.75" hidden="1" outlineLevel="7">
      <c r="A490" s="151" t="s">
        <v>32</v>
      </c>
      <c r="B490" s="147" t="s">
        <v>327</v>
      </c>
      <c r="C490" s="184"/>
    </row>
    <row r="491" spans="1:3" s="7" customFormat="1" ht="15.75" hidden="1" outlineLevel="5">
      <c r="A491" s="141" t="s">
        <v>45</v>
      </c>
      <c r="B491" s="144" t="s">
        <v>327</v>
      </c>
      <c r="C491" s="183"/>
    </row>
    <row r="492" spans="1:3" s="7" customFormat="1" ht="15.75" hidden="1" outlineLevel="6">
      <c r="A492" s="141" t="s">
        <v>47</v>
      </c>
      <c r="B492" s="144" t="s">
        <v>327</v>
      </c>
      <c r="C492" s="183"/>
    </row>
    <row r="493" spans="1:3" s="7" customFormat="1" ht="15.75" hidden="1" outlineLevel="7">
      <c r="A493" s="151" t="s">
        <v>54</v>
      </c>
      <c r="B493" s="147" t="s">
        <v>327</v>
      </c>
      <c r="C493" s="184"/>
    </row>
    <row r="494" spans="1:3" s="7" customFormat="1" ht="15.75" hidden="1" outlineLevel="7">
      <c r="A494" s="151" t="s">
        <v>49</v>
      </c>
      <c r="B494" s="147" t="s">
        <v>327</v>
      </c>
      <c r="C494" s="184"/>
    </row>
    <row r="495" spans="1:3" s="7" customFormat="1" ht="15.75" hidden="1" outlineLevel="2">
      <c r="A495" s="141" t="s">
        <v>329</v>
      </c>
      <c r="B495" s="144" t="s">
        <v>327</v>
      </c>
      <c r="C495" s="183"/>
    </row>
    <row r="496" spans="1:3" s="7" customFormat="1" ht="15.75" hidden="1" outlineLevel="3">
      <c r="A496" s="141" t="s">
        <v>330</v>
      </c>
      <c r="B496" s="144" t="s">
        <v>327</v>
      </c>
      <c r="C496" s="183"/>
    </row>
    <row r="497" spans="1:3" s="7" customFormat="1" ht="15.75" hidden="1" outlineLevel="4">
      <c r="A497" s="141" t="s">
        <v>331</v>
      </c>
      <c r="B497" s="144" t="s">
        <v>327</v>
      </c>
      <c r="C497" s="183"/>
    </row>
    <row r="498" spans="1:3" s="7" customFormat="1" ht="15.75" hidden="1" outlineLevel="5">
      <c r="A498" s="141" t="s">
        <v>26</v>
      </c>
      <c r="B498" s="144" t="s">
        <v>327</v>
      </c>
      <c r="C498" s="183"/>
    </row>
    <row r="499" spans="1:3" s="7" customFormat="1" ht="15.75" hidden="1" outlineLevel="6">
      <c r="A499" s="141" t="s">
        <v>28</v>
      </c>
      <c r="B499" s="144" t="s">
        <v>327</v>
      </c>
      <c r="C499" s="183"/>
    </row>
    <row r="500" spans="1:3" s="7" customFormat="1" ht="15.75" hidden="1" outlineLevel="7">
      <c r="A500" s="151" t="s">
        <v>32</v>
      </c>
      <c r="B500" s="147" t="s">
        <v>327</v>
      </c>
      <c r="C500" s="184"/>
    </row>
    <row r="501" spans="1:3" s="7" customFormat="1" ht="15.75" hidden="1" outlineLevel="5">
      <c r="A501" s="141" t="s">
        <v>34</v>
      </c>
      <c r="B501" s="144" t="s">
        <v>327</v>
      </c>
      <c r="C501" s="183"/>
    </row>
    <row r="502" spans="1:3" s="7" customFormat="1" ht="15.75" hidden="1" outlineLevel="6">
      <c r="A502" s="141" t="s">
        <v>287</v>
      </c>
      <c r="B502" s="144" t="s">
        <v>327</v>
      </c>
      <c r="C502" s="183"/>
    </row>
    <row r="503" spans="1:3" s="7" customFormat="1" ht="15.75" hidden="1" outlineLevel="7">
      <c r="A503" s="151" t="s">
        <v>332</v>
      </c>
      <c r="B503" s="147" t="s">
        <v>327</v>
      </c>
      <c r="C503" s="184"/>
    </row>
    <row r="504" spans="1:3" s="7" customFormat="1" ht="21" hidden="1" outlineLevel="5">
      <c r="A504" s="141" t="s">
        <v>103</v>
      </c>
      <c r="B504" s="144" t="s">
        <v>327</v>
      </c>
      <c r="C504" s="183"/>
    </row>
    <row r="505" spans="1:3" s="7" customFormat="1" ht="15.75" hidden="1" outlineLevel="6">
      <c r="A505" s="141" t="s">
        <v>104</v>
      </c>
      <c r="B505" s="144" t="s">
        <v>327</v>
      </c>
      <c r="C505" s="183"/>
    </row>
    <row r="506" spans="1:3" s="7" customFormat="1" ht="22.5" hidden="1" outlineLevel="7">
      <c r="A506" s="151" t="s">
        <v>105</v>
      </c>
      <c r="B506" s="147" t="s">
        <v>327</v>
      </c>
      <c r="C506" s="184"/>
    </row>
    <row r="507" spans="1:3" s="7" customFormat="1" ht="15.75" hidden="1" outlineLevel="2">
      <c r="A507" s="141" t="s">
        <v>116</v>
      </c>
      <c r="B507" s="144" t="s">
        <v>327</v>
      </c>
      <c r="C507" s="183"/>
    </row>
    <row r="508" spans="1:3" s="7" customFormat="1" ht="21" hidden="1" outlineLevel="3">
      <c r="A508" s="141" t="s">
        <v>333</v>
      </c>
      <c r="B508" s="144" t="s">
        <v>327</v>
      </c>
      <c r="C508" s="183"/>
    </row>
    <row r="509" spans="1:3" s="7" customFormat="1" ht="15.75" hidden="1" outlineLevel="5">
      <c r="A509" s="141" t="s">
        <v>26</v>
      </c>
      <c r="B509" s="144" t="s">
        <v>327</v>
      </c>
      <c r="C509" s="183"/>
    </row>
    <row r="510" spans="1:3" s="7" customFormat="1" ht="15.75" hidden="1" outlineLevel="6">
      <c r="A510" s="141" t="s">
        <v>28</v>
      </c>
      <c r="B510" s="144" t="s">
        <v>327</v>
      </c>
      <c r="C510" s="183"/>
    </row>
    <row r="511" spans="1:3" s="7" customFormat="1" ht="15.75" hidden="1" outlineLevel="7">
      <c r="A511" s="151" t="s">
        <v>30</v>
      </c>
      <c r="B511" s="147" t="s">
        <v>327</v>
      </c>
      <c r="C511" s="184"/>
    </row>
    <row r="512" spans="1:3" s="7" customFormat="1" ht="15.75" hidden="1" outlineLevel="7">
      <c r="A512" s="151" t="s">
        <v>32</v>
      </c>
      <c r="B512" s="147" t="s">
        <v>327</v>
      </c>
      <c r="C512" s="184"/>
    </row>
    <row r="513" spans="1:3" s="7" customFormat="1" ht="21" hidden="1" outlineLevel="5">
      <c r="A513" s="141" t="s">
        <v>103</v>
      </c>
      <c r="B513" s="144" t="s">
        <v>327</v>
      </c>
      <c r="C513" s="183"/>
    </row>
    <row r="514" spans="1:3" s="7" customFormat="1" ht="15.75" hidden="1" outlineLevel="6">
      <c r="A514" s="141" t="s">
        <v>133</v>
      </c>
      <c r="B514" s="144" t="s">
        <v>327</v>
      </c>
      <c r="C514" s="183"/>
    </row>
    <row r="515" spans="1:3" s="7" customFormat="1" ht="15.75" hidden="1" outlineLevel="7">
      <c r="A515" s="151" t="s">
        <v>135</v>
      </c>
      <c r="B515" s="147" t="s">
        <v>327</v>
      </c>
      <c r="C515" s="184"/>
    </row>
    <row r="516" spans="1:3" s="7" customFormat="1" ht="15.75" hidden="1" outlineLevel="3">
      <c r="A516" s="141" t="s">
        <v>136</v>
      </c>
      <c r="B516" s="144" t="s">
        <v>327</v>
      </c>
      <c r="C516" s="183"/>
    </row>
    <row r="517" spans="1:3" s="7" customFormat="1" ht="15.75" hidden="1" outlineLevel="5">
      <c r="A517" s="141" t="s">
        <v>26</v>
      </c>
      <c r="B517" s="144" t="s">
        <v>327</v>
      </c>
      <c r="C517" s="183"/>
    </row>
    <row r="518" spans="1:3" s="7" customFormat="1" ht="15.75" hidden="1" outlineLevel="6">
      <c r="A518" s="141" t="s">
        <v>28</v>
      </c>
      <c r="B518" s="144" t="s">
        <v>327</v>
      </c>
      <c r="C518" s="183"/>
    </row>
    <row r="519" spans="1:3" s="7" customFormat="1" ht="15.75" hidden="1" outlineLevel="7">
      <c r="A519" s="151" t="s">
        <v>32</v>
      </c>
      <c r="B519" s="147" t="s">
        <v>327</v>
      </c>
      <c r="C519" s="184"/>
    </row>
    <row r="520" spans="1:3" s="7" customFormat="1" ht="21" hidden="1" outlineLevel="3">
      <c r="A520" s="141" t="s">
        <v>334</v>
      </c>
      <c r="B520" s="144" t="s">
        <v>327</v>
      </c>
      <c r="C520" s="183"/>
    </row>
    <row r="521" spans="1:3" s="7" customFormat="1" ht="21" hidden="1" outlineLevel="4">
      <c r="A521" s="141" t="s">
        <v>335</v>
      </c>
      <c r="B521" s="144" t="s">
        <v>327</v>
      </c>
      <c r="C521" s="183"/>
    </row>
    <row r="522" spans="1:3" s="7" customFormat="1" ht="15.75" hidden="1" outlineLevel="5">
      <c r="A522" s="141" t="s">
        <v>26</v>
      </c>
      <c r="B522" s="144" t="s">
        <v>327</v>
      </c>
      <c r="C522" s="183"/>
    </row>
    <row r="523" spans="1:3" s="7" customFormat="1" ht="15.75" hidden="1" outlineLevel="6">
      <c r="A523" s="141" t="s">
        <v>28</v>
      </c>
      <c r="B523" s="144" t="s">
        <v>327</v>
      </c>
      <c r="C523" s="183"/>
    </row>
    <row r="524" spans="1:3" s="7" customFormat="1" ht="15.75" hidden="1" outlineLevel="7">
      <c r="A524" s="151" t="s">
        <v>30</v>
      </c>
      <c r="B524" s="147" t="s">
        <v>327</v>
      </c>
      <c r="C524" s="184"/>
    </row>
    <row r="525" spans="1:3" s="7" customFormat="1" ht="15.75" hidden="1" outlineLevel="7">
      <c r="A525" s="151" t="s">
        <v>32</v>
      </c>
      <c r="B525" s="147" t="s">
        <v>327</v>
      </c>
      <c r="C525" s="184"/>
    </row>
    <row r="526" spans="1:3" s="7" customFormat="1" ht="21" hidden="1" outlineLevel="5">
      <c r="A526" s="141" t="s">
        <v>103</v>
      </c>
      <c r="B526" s="144" t="s">
        <v>327</v>
      </c>
      <c r="C526" s="183"/>
    </row>
    <row r="527" spans="1:3" s="7" customFormat="1" ht="15.75" hidden="1" outlineLevel="6">
      <c r="A527" s="141" t="s">
        <v>133</v>
      </c>
      <c r="B527" s="144" t="s">
        <v>327</v>
      </c>
      <c r="C527" s="183"/>
    </row>
    <row r="528" spans="1:3" s="7" customFormat="1" ht="15.75" hidden="1" outlineLevel="7">
      <c r="A528" s="151" t="s">
        <v>135</v>
      </c>
      <c r="B528" s="147" t="s">
        <v>327</v>
      </c>
      <c r="C528" s="184"/>
    </row>
    <row r="529" spans="1:3" s="7" customFormat="1" ht="15.75" hidden="1" outlineLevel="6">
      <c r="A529" s="141" t="s">
        <v>104</v>
      </c>
      <c r="B529" s="144" t="s">
        <v>327</v>
      </c>
      <c r="C529" s="183"/>
    </row>
    <row r="530" spans="1:3" s="7" customFormat="1" ht="15.75" hidden="1" outlineLevel="7">
      <c r="A530" s="151" t="s">
        <v>312</v>
      </c>
      <c r="B530" s="147" t="s">
        <v>327</v>
      </c>
      <c r="C530" s="184"/>
    </row>
    <row r="531" spans="1:3" s="7" customFormat="1" ht="15.75" hidden="1" outlineLevel="6">
      <c r="A531" s="141" t="s">
        <v>111</v>
      </c>
      <c r="B531" s="144" t="s">
        <v>327</v>
      </c>
      <c r="C531" s="183"/>
    </row>
    <row r="532" spans="1:3" s="7" customFormat="1" ht="15.75" hidden="1" outlineLevel="7">
      <c r="A532" s="151" t="s">
        <v>111</v>
      </c>
      <c r="B532" s="147" t="s">
        <v>327</v>
      </c>
      <c r="C532" s="184"/>
    </row>
    <row r="533" spans="1:3" s="7" customFormat="1" ht="21" hidden="1" outlineLevel="4">
      <c r="A533" s="141" t="s">
        <v>336</v>
      </c>
      <c r="B533" s="144" t="s">
        <v>327</v>
      </c>
      <c r="C533" s="183"/>
    </row>
    <row r="534" spans="1:3" s="7" customFormat="1" ht="15.75" hidden="1" outlineLevel="5">
      <c r="A534" s="141" t="s">
        <v>26</v>
      </c>
      <c r="B534" s="144" t="s">
        <v>327</v>
      </c>
      <c r="C534" s="183"/>
    </row>
    <row r="535" spans="1:3" s="7" customFormat="1" ht="15.75" hidden="1" outlineLevel="6">
      <c r="A535" s="141" t="s">
        <v>28</v>
      </c>
      <c r="B535" s="144" t="s">
        <v>327</v>
      </c>
      <c r="C535" s="183"/>
    </row>
    <row r="536" spans="1:3" s="7" customFormat="1" ht="15.75" hidden="1" outlineLevel="7">
      <c r="A536" s="151" t="s">
        <v>30</v>
      </c>
      <c r="B536" s="147" t="s">
        <v>327</v>
      </c>
      <c r="C536" s="184"/>
    </row>
    <row r="537" spans="1:3" s="7" customFormat="1" ht="15.75" hidden="1" outlineLevel="7">
      <c r="A537" s="151" t="s">
        <v>32</v>
      </c>
      <c r="B537" s="147" t="s">
        <v>327</v>
      </c>
      <c r="C537" s="184"/>
    </row>
    <row r="538" spans="1:3" s="7" customFormat="1" ht="21" hidden="1" outlineLevel="5">
      <c r="A538" s="141" t="s">
        <v>103</v>
      </c>
      <c r="B538" s="144" t="s">
        <v>327</v>
      </c>
      <c r="C538" s="183"/>
    </row>
    <row r="539" spans="1:3" s="7" customFormat="1" ht="15.75" hidden="1" outlineLevel="6">
      <c r="A539" s="141" t="s">
        <v>111</v>
      </c>
      <c r="B539" s="144" t="s">
        <v>327</v>
      </c>
      <c r="C539" s="183"/>
    </row>
    <row r="540" spans="1:3" s="7" customFormat="1" ht="15.75" hidden="1" outlineLevel="7">
      <c r="A540" s="151" t="s">
        <v>111</v>
      </c>
      <c r="B540" s="147" t="s">
        <v>327</v>
      </c>
      <c r="C540" s="184"/>
    </row>
    <row r="541" spans="1:3" s="7" customFormat="1" ht="31.5" hidden="1" outlineLevel="3">
      <c r="A541" s="141" t="s">
        <v>305</v>
      </c>
      <c r="B541" s="144" t="s">
        <v>327</v>
      </c>
      <c r="C541" s="183"/>
    </row>
    <row r="542" spans="1:3" s="7" customFormat="1" ht="15.75" hidden="1" outlineLevel="5">
      <c r="A542" s="141" t="s">
        <v>26</v>
      </c>
      <c r="B542" s="144" t="s">
        <v>327</v>
      </c>
      <c r="C542" s="183"/>
    </row>
    <row r="543" spans="1:3" s="7" customFormat="1" ht="15.75" hidden="1" outlineLevel="6">
      <c r="A543" s="141" t="s">
        <v>28</v>
      </c>
      <c r="B543" s="144" t="s">
        <v>327</v>
      </c>
      <c r="C543" s="183"/>
    </row>
    <row r="544" spans="1:3" s="7" customFormat="1" ht="15.75" hidden="1" outlineLevel="7">
      <c r="A544" s="151" t="s">
        <v>32</v>
      </c>
      <c r="B544" s="147" t="s">
        <v>327</v>
      </c>
      <c r="C544" s="184"/>
    </row>
    <row r="545" spans="1:3" s="7" customFormat="1" ht="21" hidden="1" outlineLevel="3">
      <c r="A545" s="141" t="s">
        <v>337</v>
      </c>
      <c r="B545" s="144" t="s">
        <v>327</v>
      </c>
      <c r="C545" s="183"/>
    </row>
    <row r="546" spans="1:3" s="7" customFormat="1" ht="21" hidden="1" outlineLevel="5">
      <c r="A546" s="141" t="s">
        <v>15</v>
      </c>
      <c r="B546" s="144" t="s">
        <v>327</v>
      </c>
      <c r="C546" s="183"/>
    </row>
    <row r="547" spans="1:3" s="7" customFormat="1" ht="15.75" hidden="1" outlineLevel="6">
      <c r="A547" s="141" t="s">
        <v>78</v>
      </c>
      <c r="B547" s="144" t="s">
        <v>327</v>
      </c>
      <c r="C547" s="183"/>
    </row>
    <row r="548" spans="1:3" s="7" customFormat="1" ht="15.75" hidden="1" outlineLevel="7">
      <c r="A548" s="151" t="s">
        <v>19</v>
      </c>
      <c r="B548" s="147" t="s">
        <v>327</v>
      </c>
      <c r="C548" s="184"/>
    </row>
    <row r="549" spans="1:3" s="7" customFormat="1" ht="15.75" hidden="1" outlineLevel="5">
      <c r="A549" s="141" t="s">
        <v>26</v>
      </c>
      <c r="B549" s="144" t="s">
        <v>327</v>
      </c>
      <c r="C549" s="183"/>
    </row>
    <row r="550" spans="1:3" s="7" customFormat="1" ht="15.75" hidden="1" outlineLevel="6">
      <c r="A550" s="141" t="s">
        <v>28</v>
      </c>
      <c r="B550" s="144" t="s">
        <v>327</v>
      </c>
      <c r="C550" s="183"/>
    </row>
    <row r="551" spans="1:3" s="7" customFormat="1" ht="15.75" hidden="1" outlineLevel="7">
      <c r="A551" s="151" t="s">
        <v>87</v>
      </c>
      <c r="B551" s="147" t="s">
        <v>327</v>
      </c>
      <c r="C551" s="184"/>
    </row>
    <row r="552" spans="1:3" s="7" customFormat="1" ht="15.75" hidden="1" outlineLevel="7">
      <c r="A552" s="151" t="s">
        <v>32</v>
      </c>
      <c r="B552" s="147" t="s">
        <v>327</v>
      </c>
      <c r="C552" s="184"/>
    </row>
    <row r="553" spans="1:3" s="7" customFormat="1" ht="15.75" hidden="1" outlineLevel="5">
      <c r="A553" s="141" t="s">
        <v>34</v>
      </c>
      <c r="B553" s="144" t="s">
        <v>327</v>
      </c>
      <c r="C553" s="183"/>
    </row>
    <row r="554" spans="1:3" s="7" customFormat="1" ht="15.75" hidden="1" outlineLevel="6">
      <c r="A554" s="141" t="s">
        <v>287</v>
      </c>
      <c r="B554" s="144" t="s">
        <v>327</v>
      </c>
      <c r="C554" s="183"/>
    </row>
    <row r="555" spans="1:3" s="7" customFormat="1" ht="15.75" hidden="1" outlineLevel="7">
      <c r="A555" s="151" t="s">
        <v>332</v>
      </c>
      <c r="B555" s="147" t="s">
        <v>327</v>
      </c>
      <c r="C555" s="184"/>
    </row>
    <row r="556" spans="1:3" s="7" customFormat="1" ht="15.75" hidden="1" outlineLevel="5">
      <c r="A556" s="141" t="s">
        <v>98</v>
      </c>
      <c r="B556" s="144" t="s">
        <v>327</v>
      </c>
      <c r="C556" s="183"/>
    </row>
    <row r="557" spans="1:3" s="7" customFormat="1" ht="15.75" hidden="1" outlineLevel="6">
      <c r="A557" s="141" t="s">
        <v>178</v>
      </c>
      <c r="B557" s="144" t="s">
        <v>327</v>
      </c>
      <c r="C557" s="183"/>
    </row>
    <row r="558" spans="1:3" s="7" customFormat="1" ht="22.5" hidden="1" outlineLevel="7">
      <c r="A558" s="151" t="s">
        <v>214</v>
      </c>
      <c r="B558" s="147" t="s">
        <v>327</v>
      </c>
      <c r="C558" s="184"/>
    </row>
    <row r="559" spans="1:3" s="7" customFormat="1" ht="21" hidden="1" outlineLevel="5">
      <c r="A559" s="141" t="s">
        <v>103</v>
      </c>
      <c r="B559" s="144" t="s">
        <v>327</v>
      </c>
      <c r="C559" s="183"/>
    </row>
    <row r="560" spans="1:3" s="7" customFormat="1" ht="15.75" hidden="1" outlineLevel="6">
      <c r="A560" s="141" t="s">
        <v>133</v>
      </c>
      <c r="B560" s="144" t="s">
        <v>327</v>
      </c>
      <c r="C560" s="183"/>
    </row>
    <row r="561" spans="1:3" s="7" customFormat="1" ht="22.5" hidden="1" outlineLevel="7">
      <c r="A561" s="151" t="s">
        <v>134</v>
      </c>
      <c r="B561" s="147" t="s">
        <v>327</v>
      </c>
      <c r="C561" s="184"/>
    </row>
    <row r="562" spans="1:3" s="7" customFormat="1" ht="15.75" hidden="1" outlineLevel="7">
      <c r="A562" s="151" t="s">
        <v>135</v>
      </c>
      <c r="B562" s="147" t="s">
        <v>327</v>
      </c>
      <c r="C562" s="184"/>
    </row>
    <row r="563" spans="1:3" s="7" customFormat="1" ht="15.75" hidden="1" outlineLevel="6">
      <c r="A563" s="141" t="s">
        <v>104</v>
      </c>
      <c r="B563" s="144" t="s">
        <v>327</v>
      </c>
      <c r="C563" s="183"/>
    </row>
    <row r="564" spans="1:3" s="7" customFormat="1" ht="22.5" hidden="1" outlineLevel="7">
      <c r="A564" s="151" t="s">
        <v>105</v>
      </c>
      <c r="B564" s="147" t="s">
        <v>327</v>
      </c>
      <c r="C564" s="184"/>
    </row>
    <row r="565" spans="1:3" s="7" customFormat="1" ht="15.75" hidden="1" outlineLevel="7">
      <c r="A565" s="151" t="s">
        <v>312</v>
      </c>
      <c r="B565" s="147" t="s">
        <v>327</v>
      </c>
      <c r="C565" s="184"/>
    </row>
    <row r="566" spans="1:3" s="7" customFormat="1" ht="21" hidden="1" outlineLevel="3">
      <c r="A566" s="141" t="s">
        <v>120</v>
      </c>
      <c r="B566" s="144" t="s">
        <v>327</v>
      </c>
      <c r="C566" s="183"/>
    </row>
    <row r="567" spans="1:3" s="7" customFormat="1" ht="15.75" hidden="1" outlineLevel="5">
      <c r="A567" s="141" t="s">
        <v>26</v>
      </c>
      <c r="B567" s="144" t="s">
        <v>327</v>
      </c>
      <c r="C567" s="183"/>
    </row>
    <row r="568" spans="1:3" s="7" customFormat="1" ht="15.75" hidden="1" outlineLevel="6">
      <c r="A568" s="141" t="s">
        <v>28</v>
      </c>
      <c r="B568" s="144" t="s">
        <v>327</v>
      </c>
      <c r="C568" s="183"/>
    </row>
    <row r="569" spans="1:3" s="7" customFormat="1" ht="15.75" hidden="1" outlineLevel="7">
      <c r="A569" s="151" t="s">
        <v>30</v>
      </c>
      <c r="B569" s="147" t="s">
        <v>327</v>
      </c>
      <c r="C569" s="184"/>
    </row>
    <row r="570" spans="1:3" s="7" customFormat="1" ht="15.75" hidden="1" outlineLevel="7">
      <c r="A570" s="151" t="s">
        <v>32</v>
      </c>
      <c r="B570" s="147" t="s">
        <v>327</v>
      </c>
      <c r="C570" s="184"/>
    </row>
    <row r="571" spans="1:3" s="7" customFormat="1" ht="15.75" hidden="1" outlineLevel="1">
      <c r="A571" s="141" t="s">
        <v>338</v>
      </c>
      <c r="B571" s="144" t="s">
        <v>339</v>
      </c>
      <c r="C571" s="183"/>
    </row>
    <row r="572" spans="1:3" s="7" customFormat="1" ht="15.75" hidden="1" outlineLevel="2">
      <c r="A572" s="141" t="s">
        <v>84</v>
      </c>
      <c r="B572" s="144" t="s">
        <v>339</v>
      </c>
      <c r="C572" s="183"/>
    </row>
    <row r="573" spans="1:3" s="7" customFormat="1" ht="31.5" hidden="1" outlineLevel="3">
      <c r="A573" s="141" t="s">
        <v>340</v>
      </c>
      <c r="B573" s="144" t="s">
        <v>339</v>
      </c>
      <c r="C573" s="183"/>
    </row>
    <row r="574" spans="1:3" s="7" customFormat="1" ht="31.5" hidden="1" outlineLevel="4">
      <c r="A574" s="159" t="s">
        <v>341</v>
      </c>
      <c r="B574" s="144" t="s">
        <v>339</v>
      </c>
      <c r="C574" s="183"/>
    </row>
    <row r="575" spans="1:3" s="7" customFormat="1" ht="21" hidden="1" outlineLevel="5">
      <c r="A575" s="141" t="s">
        <v>15</v>
      </c>
      <c r="B575" s="144" t="s">
        <v>339</v>
      </c>
      <c r="C575" s="183"/>
    </row>
    <row r="576" spans="1:3" s="7" customFormat="1" ht="15.75" hidden="1" outlineLevel="6">
      <c r="A576" s="141" t="s">
        <v>17</v>
      </c>
      <c r="B576" s="144" t="s">
        <v>339</v>
      </c>
      <c r="C576" s="183"/>
    </row>
    <row r="577" spans="1:3" s="7" customFormat="1" ht="15.75" hidden="1" outlineLevel="7">
      <c r="A577" s="151" t="s">
        <v>19</v>
      </c>
      <c r="B577" s="147" t="s">
        <v>339</v>
      </c>
      <c r="C577" s="184"/>
    </row>
    <row r="578" spans="1:3" s="7" customFormat="1" ht="15.75" hidden="1" outlineLevel="7">
      <c r="A578" s="151" t="s">
        <v>24</v>
      </c>
      <c r="B578" s="147" t="s">
        <v>339</v>
      </c>
      <c r="C578" s="184"/>
    </row>
    <row r="579" spans="1:3" s="7" customFormat="1" ht="15.75" hidden="1" outlineLevel="5">
      <c r="A579" s="141" t="s">
        <v>26</v>
      </c>
      <c r="B579" s="144" t="s">
        <v>339</v>
      </c>
      <c r="C579" s="183"/>
    </row>
    <row r="580" spans="1:3" s="7" customFormat="1" ht="15.75" hidden="1" outlineLevel="6">
      <c r="A580" s="141" t="s">
        <v>28</v>
      </c>
      <c r="B580" s="144" t="s">
        <v>339</v>
      </c>
      <c r="C580" s="183"/>
    </row>
    <row r="581" spans="1:3" s="7" customFormat="1" ht="15.75" hidden="1" outlineLevel="7">
      <c r="A581" s="151" t="s">
        <v>30</v>
      </c>
      <c r="B581" s="147" t="s">
        <v>339</v>
      </c>
      <c r="C581" s="184"/>
    </row>
    <row r="582" spans="1:3" s="7" customFormat="1" ht="15.75" hidden="1" outlineLevel="7">
      <c r="A582" s="151" t="s">
        <v>32</v>
      </c>
      <c r="B582" s="147" t="s">
        <v>339</v>
      </c>
      <c r="C582" s="184"/>
    </row>
    <row r="583" spans="1:3" s="7" customFormat="1" ht="15.75" hidden="1" outlineLevel="5">
      <c r="A583" s="141" t="s">
        <v>45</v>
      </c>
      <c r="B583" s="144" t="s">
        <v>339</v>
      </c>
      <c r="C583" s="183"/>
    </row>
    <row r="584" spans="1:3" s="7" customFormat="1" ht="15.75" hidden="1" outlineLevel="6">
      <c r="A584" s="141" t="s">
        <v>47</v>
      </c>
      <c r="B584" s="144" t="s">
        <v>339</v>
      </c>
      <c r="C584" s="183"/>
    </row>
    <row r="585" spans="1:3" s="7" customFormat="1" ht="15.75" hidden="1" outlineLevel="7">
      <c r="A585" s="151" t="s">
        <v>54</v>
      </c>
      <c r="B585" s="147" t="s">
        <v>339</v>
      </c>
      <c r="C585" s="184"/>
    </row>
    <row r="586" spans="1:3" s="7" customFormat="1" ht="15.75" hidden="1" outlineLevel="7">
      <c r="A586" s="151" t="s">
        <v>49</v>
      </c>
      <c r="B586" s="147" t="s">
        <v>339</v>
      </c>
      <c r="C586" s="184"/>
    </row>
    <row r="587" spans="1:3" s="7" customFormat="1" ht="31.5" hidden="1" outlineLevel="4">
      <c r="A587" s="159" t="s">
        <v>342</v>
      </c>
      <c r="B587" s="144" t="s">
        <v>339</v>
      </c>
      <c r="C587" s="183"/>
    </row>
    <row r="588" spans="1:3" s="7" customFormat="1" ht="21" hidden="1" outlineLevel="5">
      <c r="A588" s="141" t="s">
        <v>15</v>
      </c>
      <c r="B588" s="144" t="s">
        <v>339</v>
      </c>
      <c r="C588" s="183"/>
    </row>
    <row r="589" spans="1:3" s="7" customFormat="1" ht="15.75" hidden="1" outlineLevel="6">
      <c r="A589" s="141" t="s">
        <v>17</v>
      </c>
      <c r="B589" s="144" t="s">
        <v>339</v>
      </c>
      <c r="C589" s="183"/>
    </row>
    <row r="590" spans="1:3" s="7" customFormat="1" ht="15.75" hidden="1" outlineLevel="7">
      <c r="A590" s="151" t="s">
        <v>19</v>
      </c>
      <c r="B590" s="147" t="s">
        <v>339</v>
      </c>
      <c r="C590" s="184"/>
    </row>
    <row r="591" spans="1:3" s="7" customFormat="1" ht="15.75" hidden="1" outlineLevel="7">
      <c r="A591" s="151" t="s">
        <v>24</v>
      </c>
      <c r="B591" s="147" t="s">
        <v>339</v>
      </c>
      <c r="C591" s="184"/>
    </row>
    <row r="592" spans="1:3" s="7" customFormat="1" ht="15.75" hidden="1" outlineLevel="5">
      <c r="A592" s="141" t="s">
        <v>26</v>
      </c>
      <c r="B592" s="144" t="s">
        <v>339</v>
      </c>
      <c r="C592" s="183"/>
    </row>
    <row r="593" spans="1:3" s="7" customFormat="1" ht="15.75" hidden="1" outlineLevel="6">
      <c r="A593" s="141" t="s">
        <v>28</v>
      </c>
      <c r="B593" s="144" t="s">
        <v>339</v>
      </c>
      <c r="C593" s="183"/>
    </row>
    <row r="594" spans="1:3" s="7" customFormat="1" ht="15.75" hidden="1" outlineLevel="7">
      <c r="A594" s="151" t="s">
        <v>30</v>
      </c>
      <c r="B594" s="147" t="s">
        <v>339</v>
      </c>
      <c r="C594" s="184"/>
    </row>
    <row r="595" spans="1:3" s="7" customFormat="1" ht="15.75" hidden="1" outlineLevel="7">
      <c r="A595" s="151" t="s">
        <v>32</v>
      </c>
      <c r="B595" s="147" t="s">
        <v>339</v>
      </c>
      <c r="C595" s="184"/>
    </row>
    <row r="596" spans="1:3" s="7" customFormat="1" ht="15.75" hidden="1" outlineLevel="5">
      <c r="A596" s="141" t="s">
        <v>45</v>
      </c>
      <c r="B596" s="144" t="s">
        <v>339</v>
      </c>
      <c r="C596" s="183"/>
    </row>
    <row r="597" spans="1:3" s="7" customFormat="1" ht="15.75" hidden="1" outlineLevel="6">
      <c r="A597" s="141" t="s">
        <v>47</v>
      </c>
      <c r="B597" s="144" t="s">
        <v>339</v>
      </c>
      <c r="C597" s="183"/>
    </row>
    <row r="598" spans="1:3" s="7" customFormat="1" ht="15.75" hidden="1" outlineLevel="7">
      <c r="A598" s="151" t="s">
        <v>54</v>
      </c>
      <c r="B598" s="147" t="s">
        <v>339</v>
      </c>
      <c r="C598" s="184"/>
    </row>
    <row r="599" spans="1:3" s="7" customFormat="1" ht="21" hidden="1" outlineLevel="2">
      <c r="A599" s="141" t="s">
        <v>12</v>
      </c>
      <c r="B599" s="144" t="s">
        <v>339</v>
      </c>
      <c r="C599" s="183"/>
    </row>
    <row r="600" spans="1:3" s="7" customFormat="1" ht="21" hidden="1" outlineLevel="3">
      <c r="A600" s="141" t="s">
        <v>53</v>
      </c>
      <c r="B600" s="144" t="s">
        <v>339</v>
      </c>
      <c r="C600" s="183"/>
    </row>
    <row r="601" spans="1:3" s="7" customFormat="1" ht="21" hidden="1" outlineLevel="5">
      <c r="A601" s="141" t="s">
        <v>15</v>
      </c>
      <c r="B601" s="144" t="s">
        <v>339</v>
      </c>
      <c r="C601" s="183"/>
    </row>
    <row r="602" spans="1:3" s="7" customFormat="1" ht="15.75" hidden="1" outlineLevel="6">
      <c r="A602" s="141" t="s">
        <v>17</v>
      </c>
      <c r="B602" s="144" t="s">
        <v>339</v>
      </c>
      <c r="C602" s="183"/>
    </row>
    <row r="603" spans="1:3" s="7" customFormat="1" ht="15.75" hidden="1" outlineLevel="7">
      <c r="A603" s="151" t="s">
        <v>19</v>
      </c>
      <c r="B603" s="147" t="s">
        <v>339</v>
      </c>
      <c r="C603" s="184"/>
    </row>
    <row r="604" spans="1:3" s="7" customFormat="1" ht="15.75" hidden="1" outlineLevel="3">
      <c r="A604" s="141" t="s">
        <v>23</v>
      </c>
      <c r="B604" s="144" t="s">
        <v>339</v>
      </c>
      <c r="C604" s="183"/>
    </row>
    <row r="605" spans="1:3" s="7" customFormat="1" ht="21" hidden="1" outlineLevel="5">
      <c r="A605" s="141" t="s">
        <v>15</v>
      </c>
      <c r="B605" s="144" t="s">
        <v>339</v>
      </c>
      <c r="C605" s="183"/>
    </row>
    <row r="606" spans="1:3" s="7" customFormat="1" ht="15.75" hidden="1" outlineLevel="6">
      <c r="A606" s="141" t="s">
        <v>17</v>
      </c>
      <c r="B606" s="144" t="s">
        <v>339</v>
      </c>
      <c r="C606" s="183"/>
    </row>
    <row r="607" spans="1:3" s="7" customFormat="1" ht="15.75" hidden="1" outlineLevel="7">
      <c r="A607" s="151" t="s">
        <v>19</v>
      </c>
      <c r="B607" s="147" t="s">
        <v>339</v>
      </c>
      <c r="C607" s="184"/>
    </row>
    <row r="608" spans="1:3" s="7" customFormat="1" ht="15.75" hidden="1" outlineLevel="7">
      <c r="A608" s="151" t="s">
        <v>24</v>
      </c>
      <c r="B608" s="147" t="s">
        <v>339</v>
      </c>
      <c r="C608" s="184"/>
    </row>
    <row r="609" spans="1:3" s="7" customFormat="1" ht="15.75" hidden="1" outlineLevel="5">
      <c r="A609" s="141" t="s">
        <v>26</v>
      </c>
      <c r="B609" s="144" t="s">
        <v>339</v>
      </c>
      <c r="C609" s="183"/>
    </row>
    <row r="610" spans="1:3" s="7" customFormat="1" ht="15.75" hidden="1" outlineLevel="6">
      <c r="A610" s="141" t="s">
        <v>28</v>
      </c>
      <c r="B610" s="144" t="s">
        <v>339</v>
      </c>
      <c r="C610" s="183"/>
    </row>
    <row r="611" spans="1:3" s="7" customFormat="1" ht="15.75" hidden="1" outlineLevel="7">
      <c r="A611" s="151" t="s">
        <v>30</v>
      </c>
      <c r="B611" s="147" t="s">
        <v>339</v>
      </c>
      <c r="C611" s="184"/>
    </row>
    <row r="612" spans="1:3" s="7" customFormat="1" ht="15.75" hidden="1" outlineLevel="7">
      <c r="A612" s="151" t="s">
        <v>32</v>
      </c>
      <c r="B612" s="147" t="s">
        <v>339</v>
      </c>
      <c r="C612" s="184"/>
    </row>
    <row r="613" spans="1:3" s="7" customFormat="1" ht="15.75" hidden="1" outlineLevel="5">
      <c r="A613" s="141" t="s">
        <v>45</v>
      </c>
      <c r="B613" s="144" t="s">
        <v>339</v>
      </c>
      <c r="C613" s="183"/>
    </row>
    <row r="614" spans="1:3" s="7" customFormat="1" ht="15.75" hidden="1" outlineLevel="6">
      <c r="A614" s="141" t="s">
        <v>47</v>
      </c>
      <c r="B614" s="144" t="s">
        <v>339</v>
      </c>
      <c r="C614" s="183"/>
    </row>
    <row r="615" spans="1:3" s="7" customFormat="1" ht="15.75" hidden="1" outlineLevel="7">
      <c r="A615" s="151" t="s">
        <v>49</v>
      </c>
      <c r="B615" s="147" t="s">
        <v>339</v>
      </c>
      <c r="C615" s="184"/>
    </row>
    <row r="616" spans="1:3" s="7" customFormat="1" ht="15.75" hidden="1" outlineLevel="2">
      <c r="A616" s="141" t="s">
        <v>343</v>
      </c>
      <c r="B616" s="144" t="s">
        <v>339</v>
      </c>
      <c r="C616" s="183"/>
    </row>
    <row r="617" spans="1:3" s="7" customFormat="1" ht="15.75" hidden="1" outlineLevel="3">
      <c r="A617" s="141" t="s">
        <v>77</v>
      </c>
      <c r="B617" s="144" t="s">
        <v>339</v>
      </c>
      <c r="C617" s="183"/>
    </row>
    <row r="618" spans="1:3" s="7" customFormat="1" ht="21" hidden="1" outlineLevel="5">
      <c r="A618" s="141" t="s">
        <v>15</v>
      </c>
      <c r="B618" s="144" t="s">
        <v>339</v>
      </c>
      <c r="C618" s="183"/>
    </row>
    <row r="619" spans="1:3" s="7" customFormat="1" ht="15.75" hidden="1" outlineLevel="6">
      <c r="A619" s="141" t="s">
        <v>78</v>
      </c>
      <c r="B619" s="144" t="s">
        <v>339</v>
      </c>
      <c r="C619" s="183"/>
    </row>
    <row r="620" spans="1:3" s="7" customFormat="1" ht="15.75" hidden="1" outlineLevel="7">
      <c r="A620" s="151" t="s">
        <v>19</v>
      </c>
      <c r="B620" s="147" t="s">
        <v>339</v>
      </c>
      <c r="C620" s="184"/>
    </row>
    <row r="621" spans="1:3" s="7" customFormat="1" ht="15.75" hidden="1" outlineLevel="7">
      <c r="A621" s="151" t="s">
        <v>24</v>
      </c>
      <c r="B621" s="147" t="s">
        <v>339</v>
      </c>
      <c r="C621" s="184"/>
    </row>
    <row r="622" spans="1:3" s="7" customFormat="1" ht="15.75" hidden="1" outlineLevel="5">
      <c r="A622" s="141" t="s">
        <v>26</v>
      </c>
      <c r="B622" s="144" t="s">
        <v>339</v>
      </c>
      <c r="C622" s="183"/>
    </row>
    <row r="623" spans="1:3" s="7" customFormat="1" ht="15.75" hidden="1" outlineLevel="6">
      <c r="A623" s="141" t="s">
        <v>28</v>
      </c>
      <c r="B623" s="144" t="s">
        <v>339</v>
      </c>
      <c r="C623" s="183"/>
    </row>
    <row r="624" spans="1:3" s="7" customFormat="1" ht="15.75" hidden="1" outlineLevel="7">
      <c r="A624" s="151" t="s">
        <v>30</v>
      </c>
      <c r="B624" s="147" t="s">
        <v>339</v>
      </c>
      <c r="C624" s="184"/>
    </row>
    <row r="625" spans="1:3" s="7" customFormat="1" ht="15.75" hidden="1" outlineLevel="7">
      <c r="A625" s="151" t="s">
        <v>32</v>
      </c>
      <c r="B625" s="147" t="s">
        <v>339</v>
      </c>
      <c r="C625" s="184"/>
    </row>
    <row r="626" spans="1:3" s="7" customFormat="1" ht="15.75" hidden="1" outlineLevel="5">
      <c r="A626" s="141" t="s">
        <v>34</v>
      </c>
      <c r="B626" s="144" t="s">
        <v>339</v>
      </c>
      <c r="C626" s="183"/>
    </row>
    <row r="627" spans="1:3" s="7" customFormat="1" ht="15.75" hidden="1" outlineLevel="6">
      <c r="A627" s="141" t="s">
        <v>287</v>
      </c>
      <c r="B627" s="144" t="s">
        <v>339</v>
      </c>
      <c r="C627" s="183"/>
    </row>
    <row r="628" spans="1:3" s="7" customFormat="1" ht="15.75" hidden="1" outlineLevel="7">
      <c r="A628" s="151" t="s">
        <v>288</v>
      </c>
      <c r="B628" s="147" t="s">
        <v>339</v>
      </c>
      <c r="C628" s="184"/>
    </row>
    <row r="629" spans="1:3" s="7" customFormat="1" ht="15.75" hidden="1" outlineLevel="6">
      <c r="A629" s="141" t="s">
        <v>66</v>
      </c>
      <c r="B629" s="144" t="s">
        <v>339</v>
      </c>
      <c r="C629" s="183"/>
    </row>
    <row r="630" spans="1:3" s="7" customFormat="1" ht="15.75" hidden="1" outlineLevel="7">
      <c r="A630" s="151" t="s">
        <v>66</v>
      </c>
      <c r="B630" s="147" t="s">
        <v>339</v>
      </c>
      <c r="C630" s="184"/>
    </row>
    <row r="631" spans="1:3" s="7" customFormat="1" ht="21" hidden="1" outlineLevel="5">
      <c r="A631" s="141" t="s">
        <v>103</v>
      </c>
      <c r="B631" s="144" t="s">
        <v>339</v>
      </c>
      <c r="C631" s="183"/>
    </row>
    <row r="632" spans="1:3" s="7" customFormat="1" ht="15.75" hidden="1" outlineLevel="6">
      <c r="A632" s="141" t="s">
        <v>133</v>
      </c>
      <c r="B632" s="144" t="s">
        <v>339</v>
      </c>
      <c r="C632" s="183"/>
    </row>
    <row r="633" spans="1:3" s="7" customFormat="1" ht="22.5" hidden="1" outlineLevel="7">
      <c r="A633" s="151" t="s">
        <v>134</v>
      </c>
      <c r="B633" s="147" t="s">
        <v>339</v>
      </c>
      <c r="C633" s="184"/>
    </row>
    <row r="634" spans="1:3" s="7" customFormat="1" ht="15.75" hidden="1" outlineLevel="7">
      <c r="A634" s="151" t="s">
        <v>135</v>
      </c>
      <c r="B634" s="147" t="s">
        <v>339</v>
      </c>
      <c r="C634" s="184"/>
    </row>
    <row r="635" spans="1:3" s="7" customFormat="1" ht="15.75" hidden="1" outlineLevel="6">
      <c r="A635" s="141" t="s">
        <v>104</v>
      </c>
      <c r="B635" s="144" t="s">
        <v>339</v>
      </c>
      <c r="C635" s="183"/>
    </row>
    <row r="636" spans="1:3" s="7" customFormat="1" ht="22.5" hidden="1" outlineLevel="7">
      <c r="A636" s="151" t="s">
        <v>105</v>
      </c>
      <c r="B636" s="147" t="s">
        <v>339</v>
      </c>
      <c r="C636" s="184"/>
    </row>
    <row r="637" spans="1:3" s="7" customFormat="1" ht="15.75" hidden="1" outlineLevel="7">
      <c r="A637" s="151" t="s">
        <v>312</v>
      </c>
      <c r="B637" s="147" t="s">
        <v>339</v>
      </c>
      <c r="C637" s="184"/>
    </row>
    <row r="638" spans="1:3" s="7" customFormat="1" ht="15.75" hidden="1" outlineLevel="5">
      <c r="A638" s="141" t="s">
        <v>45</v>
      </c>
      <c r="B638" s="144" t="s">
        <v>339</v>
      </c>
      <c r="C638" s="183"/>
    </row>
    <row r="639" spans="1:3" s="7" customFormat="1" ht="15.75" hidden="1" outlineLevel="6">
      <c r="A639" s="141" t="s">
        <v>47</v>
      </c>
      <c r="B639" s="144" t="s">
        <v>339</v>
      </c>
      <c r="C639" s="183"/>
    </row>
    <row r="640" spans="1:3" s="7" customFormat="1" ht="15.75" hidden="1" outlineLevel="7">
      <c r="A640" s="151" t="s">
        <v>49</v>
      </c>
      <c r="B640" s="147" t="s">
        <v>339</v>
      </c>
      <c r="C640" s="184"/>
    </row>
    <row r="641" spans="1:3" s="7" customFormat="1" ht="15.75" hidden="1" outlineLevel="2">
      <c r="A641" s="141" t="s">
        <v>292</v>
      </c>
      <c r="B641" s="144" t="s">
        <v>339</v>
      </c>
      <c r="C641" s="183"/>
    </row>
    <row r="642" spans="1:3" s="7" customFormat="1" ht="15.75" hidden="1" outlineLevel="3">
      <c r="A642" s="141" t="s">
        <v>344</v>
      </c>
      <c r="B642" s="144" t="s">
        <v>339</v>
      </c>
      <c r="C642" s="183"/>
    </row>
    <row r="643" spans="1:3" s="7" customFormat="1" ht="15.75" hidden="1" outlineLevel="5">
      <c r="A643" s="141" t="s">
        <v>26</v>
      </c>
      <c r="B643" s="144" t="s">
        <v>339</v>
      </c>
      <c r="C643" s="183"/>
    </row>
    <row r="644" spans="1:3" s="7" customFormat="1" ht="15.75" hidden="1" outlineLevel="6">
      <c r="A644" s="141" t="s">
        <v>28</v>
      </c>
      <c r="B644" s="144" t="s">
        <v>339</v>
      </c>
      <c r="C644" s="183"/>
    </row>
    <row r="645" spans="1:3" s="7" customFormat="1" ht="15.75" hidden="1" outlineLevel="7">
      <c r="A645" s="151" t="s">
        <v>32</v>
      </c>
      <c r="B645" s="147" t="s">
        <v>339</v>
      </c>
      <c r="C645" s="184"/>
    </row>
    <row r="646" spans="1:3" s="7" customFormat="1" ht="15.75" hidden="1" outlineLevel="5">
      <c r="A646" s="141" t="s">
        <v>34</v>
      </c>
      <c r="B646" s="144" t="s">
        <v>339</v>
      </c>
      <c r="C646" s="183"/>
    </row>
    <row r="647" spans="1:3" s="7" customFormat="1" ht="15.75" hidden="1" outlineLevel="6">
      <c r="A647" s="141" t="s">
        <v>35</v>
      </c>
      <c r="B647" s="144" t="s">
        <v>339</v>
      </c>
      <c r="C647" s="183"/>
    </row>
    <row r="648" spans="1:3" s="7" customFormat="1" ht="15.75" hidden="1" outlineLevel="7">
      <c r="A648" s="151" t="s">
        <v>35</v>
      </c>
      <c r="B648" s="147" t="s">
        <v>339</v>
      </c>
      <c r="C648" s="184"/>
    </row>
    <row r="649" spans="1:3" s="7" customFormat="1" ht="21" hidden="1" outlineLevel="5">
      <c r="A649" s="141" t="s">
        <v>103</v>
      </c>
      <c r="B649" s="144" t="s">
        <v>339</v>
      </c>
      <c r="C649" s="183"/>
    </row>
    <row r="650" spans="1:3" s="7" customFormat="1" ht="15.75" hidden="1" outlineLevel="6">
      <c r="A650" s="141" t="s">
        <v>111</v>
      </c>
      <c r="B650" s="144" t="s">
        <v>339</v>
      </c>
      <c r="C650" s="183"/>
    </row>
    <row r="651" spans="1:3" s="7" customFormat="1" ht="15.75" hidden="1" outlineLevel="7">
      <c r="A651" s="151" t="s">
        <v>111</v>
      </c>
      <c r="B651" s="147" t="s">
        <v>339</v>
      </c>
      <c r="C651" s="184"/>
    </row>
    <row r="652" spans="1:3" s="7" customFormat="1" ht="15.75" hidden="1" outlineLevel="3">
      <c r="A652" s="141" t="s">
        <v>345</v>
      </c>
      <c r="B652" s="144" t="s">
        <v>339</v>
      </c>
      <c r="C652" s="183"/>
    </row>
    <row r="653" spans="1:3" s="7" customFormat="1" ht="15.75" hidden="1" outlineLevel="5">
      <c r="A653" s="141" t="s">
        <v>26</v>
      </c>
      <c r="B653" s="144" t="s">
        <v>339</v>
      </c>
      <c r="C653" s="183"/>
    </row>
    <row r="654" spans="1:3" s="7" customFormat="1" ht="15.75" hidden="1" outlineLevel="6">
      <c r="A654" s="141" t="s">
        <v>28</v>
      </c>
      <c r="B654" s="144" t="s">
        <v>339</v>
      </c>
      <c r="C654" s="183"/>
    </row>
    <row r="655" spans="1:3" s="7" customFormat="1" ht="15.75" hidden="1" outlineLevel="7">
      <c r="A655" s="151" t="s">
        <v>30</v>
      </c>
      <c r="B655" s="147" t="s">
        <v>339</v>
      </c>
      <c r="C655" s="184"/>
    </row>
    <row r="656" spans="1:3" s="7" customFormat="1" ht="15.75" hidden="1" outlineLevel="3">
      <c r="A656" s="141" t="s">
        <v>346</v>
      </c>
      <c r="B656" s="144" t="s">
        <v>339</v>
      </c>
      <c r="C656" s="183"/>
    </row>
    <row r="657" spans="1:3" s="7" customFormat="1" ht="15.75" hidden="1" outlineLevel="5">
      <c r="A657" s="141" t="s">
        <v>34</v>
      </c>
      <c r="B657" s="144" t="s">
        <v>339</v>
      </c>
      <c r="C657" s="183"/>
    </row>
    <row r="658" spans="1:3" s="7" customFormat="1" ht="15.75" hidden="1" outlineLevel="6">
      <c r="A658" s="141" t="s">
        <v>35</v>
      </c>
      <c r="B658" s="144" t="s">
        <v>339</v>
      </c>
      <c r="C658" s="183"/>
    </row>
    <row r="659" spans="1:3" s="7" customFormat="1" ht="15.75" hidden="1" outlineLevel="7">
      <c r="A659" s="151" t="s">
        <v>35</v>
      </c>
      <c r="B659" s="147" t="s">
        <v>339</v>
      </c>
      <c r="C659" s="184"/>
    </row>
    <row r="660" spans="1:3" s="7" customFormat="1" ht="15.75" hidden="1" outlineLevel="3">
      <c r="A660" s="141" t="s">
        <v>347</v>
      </c>
      <c r="B660" s="144" t="s">
        <v>339</v>
      </c>
      <c r="C660" s="183"/>
    </row>
    <row r="661" spans="1:3" s="7" customFormat="1" ht="15.75" hidden="1" outlineLevel="5">
      <c r="A661" s="141" t="s">
        <v>26</v>
      </c>
      <c r="B661" s="144" t="s">
        <v>339</v>
      </c>
      <c r="C661" s="183"/>
    </row>
    <row r="662" spans="1:3" s="7" customFormat="1" ht="15.75" hidden="1" outlineLevel="6">
      <c r="A662" s="141" t="s">
        <v>28</v>
      </c>
      <c r="B662" s="144" t="s">
        <v>339</v>
      </c>
      <c r="C662" s="183"/>
    </row>
    <row r="663" spans="1:3" s="7" customFormat="1" ht="15.75" hidden="1" outlineLevel="7">
      <c r="A663" s="151" t="s">
        <v>32</v>
      </c>
      <c r="B663" s="147" t="s">
        <v>339</v>
      </c>
      <c r="C663" s="184"/>
    </row>
    <row r="664" spans="1:3" s="7" customFormat="1" ht="15.75" hidden="1" outlineLevel="3">
      <c r="A664" s="141" t="s">
        <v>313</v>
      </c>
      <c r="B664" s="144" t="s">
        <v>339</v>
      </c>
      <c r="C664" s="183"/>
    </row>
    <row r="665" spans="1:3" s="7" customFormat="1" ht="15.75" hidden="1" outlineLevel="5">
      <c r="A665" s="141" t="s">
        <v>26</v>
      </c>
      <c r="B665" s="144" t="s">
        <v>339</v>
      </c>
      <c r="C665" s="183"/>
    </row>
    <row r="666" spans="1:3" s="7" customFormat="1" ht="15.75" hidden="1" outlineLevel="6">
      <c r="A666" s="141" t="s">
        <v>28</v>
      </c>
      <c r="B666" s="144" t="s">
        <v>339</v>
      </c>
      <c r="C666" s="183"/>
    </row>
    <row r="667" spans="1:3" s="7" customFormat="1" ht="15.75" hidden="1" outlineLevel="7">
      <c r="A667" s="151" t="s">
        <v>30</v>
      </c>
      <c r="B667" s="147" t="s">
        <v>339</v>
      </c>
      <c r="C667" s="184"/>
    </row>
    <row r="668" spans="1:3" s="7" customFormat="1" ht="15.75" hidden="1" outlineLevel="7">
      <c r="A668" s="151" t="s">
        <v>32</v>
      </c>
      <c r="B668" s="147" t="s">
        <v>339</v>
      </c>
      <c r="C668" s="184"/>
    </row>
    <row r="669" spans="1:3" s="7" customFormat="1" ht="15.75" hidden="1" outlineLevel="3">
      <c r="A669" s="141" t="s">
        <v>348</v>
      </c>
      <c r="B669" s="144" t="s">
        <v>339</v>
      </c>
      <c r="C669" s="183"/>
    </row>
    <row r="670" spans="1:3" s="7" customFormat="1" ht="15.75" hidden="1" outlineLevel="5">
      <c r="A670" s="141" t="s">
        <v>34</v>
      </c>
      <c r="B670" s="144" t="s">
        <v>339</v>
      </c>
      <c r="C670" s="183"/>
    </row>
    <row r="671" spans="1:3" s="7" customFormat="1" ht="15.75" hidden="1" outlineLevel="6">
      <c r="A671" s="141" t="s">
        <v>35</v>
      </c>
      <c r="B671" s="144" t="s">
        <v>339</v>
      </c>
      <c r="C671" s="183"/>
    </row>
    <row r="672" spans="1:3" s="7" customFormat="1" ht="15.75" hidden="1" outlineLevel="7">
      <c r="A672" s="151" t="s">
        <v>35</v>
      </c>
      <c r="B672" s="147" t="s">
        <v>339</v>
      </c>
      <c r="C672" s="184"/>
    </row>
    <row r="673" spans="1:3" s="7" customFormat="1" ht="15.75" hidden="1" outlineLevel="3">
      <c r="A673" s="141" t="s">
        <v>349</v>
      </c>
      <c r="B673" s="144" t="s">
        <v>339</v>
      </c>
      <c r="C673" s="183"/>
    </row>
    <row r="674" spans="1:3" s="7" customFormat="1" ht="15.75" hidden="1" outlineLevel="5">
      <c r="A674" s="141" t="s">
        <v>34</v>
      </c>
      <c r="B674" s="144" t="s">
        <v>339</v>
      </c>
      <c r="C674" s="183"/>
    </row>
    <row r="675" spans="1:3" s="7" customFormat="1" ht="15.75" hidden="1" outlineLevel="6">
      <c r="A675" s="141" t="s">
        <v>35</v>
      </c>
      <c r="B675" s="144" t="s">
        <v>339</v>
      </c>
      <c r="C675" s="183"/>
    </row>
    <row r="676" spans="1:3" s="7" customFormat="1" ht="15.75" hidden="1" outlineLevel="7">
      <c r="A676" s="151" t="s">
        <v>35</v>
      </c>
      <c r="B676" s="147" t="s">
        <v>339</v>
      </c>
      <c r="C676" s="184"/>
    </row>
    <row r="677" spans="1:3" s="7" customFormat="1" ht="21" hidden="1" outlineLevel="3">
      <c r="A677" s="141" t="s">
        <v>350</v>
      </c>
      <c r="B677" s="144" t="s">
        <v>339</v>
      </c>
      <c r="C677" s="183"/>
    </row>
    <row r="678" spans="1:3" s="7" customFormat="1" ht="15.75" hidden="1" outlineLevel="5">
      <c r="A678" s="141" t="s">
        <v>34</v>
      </c>
      <c r="B678" s="144" t="s">
        <v>339</v>
      </c>
      <c r="C678" s="183"/>
    </row>
    <row r="679" spans="1:3" s="7" customFormat="1" ht="15.75" hidden="1" outlineLevel="6">
      <c r="A679" s="141" t="s">
        <v>35</v>
      </c>
      <c r="B679" s="144" t="s">
        <v>339</v>
      </c>
      <c r="C679" s="183"/>
    </row>
    <row r="680" spans="1:3" s="7" customFormat="1" ht="15.75" hidden="1" outlineLevel="7">
      <c r="A680" s="151" t="s">
        <v>35</v>
      </c>
      <c r="B680" s="147" t="s">
        <v>339</v>
      </c>
      <c r="C680" s="184"/>
    </row>
    <row r="681" spans="1:3" s="7" customFormat="1" ht="15.75" hidden="1" outlineLevel="3">
      <c r="A681" s="141" t="s">
        <v>351</v>
      </c>
      <c r="B681" s="144" t="s">
        <v>339</v>
      </c>
      <c r="C681" s="183"/>
    </row>
    <row r="682" spans="1:3" s="7" customFormat="1" ht="15.75" hidden="1" outlineLevel="5">
      <c r="A682" s="141" t="s">
        <v>26</v>
      </c>
      <c r="B682" s="144" t="s">
        <v>339</v>
      </c>
      <c r="C682" s="183"/>
    </row>
    <row r="683" spans="1:3" s="7" customFormat="1" ht="15.75" hidden="1" outlineLevel="6">
      <c r="A683" s="141" t="s">
        <v>28</v>
      </c>
      <c r="B683" s="144" t="s">
        <v>339</v>
      </c>
      <c r="C683" s="183"/>
    </row>
    <row r="684" spans="1:3" s="7" customFormat="1" ht="15.75" hidden="1" outlineLevel="7">
      <c r="A684" s="151" t="s">
        <v>32</v>
      </c>
      <c r="B684" s="147" t="s">
        <v>339</v>
      </c>
      <c r="C684" s="184"/>
    </row>
    <row r="685" spans="1:3" s="7" customFormat="1" ht="15.75" hidden="1" outlineLevel="2">
      <c r="A685" s="141" t="s">
        <v>116</v>
      </c>
      <c r="B685" s="144" t="s">
        <v>339</v>
      </c>
      <c r="C685" s="183"/>
    </row>
    <row r="686" spans="1:3" s="7" customFormat="1" ht="21" hidden="1" outlineLevel="3">
      <c r="A686" s="141" t="s">
        <v>139</v>
      </c>
      <c r="B686" s="144" t="s">
        <v>339</v>
      </c>
      <c r="C686" s="183"/>
    </row>
    <row r="687" spans="1:3" s="7" customFormat="1" ht="15.75" hidden="1" outlineLevel="5">
      <c r="A687" s="141" t="s">
        <v>26</v>
      </c>
      <c r="B687" s="144" t="s">
        <v>339</v>
      </c>
      <c r="C687" s="183"/>
    </row>
    <row r="688" spans="1:3" s="7" customFormat="1" ht="15.75" hidden="1" outlineLevel="6">
      <c r="A688" s="141" t="s">
        <v>28</v>
      </c>
      <c r="B688" s="144" t="s">
        <v>339</v>
      </c>
      <c r="C688" s="183"/>
    </row>
    <row r="689" spans="1:3" s="7" customFormat="1" ht="15.75" hidden="1" outlineLevel="7">
      <c r="A689" s="151" t="s">
        <v>32</v>
      </c>
      <c r="B689" s="147" t="s">
        <v>339</v>
      </c>
      <c r="C689" s="184"/>
    </row>
    <row r="690" spans="1:3" s="7" customFormat="1" ht="15.75" hidden="1" outlineLevel="3">
      <c r="A690" s="141" t="s">
        <v>136</v>
      </c>
      <c r="B690" s="144" t="s">
        <v>339</v>
      </c>
      <c r="C690" s="183"/>
    </row>
    <row r="691" spans="1:3" s="7" customFormat="1" ht="15.75" hidden="1" outlineLevel="5">
      <c r="A691" s="141" t="s">
        <v>26</v>
      </c>
      <c r="B691" s="144" t="s">
        <v>339</v>
      </c>
      <c r="C691" s="183"/>
    </row>
    <row r="692" spans="1:3" s="7" customFormat="1" ht="15.75" hidden="1" outlineLevel="6">
      <c r="A692" s="141" t="s">
        <v>28</v>
      </c>
      <c r="B692" s="144" t="s">
        <v>339</v>
      </c>
      <c r="C692" s="183"/>
    </row>
    <row r="693" spans="1:3" s="7" customFormat="1" ht="15.75" hidden="1" outlineLevel="7">
      <c r="A693" s="151" t="s">
        <v>32</v>
      </c>
      <c r="B693" s="147" t="s">
        <v>339</v>
      </c>
      <c r="C693" s="184"/>
    </row>
    <row r="694" spans="1:3" s="7" customFormat="1" ht="21" hidden="1" outlineLevel="5">
      <c r="A694" s="141" t="s">
        <v>103</v>
      </c>
      <c r="B694" s="144" t="s">
        <v>339</v>
      </c>
      <c r="C694" s="183"/>
    </row>
    <row r="695" spans="1:3" s="7" customFormat="1" ht="15.75" hidden="1" outlineLevel="6">
      <c r="A695" s="141" t="s">
        <v>133</v>
      </c>
      <c r="B695" s="144" t="s">
        <v>339</v>
      </c>
      <c r="C695" s="183"/>
    </row>
    <row r="696" spans="1:3" s="7" customFormat="1" ht="15.75" hidden="1" outlineLevel="7">
      <c r="A696" s="151" t="s">
        <v>135</v>
      </c>
      <c r="B696" s="147" t="s">
        <v>339</v>
      </c>
      <c r="C696" s="184"/>
    </row>
    <row r="697" spans="1:3" s="7" customFormat="1" ht="15.75" hidden="1" outlineLevel="6">
      <c r="A697" s="141" t="s">
        <v>104</v>
      </c>
      <c r="B697" s="144" t="s">
        <v>339</v>
      </c>
      <c r="C697" s="183"/>
    </row>
    <row r="698" spans="1:3" s="7" customFormat="1" ht="15.75" hidden="1" outlineLevel="7">
      <c r="A698" s="151" t="s">
        <v>312</v>
      </c>
      <c r="B698" s="147" t="s">
        <v>339</v>
      </c>
      <c r="C698" s="184"/>
    </row>
    <row r="699" spans="1:3" s="7" customFormat="1" ht="31.5" hidden="1" outlineLevel="3">
      <c r="A699" s="141" t="s">
        <v>305</v>
      </c>
      <c r="B699" s="144" t="s">
        <v>339</v>
      </c>
      <c r="C699" s="183"/>
    </row>
    <row r="700" spans="1:3" s="7" customFormat="1" ht="15.75" hidden="1" outlineLevel="5">
      <c r="A700" s="141" t="s">
        <v>26</v>
      </c>
      <c r="B700" s="144" t="s">
        <v>339</v>
      </c>
      <c r="C700" s="183"/>
    </row>
    <row r="701" spans="1:3" s="7" customFormat="1" ht="15.75" hidden="1" outlineLevel="6">
      <c r="A701" s="141" t="s">
        <v>28</v>
      </c>
      <c r="B701" s="144" t="s">
        <v>339</v>
      </c>
      <c r="C701" s="183"/>
    </row>
    <row r="702" spans="1:3" s="7" customFormat="1" ht="15.75" hidden="1" outlineLevel="7">
      <c r="A702" s="151" t="s">
        <v>30</v>
      </c>
      <c r="B702" s="147" t="s">
        <v>339</v>
      </c>
      <c r="C702" s="184"/>
    </row>
    <row r="703" spans="1:3" s="7" customFormat="1" ht="15.75" hidden="1" outlineLevel="7">
      <c r="A703" s="151" t="s">
        <v>32</v>
      </c>
      <c r="B703" s="147" t="s">
        <v>339</v>
      </c>
      <c r="C703" s="184"/>
    </row>
    <row r="704" spans="1:3" s="7" customFormat="1" ht="21" hidden="1" outlineLevel="5">
      <c r="A704" s="141" t="s">
        <v>103</v>
      </c>
      <c r="B704" s="144" t="s">
        <v>339</v>
      </c>
      <c r="C704" s="183"/>
    </row>
    <row r="705" spans="1:3" s="7" customFormat="1" ht="15.75" hidden="1" outlineLevel="6">
      <c r="A705" s="141" t="s">
        <v>133</v>
      </c>
      <c r="B705" s="144" t="s">
        <v>339</v>
      </c>
      <c r="C705" s="183"/>
    </row>
    <row r="706" spans="1:3" s="7" customFormat="1" ht="15.75" hidden="1" outlineLevel="7">
      <c r="A706" s="151" t="s">
        <v>135</v>
      </c>
      <c r="B706" s="147" t="s">
        <v>339</v>
      </c>
      <c r="C706" s="184"/>
    </row>
    <row r="707" spans="1:3" s="7" customFormat="1" ht="31.5" hidden="1" outlineLevel="3">
      <c r="A707" s="141" t="s">
        <v>352</v>
      </c>
      <c r="B707" s="144" t="s">
        <v>339</v>
      </c>
      <c r="C707" s="183"/>
    </row>
    <row r="708" spans="1:3" s="7" customFormat="1" ht="15.75" hidden="1" outlineLevel="5">
      <c r="A708" s="141" t="s">
        <v>26</v>
      </c>
      <c r="B708" s="144" t="s">
        <v>339</v>
      </c>
      <c r="C708" s="183"/>
    </row>
    <row r="709" spans="1:3" s="7" customFormat="1" ht="15.75" hidden="1" outlineLevel="6">
      <c r="A709" s="141" t="s">
        <v>28</v>
      </c>
      <c r="B709" s="144" t="s">
        <v>339</v>
      </c>
      <c r="C709" s="183"/>
    </row>
    <row r="710" spans="1:3" s="7" customFormat="1" ht="15.75" hidden="1" outlineLevel="7">
      <c r="A710" s="151" t="s">
        <v>32</v>
      </c>
      <c r="B710" s="147" t="s">
        <v>339</v>
      </c>
      <c r="C710" s="184"/>
    </row>
    <row r="711" spans="1:3" s="7" customFormat="1" ht="21" hidden="1" outlineLevel="3">
      <c r="A711" s="141" t="s">
        <v>215</v>
      </c>
      <c r="B711" s="144" t="s">
        <v>339</v>
      </c>
      <c r="C711" s="183"/>
    </row>
    <row r="712" spans="1:3" s="7" customFormat="1" ht="15.75" hidden="1" outlineLevel="4">
      <c r="A712" s="141" t="s">
        <v>353</v>
      </c>
      <c r="B712" s="144" t="s">
        <v>339</v>
      </c>
      <c r="C712" s="183"/>
    </row>
    <row r="713" spans="1:3" s="7" customFormat="1" ht="21" hidden="1" outlineLevel="5">
      <c r="A713" s="141" t="s">
        <v>103</v>
      </c>
      <c r="B713" s="144" t="s">
        <v>339</v>
      </c>
      <c r="C713" s="183"/>
    </row>
    <row r="714" spans="1:3" s="7" customFormat="1" ht="15.75" hidden="1" outlineLevel="6">
      <c r="A714" s="141" t="s">
        <v>133</v>
      </c>
      <c r="B714" s="144" t="s">
        <v>339</v>
      </c>
      <c r="C714" s="183"/>
    </row>
    <row r="715" spans="1:3" s="7" customFormat="1" ht="15.75" hidden="1" outlineLevel="7">
      <c r="A715" s="151" t="s">
        <v>135</v>
      </c>
      <c r="B715" s="147" t="s">
        <v>339</v>
      </c>
      <c r="C715" s="184"/>
    </row>
    <row r="716" spans="1:3" s="7" customFormat="1" ht="15.75" hidden="1" outlineLevel="5">
      <c r="A716" s="141" t="s">
        <v>45</v>
      </c>
      <c r="B716" s="144" t="s">
        <v>339</v>
      </c>
      <c r="C716" s="183"/>
    </row>
    <row r="717" spans="1:3" s="7" customFormat="1" ht="21" hidden="1" outlineLevel="6">
      <c r="A717" s="141" t="s">
        <v>149</v>
      </c>
      <c r="B717" s="144" t="s">
        <v>339</v>
      </c>
      <c r="C717" s="183"/>
    </row>
    <row r="718" spans="1:3" s="7" customFormat="1" ht="22.5" hidden="1" outlineLevel="7">
      <c r="A718" s="151" t="s">
        <v>149</v>
      </c>
      <c r="B718" s="147" t="s">
        <v>339</v>
      </c>
      <c r="C718" s="184"/>
    </row>
    <row r="719" spans="1:3" s="7" customFormat="1" ht="21" hidden="1" outlineLevel="3">
      <c r="A719" s="141" t="s">
        <v>120</v>
      </c>
      <c r="B719" s="144" t="s">
        <v>339</v>
      </c>
      <c r="C719" s="183"/>
    </row>
    <row r="720" spans="1:3" s="7" customFormat="1" ht="15.75" hidden="1" outlineLevel="5">
      <c r="A720" s="141" t="s">
        <v>26</v>
      </c>
      <c r="B720" s="144" t="s">
        <v>339</v>
      </c>
      <c r="C720" s="183"/>
    </row>
    <row r="721" spans="1:3" s="7" customFormat="1" ht="15.75" hidden="1" outlineLevel="6">
      <c r="A721" s="141" t="s">
        <v>28</v>
      </c>
      <c r="B721" s="144" t="s">
        <v>339</v>
      </c>
      <c r="C721" s="183"/>
    </row>
    <row r="722" spans="1:3" s="7" customFormat="1" ht="15.75" hidden="1" outlineLevel="7">
      <c r="A722" s="151" t="s">
        <v>32</v>
      </c>
      <c r="B722" s="147" t="s">
        <v>339</v>
      </c>
      <c r="C722" s="184"/>
    </row>
    <row r="723" spans="1:3" s="7" customFormat="1" ht="21" hidden="1" outlineLevel="3">
      <c r="A723" s="141" t="s">
        <v>354</v>
      </c>
      <c r="B723" s="144" t="s">
        <v>339</v>
      </c>
      <c r="C723" s="183"/>
    </row>
    <row r="724" spans="1:3" s="7" customFormat="1" ht="15.75" hidden="1" outlineLevel="5">
      <c r="A724" s="141" t="s">
        <v>26</v>
      </c>
      <c r="B724" s="144" t="s">
        <v>339</v>
      </c>
      <c r="C724" s="183"/>
    </row>
    <row r="725" spans="1:3" s="7" customFormat="1" ht="15.75" hidden="1" outlineLevel="6">
      <c r="A725" s="141" t="s">
        <v>28</v>
      </c>
      <c r="B725" s="144" t="s">
        <v>339</v>
      </c>
      <c r="C725" s="183"/>
    </row>
    <row r="726" spans="1:3" s="7" customFormat="1" ht="15.75" hidden="1" outlineLevel="7">
      <c r="A726" s="151" t="s">
        <v>30</v>
      </c>
      <c r="B726" s="147" t="s">
        <v>339</v>
      </c>
      <c r="C726" s="184"/>
    </row>
    <row r="727" spans="1:3" s="7" customFormat="1" ht="15.75" hidden="1" outlineLevel="7">
      <c r="A727" s="151" t="s">
        <v>32</v>
      </c>
      <c r="B727" s="147" t="s">
        <v>339</v>
      </c>
      <c r="C727" s="184"/>
    </row>
    <row r="728" spans="1:3" s="7" customFormat="1" ht="21" hidden="1" outlineLevel="3">
      <c r="A728" s="141" t="s">
        <v>355</v>
      </c>
      <c r="B728" s="144" t="s">
        <v>339</v>
      </c>
      <c r="C728" s="183"/>
    </row>
    <row r="729" spans="1:3" s="7" customFormat="1" ht="15.75" hidden="1" outlineLevel="5">
      <c r="A729" s="141" t="s">
        <v>98</v>
      </c>
      <c r="B729" s="144" t="s">
        <v>339</v>
      </c>
      <c r="C729" s="183"/>
    </row>
    <row r="730" spans="1:3" s="7" customFormat="1" ht="15.75" hidden="1" outlineLevel="6">
      <c r="A730" s="141" t="s">
        <v>178</v>
      </c>
      <c r="B730" s="144" t="s">
        <v>339</v>
      </c>
      <c r="C730" s="183"/>
    </row>
    <row r="731" spans="1:3" s="7" customFormat="1" ht="22.5" hidden="1" outlineLevel="7">
      <c r="A731" s="151" t="s">
        <v>214</v>
      </c>
      <c r="B731" s="147" t="s">
        <v>339</v>
      </c>
      <c r="C731" s="184"/>
    </row>
    <row r="732" spans="1:3" s="7" customFormat="1" ht="15.75" collapsed="1">
      <c r="A732" s="141" t="s">
        <v>356</v>
      </c>
      <c r="B732" s="144" t="s">
        <v>357</v>
      </c>
      <c r="C732" s="183">
        <f>C733</f>
        <v>36145.800000000003</v>
      </c>
    </row>
    <row r="733" spans="1:3" s="7" customFormat="1" ht="15.75" outlineLevel="1">
      <c r="A733" s="141" t="s">
        <v>358</v>
      </c>
      <c r="B733" s="144" t="s">
        <v>359</v>
      </c>
      <c r="C733" s="183">
        <f>прил.7!F1645</f>
        <v>36145.800000000003</v>
      </c>
    </row>
    <row r="734" spans="1:3" s="7" customFormat="1" ht="15.75" hidden="1" outlineLevel="2">
      <c r="A734" s="141" t="s">
        <v>360</v>
      </c>
      <c r="B734" s="144" t="s">
        <v>359</v>
      </c>
      <c r="C734" s="183"/>
    </row>
    <row r="735" spans="1:3" s="7" customFormat="1" ht="21" hidden="1" outlineLevel="3">
      <c r="A735" s="141" t="s">
        <v>361</v>
      </c>
      <c r="B735" s="144" t="s">
        <v>359</v>
      </c>
      <c r="C735" s="183"/>
    </row>
    <row r="736" spans="1:3" s="7" customFormat="1" ht="21" hidden="1" outlineLevel="5">
      <c r="A736" s="141" t="s">
        <v>103</v>
      </c>
      <c r="B736" s="144" t="s">
        <v>359</v>
      </c>
      <c r="C736" s="183"/>
    </row>
    <row r="737" spans="1:3" s="7" customFormat="1" ht="15.75" hidden="1" outlineLevel="6">
      <c r="A737" s="141" t="s">
        <v>104</v>
      </c>
      <c r="B737" s="144" t="s">
        <v>359</v>
      </c>
      <c r="C737" s="183"/>
    </row>
    <row r="738" spans="1:3" s="7" customFormat="1" ht="22.5" hidden="1" outlineLevel="7">
      <c r="A738" s="151" t="s">
        <v>105</v>
      </c>
      <c r="B738" s="147" t="s">
        <v>359</v>
      </c>
      <c r="C738" s="184"/>
    </row>
    <row r="739" spans="1:3" s="7" customFormat="1" ht="15.75" hidden="1" outlineLevel="2" collapsed="1">
      <c r="A739" s="141" t="s">
        <v>115</v>
      </c>
      <c r="B739" s="144" t="s">
        <v>359</v>
      </c>
      <c r="C739" s="183"/>
    </row>
    <row r="740" spans="1:3" s="7" customFormat="1" ht="15.75" hidden="1" outlineLevel="3">
      <c r="A740" s="141" t="s">
        <v>362</v>
      </c>
      <c r="B740" s="144" t="s">
        <v>359</v>
      </c>
      <c r="C740" s="183"/>
    </row>
    <row r="741" spans="1:3" s="7" customFormat="1" ht="15.75" hidden="1" outlineLevel="5">
      <c r="A741" s="141" t="s">
        <v>26</v>
      </c>
      <c r="B741" s="144" t="s">
        <v>359</v>
      </c>
      <c r="C741" s="183"/>
    </row>
    <row r="742" spans="1:3" s="7" customFormat="1" ht="15.75" hidden="1" outlineLevel="6">
      <c r="A742" s="141" t="s">
        <v>28</v>
      </c>
      <c r="B742" s="144" t="s">
        <v>359</v>
      </c>
      <c r="C742" s="183"/>
    </row>
    <row r="743" spans="1:3" s="7" customFormat="1" ht="15.75" hidden="1" outlineLevel="7">
      <c r="A743" s="151" t="s">
        <v>32</v>
      </c>
      <c r="B743" s="147" t="s">
        <v>359</v>
      </c>
      <c r="C743" s="184"/>
    </row>
    <row r="744" spans="1:3" s="7" customFormat="1" ht="15.75" hidden="1" outlineLevel="5">
      <c r="A744" s="141" t="s">
        <v>34</v>
      </c>
      <c r="B744" s="144" t="s">
        <v>359</v>
      </c>
      <c r="C744" s="183"/>
    </row>
    <row r="745" spans="1:3" s="7" customFormat="1" ht="15.75" hidden="1" outlineLevel="6">
      <c r="A745" s="141" t="s">
        <v>35</v>
      </c>
      <c r="B745" s="144" t="s">
        <v>359</v>
      </c>
      <c r="C745" s="183"/>
    </row>
    <row r="746" spans="1:3" s="7" customFormat="1" ht="15.75" hidden="1" outlineLevel="7">
      <c r="A746" s="151" t="s">
        <v>35</v>
      </c>
      <c r="B746" s="147" t="s">
        <v>359</v>
      </c>
      <c r="C746" s="184"/>
    </row>
    <row r="747" spans="1:3" s="7" customFormat="1" ht="21" hidden="1" outlineLevel="5">
      <c r="A747" s="141" t="s">
        <v>103</v>
      </c>
      <c r="B747" s="144" t="s">
        <v>359</v>
      </c>
      <c r="C747" s="183"/>
    </row>
    <row r="748" spans="1:3" s="7" customFormat="1" ht="15.75" hidden="1" outlineLevel="6">
      <c r="A748" s="141" t="s">
        <v>111</v>
      </c>
      <c r="B748" s="144" t="s">
        <v>359</v>
      </c>
      <c r="C748" s="183"/>
    </row>
    <row r="749" spans="1:3" s="7" customFormat="1" ht="15.75" hidden="1" outlineLevel="7">
      <c r="A749" s="151" t="s">
        <v>111</v>
      </c>
      <c r="B749" s="147" t="s">
        <v>359</v>
      </c>
      <c r="C749" s="184"/>
    </row>
    <row r="750" spans="1:3" s="7" customFormat="1" ht="15.75" hidden="1" outlineLevel="5">
      <c r="A750" s="141" t="s">
        <v>45</v>
      </c>
      <c r="B750" s="144" t="s">
        <v>359</v>
      </c>
      <c r="C750" s="183"/>
    </row>
    <row r="751" spans="1:3" s="7" customFormat="1" ht="21" hidden="1" outlineLevel="6">
      <c r="A751" s="141" t="s">
        <v>149</v>
      </c>
      <c r="B751" s="144" t="s">
        <v>359</v>
      </c>
      <c r="C751" s="183"/>
    </row>
    <row r="752" spans="1:3" s="7" customFormat="1" ht="22.5" hidden="1" outlineLevel="7">
      <c r="A752" s="151" t="s">
        <v>149</v>
      </c>
      <c r="B752" s="147" t="s">
        <v>359</v>
      </c>
      <c r="C752" s="184"/>
    </row>
    <row r="753" spans="1:3" s="7" customFormat="1" ht="21" hidden="1" outlineLevel="3">
      <c r="A753" s="141" t="s">
        <v>363</v>
      </c>
      <c r="B753" s="144" t="s">
        <v>359</v>
      </c>
      <c r="C753" s="183"/>
    </row>
    <row r="754" spans="1:3" s="7" customFormat="1" ht="21" hidden="1" outlineLevel="4">
      <c r="A754" s="141" t="s">
        <v>364</v>
      </c>
      <c r="B754" s="144" t="s">
        <v>359</v>
      </c>
      <c r="C754" s="183"/>
    </row>
    <row r="755" spans="1:3" s="7" customFormat="1" ht="15.75" hidden="1" outlineLevel="5">
      <c r="A755" s="141" t="s">
        <v>98</v>
      </c>
      <c r="B755" s="144" t="s">
        <v>359</v>
      </c>
      <c r="C755" s="183"/>
    </row>
    <row r="756" spans="1:3" s="7" customFormat="1" ht="15.75" hidden="1" outlineLevel="6">
      <c r="A756" s="141" t="s">
        <v>365</v>
      </c>
      <c r="B756" s="144" t="s">
        <v>359</v>
      </c>
      <c r="C756" s="183"/>
    </row>
    <row r="757" spans="1:3" s="7" customFormat="1" ht="15.75" hidden="1" outlineLevel="7">
      <c r="A757" s="151" t="s">
        <v>365</v>
      </c>
      <c r="B757" s="147" t="s">
        <v>359</v>
      </c>
      <c r="C757" s="184"/>
    </row>
    <row r="758" spans="1:3" s="7" customFormat="1" ht="21" hidden="1" outlineLevel="4">
      <c r="A758" s="141" t="s">
        <v>366</v>
      </c>
      <c r="B758" s="144" t="s">
        <v>359</v>
      </c>
      <c r="C758" s="183"/>
    </row>
    <row r="759" spans="1:3" s="7" customFormat="1" ht="15.75" hidden="1" outlineLevel="5">
      <c r="A759" s="141" t="s">
        <v>98</v>
      </c>
      <c r="B759" s="144" t="s">
        <v>359</v>
      </c>
      <c r="C759" s="183"/>
    </row>
    <row r="760" spans="1:3" s="7" customFormat="1" ht="15.75" hidden="1" outlineLevel="6">
      <c r="A760" s="141" t="s">
        <v>365</v>
      </c>
      <c r="B760" s="144" t="s">
        <v>359</v>
      </c>
      <c r="C760" s="183"/>
    </row>
    <row r="761" spans="1:3" s="7" customFormat="1" ht="15.75" hidden="1" outlineLevel="7">
      <c r="A761" s="151" t="s">
        <v>365</v>
      </c>
      <c r="B761" s="147" t="s">
        <v>359</v>
      </c>
      <c r="C761" s="184"/>
    </row>
    <row r="762" spans="1:3" s="7" customFormat="1" ht="15.75" hidden="1" outlineLevel="3" collapsed="1">
      <c r="A762" s="141" t="s">
        <v>77</v>
      </c>
      <c r="B762" s="144" t="s">
        <v>359</v>
      </c>
      <c r="C762" s="183"/>
    </row>
    <row r="763" spans="1:3" s="7" customFormat="1" ht="21" hidden="1" outlineLevel="5">
      <c r="A763" s="141" t="s">
        <v>15</v>
      </c>
      <c r="B763" s="144" t="s">
        <v>359</v>
      </c>
      <c r="C763" s="183"/>
    </row>
    <row r="764" spans="1:3" s="7" customFormat="1" ht="15.75" hidden="1" outlineLevel="6">
      <c r="A764" s="141" t="s">
        <v>367</v>
      </c>
      <c r="B764" s="144" t="s">
        <v>359</v>
      </c>
      <c r="C764" s="183"/>
    </row>
    <row r="765" spans="1:3" s="7" customFormat="1" ht="15.75" hidden="1" outlineLevel="7">
      <c r="A765" s="151" t="s">
        <v>19</v>
      </c>
      <c r="B765" s="147" t="s">
        <v>359</v>
      </c>
      <c r="C765" s="184"/>
    </row>
    <row r="766" spans="1:3" s="7" customFormat="1" ht="15.75" hidden="1" outlineLevel="5">
      <c r="A766" s="141" t="s">
        <v>24</v>
      </c>
      <c r="B766" s="144" t="s">
        <v>359</v>
      </c>
      <c r="C766" s="183"/>
    </row>
    <row r="767" spans="1:3" s="7" customFormat="1" ht="15.75" hidden="1" outlineLevel="6">
      <c r="A767" s="141" t="s">
        <v>368</v>
      </c>
      <c r="B767" s="144" t="s">
        <v>359</v>
      </c>
      <c r="C767" s="183"/>
    </row>
    <row r="768" spans="1:3" s="7" customFormat="1" ht="15.75" hidden="1" outlineLevel="7">
      <c r="A768" s="151" t="s">
        <v>28</v>
      </c>
      <c r="B768" s="147" t="s">
        <v>359</v>
      </c>
      <c r="C768" s="184"/>
    </row>
    <row r="769" spans="1:3" s="7" customFormat="1" ht="15.75" hidden="1" outlineLevel="7">
      <c r="A769" s="151" t="s">
        <v>32</v>
      </c>
      <c r="B769" s="147" t="s">
        <v>359</v>
      </c>
      <c r="C769" s="184"/>
    </row>
    <row r="770" spans="1:3" s="7" customFormat="1" ht="15.75" hidden="1" outlineLevel="6">
      <c r="A770" s="141" t="s">
        <v>104</v>
      </c>
      <c r="B770" s="144" t="s">
        <v>359</v>
      </c>
      <c r="C770" s="183"/>
    </row>
    <row r="771" spans="1:3" s="7" customFormat="1" ht="22.5" hidden="1" outlineLevel="7">
      <c r="A771" s="151" t="s">
        <v>105</v>
      </c>
      <c r="B771" s="147" t="s">
        <v>359</v>
      </c>
      <c r="C771" s="184"/>
    </row>
    <row r="772" spans="1:3" s="7" customFormat="1" ht="15.75" hidden="1" outlineLevel="7">
      <c r="A772" s="151" t="s">
        <v>312</v>
      </c>
      <c r="B772" s="147" t="s">
        <v>359</v>
      </c>
      <c r="C772" s="184"/>
    </row>
    <row r="773" spans="1:3" s="7" customFormat="1" ht="15.75" hidden="1" outlineLevel="2">
      <c r="A773" s="141" t="s">
        <v>369</v>
      </c>
      <c r="B773" s="144" t="s">
        <v>359</v>
      </c>
      <c r="C773" s="183"/>
    </row>
    <row r="774" spans="1:3" s="7" customFormat="1" ht="15.75" hidden="1" outlineLevel="3">
      <c r="A774" s="141" t="s">
        <v>77</v>
      </c>
      <c r="B774" s="144" t="s">
        <v>359</v>
      </c>
      <c r="C774" s="183"/>
    </row>
    <row r="775" spans="1:3" s="7" customFormat="1" ht="15.75" hidden="1" outlineLevel="5">
      <c r="A775" s="141" t="s">
        <v>34</v>
      </c>
      <c r="B775" s="144" t="s">
        <v>359</v>
      </c>
      <c r="C775" s="183"/>
    </row>
    <row r="776" spans="1:3" s="7" customFormat="1" ht="15.75" hidden="1" outlineLevel="6">
      <c r="A776" s="141" t="s">
        <v>287</v>
      </c>
      <c r="B776" s="144" t="s">
        <v>359</v>
      </c>
      <c r="C776" s="183"/>
    </row>
    <row r="777" spans="1:3" s="7" customFormat="1" ht="15.75" hidden="1" outlineLevel="7">
      <c r="A777" s="151" t="s">
        <v>288</v>
      </c>
      <c r="B777" s="147" t="s">
        <v>359</v>
      </c>
      <c r="C777" s="184"/>
    </row>
    <row r="778" spans="1:3" s="7" customFormat="1" ht="21" hidden="1" outlineLevel="5">
      <c r="A778" s="141" t="s">
        <v>103</v>
      </c>
      <c r="B778" s="144" t="s">
        <v>359</v>
      </c>
      <c r="C778" s="183"/>
    </row>
    <row r="779" spans="1:3" s="7" customFormat="1" ht="15.75" hidden="1" outlineLevel="6">
      <c r="A779" s="141" t="s">
        <v>133</v>
      </c>
      <c r="B779" s="144" t="s">
        <v>359</v>
      </c>
      <c r="C779" s="183"/>
    </row>
    <row r="780" spans="1:3" s="7" customFormat="1" ht="22.5" hidden="1" outlineLevel="7">
      <c r="A780" s="151" t="s">
        <v>134</v>
      </c>
      <c r="B780" s="147" t="s">
        <v>359</v>
      </c>
      <c r="C780" s="184"/>
    </row>
    <row r="781" spans="1:3" s="7" customFormat="1" ht="15.75" hidden="1" outlineLevel="7">
      <c r="A781" s="151" t="s">
        <v>135</v>
      </c>
      <c r="B781" s="147" t="s">
        <v>359</v>
      </c>
      <c r="C781" s="184"/>
    </row>
    <row r="782" spans="1:3" s="7" customFormat="1" ht="15.75" hidden="1" outlineLevel="6">
      <c r="A782" s="141" t="s">
        <v>104</v>
      </c>
      <c r="B782" s="144" t="s">
        <v>359</v>
      </c>
      <c r="C782" s="183"/>
    </row>
    <row r="783" spans="1:3" s="7" customFormat="1" ht="22.5" hidden="1" outlineLevel="7">
      <c r="A783" s="151" t="s">
        <v>105</v>
      </c>
      <c r="B783" s="147" t="s">
        <v>359</v>
      </c>
      <c r="C783" s="184"/>
    </row>
    <row r="784" spans="1:3" s="7" customFormat="1" ht="15.75" hidden="1" outlineLevel="7">
      <c r="A784" s="151" t="s">
        <v>312</v>
      </c>
      <c r="B784" s="147" t="s">
        <v>359</v>
      </c>
      <c r="C784" s="184"/>
    </row>
    <row r="785" spans="1:3" s="7" customFormat="1" ht="15.75" hidden="1" outlineLevel="2" collapsed="1">
      <c r="A785" s="141" t="s">
        <v>370</v>
      </c>
      <c r="B785" s="144" t="s">
        <v>359</v>
      </c>
      <c r="C785" s="183"/>
    </row>
    <row r="786" spans="1:3" s="7" customFormat="1" ht="15.75" hidden="1" outlineLevel="3">
      <c r="A786" s="141" t="s">
        <v>77</v>
      </c>
      <c r="B786" s="144" t="s">
        <v>359</v>
      </c>
      <c r="C786" s="183"/>
    </row>
    <row r="787" spans="1:3" s="7" customFormat="1" ht="15.75" hidden="1" outlineLevel="5">
      <c r="A787" s="141" t="s">
        <v>367</v>
      </c>
      <c r="B787" s="144" t="s">
        <v>359</v>
      </c>
      <c r="C787" s="183"/>
    </row>
    <row r="788" spans="1:3" s="7" customFormat="1" ht="15.75" hidden="1" outlineLevel="6">
      <c r="A788" s="151" t="s">
        <v>19</v>
      </c>
      <c r="B788" s="144" t="s">
        <v>359</v>
      </c>
      <c r="C788" s="183"/>
    </row>
    <row r="789" spans="1:3" s="7" customFormat="1" ht="15.75" hidden="1" outlineLevel="7">
      <c r="A789" s="141" t="s">
        <v>24</v>
      </c>
      <c r="B789" s="147" t="s">
        <v>359</v>
      </c>
      <c r="C789" s="184"/>
    </row>
    <row r="790" spans="1:3" s="7" customFormat="1" ht="15.75" hidden="1" outlineLevel="5">
      <c r="A790" s="141" t="s">
        <v>368</v>
      </c>
      <c r="B790" s="144" t="s">
        <v>359</v>
      </c>
      <c r="C790" s="183"/>
    </row>
    <row r="791" spans="1:3" s="7" customFormat="1" ht="15.75" hidden="1" outlineLevel="6">
      <c r="A791" s="151" t="s">
        <v>28</v>
      </c>
      <c r="B791" s="144" t="s">
        <v>359</v>
      </c>
      <c r="C791" s="183"/>
    </row>
    <row r="792" spans="1:3" s="7" customFormat="1" ht="15.75" hidden="1" outlineLevel="7">
      <c r="A792" s="151" t="s">
        <v>32</v>
      </c>
      <c r="B792" s="147" t="s">
        <v>359</v>
      </c>
      <c r="C792" s="184"/>
    </row>
    <row r="793" spans="1:3" s="7" customFormat="1" ht="15.75" hidden="1" outlineLevel="7">
      <c r="A793" s="151" t="s">
        <v>135</v>
      </c>
      <c r="B793" s="147" t="s">
        <v>359</v>
      </c>
      <c r="C793" s="184"/>
    </row>
    <row r="794" spans="1:3" s="7" customFormat="1" ht="15.75" hidden="1" outlineLevel="2">
      <c r="A794" s="141" t="s">
        <v>371</v>
      </c>
      <c r="B794" s="144" t="s">
        <v>359</v>
      </c>
      <c r="C794" s="183"/>
    </row>
    <row r="795" spans="1:3" s="7" customFormat="1" ht="15.75" hidden="1" outlineLevel="3">
      <c r="A795" s="141" t="s">
        <v>77</v>
      </c>
      <c r="B795" s="144" t="s">
        <v>359</v>
      </c>
      <c r="C795" s="183"/>
    </row>
    <row r="796" spans="1:3" s="7" customFormat="1" ht="15.75" hidden="1" outlineLevel="5">
      <c r="A796" s="141" t="s">
        <v>34</v>
      </c>
      <c r="B796" s="144" t="s">
        <v>359</v>
      </c>
      <c r="C796" s="183"/>
    </row>
    <row r="797" spans="1:3" s="7" customFormat="1" ht="15.75" hidden="1" outlineLevel="6">
      <c r="A797" s="141" t="s">
        <v>287</v>
      </c>
      <c r="B797" s="144" t="s">
        <v>359</v>
      </c>
      <c r="C797" s="183"/>
    </row>
    <row r="798" spans="1:3" s="7" customFormat="1" ht="15.75" hidden="1" outlineLevel="7">
      <c r="A798" s="151" t="s">
        <v>288</v>
      </c>
      <c r="B798" s="147" t="s">
        <v>359</v>
      </c>
      <c r="C798" s="184"/>
    </row>
    <row r="799" spans="1:3" s="7" customFormat="1" ht="21" hidden="1" outlineLevel="5">
      <c r="A799" s="141" t="s">
        <v>103</v>
      </c>
      <c r="B799" s="144" t="s">
        <v>359</v>
      </c>
      <c r="C799" s="183"/>
    </row>
    <row r="800" spans="1:3" s="7" customFormat="1" ht="15.75" hidden="1" outlineLevel="6">
      <c r="A800" s="141" t="s">
        <v>133</v>
      </c>
      <c r="B800" s="144" t="s">
        <v>359</v>
      </c>
      <c r="C800" s="183"/>
    </row>
    <row r="801" spans="1:3" s="7" customFormat="1" ht="22.5" hidden="1" outlineLevel="7">
      <c r="A801" s="151" t="s">
        <v>134</v>
      </c>
      <c r="B801" s="147" t="s">
        <v>359</v>
      </c>
      <c r="C801" s="184"/>
    </row>
    <row r="802" spans="1:3" s="7" customFormat="1" ht="15.75" hidden="1" outlineLevel="7">
      <c r="A802" s="151" t="s">
        <v>135</v>
      </c>
      <c r="B802" s="147" t="s">
        <v>359</v>
      </c>
      <c r="C802" s="184"/>
    </row>
    <row r="803" spans="1:3" s="7" customFormat="1" ht="15.75" hidden="1" outlineLevel="6">
      <c r="A803" s="141" t="s">
        <v>104</v>
      </c>
      <c r="B803" s="144" t="s">
        <v>359</v>
      </c>
      <c r="C803" s="183"/>
    </row>
    <row r="804" spans="1:3" s="7" customFormat="1" ht="22.5" hidden="1" outlineLevel="7">
      <c r="A804" s="151" t="s">
        <v>105</v>
      </c>
      <c r="B804" s="147" t="s">
        <v>359</v>
      </c>
      <c r="C804" s="184"/>
    </row>
    <row r="805" spans="1:3" s="7" customFormat="1" ht="15.75" hidden="1" outlineLevel="7">
      <c r="A805" s="151" t="s">
        <v>312</v>
      </c>
      <c r="B805" s="147" t="s">
        <v>359</v>
      </c>
      <c r="C805" s="184"/>
    </row>
    <row r="806" spans="1:3" s="7" customFormat="1" ht="15.75" hidden="1" outlineLevel="2">
      <c r="A806" s="141" t="s">
        <v>116</v>
      </c>
      <c r="B806" s="144" t="s">
        <v>359</v>
      </c>
      <c r="C806" s="183"/>
    </row>
    <row r="807" spans="1:3" s="7" customFormat="1" ht="15.75" hidden="1" outlineLevel="3">
      <c r="A807" s="141" t="s">
        <v>302</v>
      </c>
      <c r="B807" s="144" t="s">
        <v>359</v>
      </c>
      <c r="C807" s="183"/>
    </row>
    <row r="808" spans="1:3" s="7" customFormat="1" ht="15.75" hidden="1" outlineLevel="5">
      <c r="A808" s="141" t="s">
        <v>182</v>
      </c>
      <c r="B808" s="144" t="s">
        <v>359</v>
      </c>
      <c r="C808" s="183"/>
    </row>
    <row r="809" spans="1:3" s="7" customFormat="1" ht="15.75" hidden="1" outlineLevel="6">
      <c r="A809" s="141" t="s">
        <v>183</v>
      </c>
      <c r="B809" s="144" t="s">
        <v>359</v>
      </c>
      <c r="C809" s="183"/>
    </row>
    <row r="810" spans="1:3" s="7" customFormat="1" ht="22.5" hidden="1" outlineLevel="7">
      <c r="A810" s="151" t="s">
        <v>184</v>
      </c>
      <c r="B810" s="147" t="s">
        <v>359</v>
      </c>
      <c r="C810" s="184"/>
    </row>
    <row r="811" spans="1:3" s="7" customFormat="1" ht="15.75" hidden="1" outlineLevel="5">
      <c r="A811" s="141" t="s">
        <v>98</v>
      </c>
      <c r="B811" s="144" t="s">
        <v>359</v>
      </c>
      <c r="C811" s="183"/>
    </row>
    <row r="812" spans="1:3" s="7" customFormat="1" ht="15.75" hidden="1" outlineLevel="6">
      <c r="A812" s="141" t="s">
        <v>178</v>
      </c>
      <c r="B812" s="144" t="s">
        <v>359</v>
      </c>
      <c r="C812" s="183"/>
    </row>
    <row r="813" spans="1:3" s="7" customFormat="1" ht="22.5" hidden="1" outlineLevel="7">
      <c r="A813" s="151" t="s">
        <v>179</v>
      </c>
      <c r="B813" s="147" t="s">
        <v>359</v>
      </c>
      <c r="C813" s="184"/>
    </row>
    <row r="814" spans="1:3" s="7" customFormat="1" ht="21" hidden="1" outlineLevel="3">
      <c r="A814" s="141" t="s">
        <v>303</v>
      </c>
      <c r="B814" s="144" t="s">
        <v>359</v>
      </c>
      <c r="C814" s="183"/>
    </row>
    <row r="815" spans="1:3" s="7" customFormat="1" ht="15.75" hidden="1" outlineLevel="5">
      <c r="A815" s="141" t="s">
        <v>182</v>
      </c>
      <c r="B815" s="144" t="s">
        <v>359</v>
      </c>
      <c r="C815" s="183"/>
    </row>
    <row r="816" spans="1:3" s="7" customFormat="1" ht="15.75" hidden="1" outlineLevel="6">
      <c r="A816" s="141" t="s">
        <v>183</v>
      </c>
      <c r="B816" s="144" t="s">
        <v>359</v>
      </c>
      <c r="C816" s="183"/>
    </row>
    <row r="817" spans="1:3" s="7" customFormat="1" ht="22.5" hidden="1" outlineLevel="7">
      <c r="A817" s="151" t="s">
        <v>184</v>
      </c>
      <c r="B817" s="147" t="s">
        <v>359</v>
      </c>
      <c r="C817" s="184"/>
    </row>
    <row r="818" spans="1:3" s="7" customFormat="1" ht="21" hidden="1" outlineLevel="3">
      <c r="A818" s="141" t="s">
        <v>181</v>
      </c>
      <c r="B818" s="144" t="s">
        <v>359</v>
      </c>
      <c r="C818" s="183"/>
    </row>
    <row r="819" spans="1:3" s="7" customFormat="1" ht="15.75" hidden="1" outlineLevel="5">
      <c r="A819" s="141" t="s">
        <v>98</v>
      </c>
      <c r="B819" s="144" t="s">
        <v>359</v>
      </c>
      <c r="C819" s="183"/>
    </row>
    <row r="820" spans="1:3" s="7" customFormat="1" ht="15.75" hidden="1" outlineLevel="6">
      <c r="A820" s="141" t="s">
        <v>178</v>
      </c>
      <c r="B820" s="144" t="s">
        <v>359</v>
      </c>
      <c r="C820" s="183"/>
    </row>
    <row r="821" spans="1:3" s="7" customFormat="1" ht="22.5" hidden="1" outlineLevel="7">
      <c r="A821" s="151" t="s">
        <v>179</v>
      </c>
      <c r="B821" s="147" t="s">
        <v>359</v>
      </c>
      <c r="C821" s="184"/>
    </row>
    <row r="822" spans="1:3" s="7" customFormat="1" ht="21" hidden="1" outlineLevel="3">
      <c r="A822" s="141" t="s">
        <v>372</v>
      </c>
      <c r="B822" s="144" t="s">
        <v>359</v>
      </c>
      <c r="C822" s="183"/>
    </row>
    <row r="823" spans="1:3" s="7" customFormat="1" ht="15.75" hidden="1" outlineLevel="5">
      <c r="A823" s="141" t="s">
        <v>98</v>
      </c>
      <c r="B823" s="144" t="s">
        <v>359</v>
      </c>
      <c r="C823" s="183"/>
    </row>
    <row r="824" spans="1:3" s="7" customFormat="1" ht="15.75" hidden="1" outlineLevel="6">
      <c r="A824" s="141" t="s">
        <v>178</v>
      </c>
      <c r="B824" s="144" t="s">
        <v>359</v>
      </c>
      <c r="C824" s="183"/>
    </row>
    <row r="825" spans="1:3" s="7" customFormat="1" ht="22.5" hidden="1" outlineLevel="7">
      <c r="A825" s="151" t="s">
        <v>214</v>
      </c>
      <c r="B825" s="147" t="s">
        <v>359</v>
      </c>
      <c r="C825" s="184"/>
    </row>
    <row r="826" spans="1:3" s="7" customFormat="1" ht="21" hidden="1" outlineLevel="3">
      <c r="A826" s="141" t="s">
        <v>117</v>
      </c>
      <c r="B826" s="144" t="s">
        <v>359</v>
      </c>
      <c r="C826" s="183"/>
    </row>
    <row r="827" spans="1:3" s="7" customFormat="1" ht="21" hidden="1" outlineLevel="5">
      <c r="A827" s="141" t="s">
        <v>103</v>
      </c>
      <c r="B827" s="144" t="s">
        <v>359</v>
      </c>
      <c r="C827" s="183"/>
    </row>
    <row r="828" spans="1:3" s="7" customFormat="1" ht="15.75" hidden="1" outlineLevel="6">
      <c r="A828" s="141" t="s">
        <v>111</v>
      </c>
      <c r="B828" s="144" t="s">
        <v>359</v>
      </c>
      <c r="C828" s="183"/>
    </row>
    <row r="829" spans="1:3" s="7" customFormat="1" ht="15.75" hidden="1" outlineLevel="7">
      <c r="A829" s="151" t="s">
        <v>111</v>
      </c>
      <c r="B829" s="147" t="s">
        <v>359</v>
      </c>
      <c r="C829" s="184"/>
    </row>
    <row r="830" spans="1:3" s="7" customFormat="1" ht="21" hidden="1" outlineLevel="3">
      <c r="A830" s="141" t="s">
        <v>120</v>
      </c>
      <c r="B830" s="144" t="s">
        <v>359</v>
      </c>
      <c r="C830" s="183"/>
    </row>
    <row r="831" spans="1:3" s="7" customFormat="1" ht="21" hidden="1" outlineLevel="5">
      <c r="A831" s="141" t="s">
        <v>103</v>
      </c>
      <c r="B831" s="144" t="s">
        <v>359</v>
      </c>
      <c r="C831" s="183"/>
    </row>
    <row r="832" spans="1:3" s="7" customFormat="1" ht="15.75" hidden="1" outlineLevel="6">
      <c r="A832" s="141" t="s">
        <v>133</v>
      </c>
      <c r="B832" s="144" t="s">
        <v>359</v>
      </c>
      <c r="C832" s="183"/>
    </row>
    <row r="833" spans="1:3" s="7" customFormat="1" ht="15.75" hidden="1" outlineLevel="7">
      <c r="A833" s="151" t="s">
        <v>135</v>
      </c>
      <c r="B833" s="147" t="s">
        <v>359</v>
      </c>
      <c r="C833" s="184"/>
    </row>
    <row r="834" spans="1:3" s="7" customFormat="1" ht="21" hidden="1" outlineLevel="2">
      <c r="A834" s="141" t="s">
        <v>373</v>
      </c>
      <c r="B834" s="144" t="s">
        <v>359</v>
      </c>
      <c r="C834" s="183"/>
    </row>
    <row r="835" spans="1:3" s="7" customFormat="1" ht="15.75" hidden="1" outlineLevel="5">
      <c r="A835" s="141" t="s">
        <v>98</v>
      </c>
      <c r="B835" s="144" t="s">
        <v>359</v>
      </c>
      <c r="C835" s="183"/>
    </row>
    <row r="836" spans="1:3" s="7" customFormat="1" ht="15.75" hidden="1" outlineLevel="6">
      <c r="A836" s="141" t="s">
        <v>178</v>
      </c>
      <c r="B836" s="144" t="s">
        <v>359</v>
      </c>
      <c r="C836" s="183"/>
    </row>
    <row r="837" spans="1:3" s="7" customFormat="1" ht="22.5" hidden="1" outlineLevel="7">
      <c r="A837" s="151" t="s">
        <v>214</v>
      </c>
      <c r="B837" s="147" t="s">
        <v>359</v>
      </c>
      <c r="C837" s="184"/>
    </row>
    <row r="838" spans="1:3" s="7" customFormat="1" ht="15.75" hidden="1" outlineLevel="1">
      <c r="A838" s="141" t="s">
        <v>374</v>
      </c>
      <c r="B838" s="144" t="s">
        <v>375</v>
      </c>
      <c r="C838" s="183"/>
    </row>
    <row r="839" spans="1:3" s="7" customFormat="1" ht="15.75" hidden="1" outlineLevel="2">
      <c r="A839" s="141" t="s">
        <v>84</v>
      </c>
      <c r="B839" s="144" t="s">
        <v>375</v>
      </c>
      <c r="C839" s="183"/>
    </row>
    <row r="840" spans="1:3" s="7" customFormat="1" ht="21" hidden="1" outlineLevel="3">
      <c r="A840" s="141" t="s">
        <v>376</v>
      </c>
      <c r="B840" s="144" t="s">
        <v>375</v>
      </c>
      <c r="C840" s="183"/>
    </row>
    <row r="841" spans="1:3" s="7" customFormat="1" ht="21" hidden="1" outlineLevel="5">
      <c r="A841" s="141" t="s">
        <v>15</v>
      </c>
      <c r="B841" s="144" t="s">
        <v>375</v>
      </c>
      <c r="C841" s="183"/>
    </row>
    <row r="842" spans="1:3" s="7" customFormat="1" ht="15.75" hidden="1" outlineLevel="6">
      <c r="A842" s="141" t="s">
        <v>17</v>
      </c>
      <c r="B842" s="144" t="s">
        <v>375</v>
      </c>
      <c r="C842" s="183"/>
    </row>
    <row r="843" spans="1:3" s="7" customFormat="1" ht="15.75" hidden="1" outlineLevel="7">
      <c r="A843" s="151" t="s">
        <v>19</v>
      </c>
      <c r="B843" s="147" t="s">
        <v>375</v>
      </c>
      <c r="C843" s="184"/>
    </row>
    <row r="844" spans="1:3" s="7" customFormat="1" ht="15.75" hidden="1" outlineLevel="7">
      <c r="A844" s="151" t="s">
        <v>24</v>
      </c>
      <c r="B844" s="147" t="s">
        <v>375</v>
      </c>
      <c r="C844" s="184"/>
    </row>
    <row r="845" spans="1:3" s="7" customFormat="1" ht="15.75" hidden="1" outlineLevel="5">
      <c r="A845" s="141" t="s">
        <v>26</v>
      </c>
      <c r="B845" s="144" t="s">
        <v>375</v>
      </c>
      <c r="C845" s="183"/>
    </row>
    <row r="846" spans="1:3" s="7" customFormat="1" ht="15.75" hidden="1" outlineLevel="6">
      <c r="A846" s="141" t="s">
        <v>28</v>
      </c>
      <c r="B846" s="144" t="s">
        <v>375</v>
      </c>
      <c r="C846" s="183"/>
    </row>
    <row r="847" spans="1:3" s="7" customFormat="1" ht="15.75" hidden="1" outlineLevel="7">
      <c r="A847" s="151" t="s">
        <v>30</v>
      </c>
      <c r="B847" s="147" t="s">
        <v>375</v>
      </c>
      <c r="C847" s="184"/>
    </row>
    <row r="848" spans="1:3" s="7" customFormat="1" ht="15.75" hidden="1" outlineLevel="7">
      <c r="A848" s="151" t="s">
        <v>32</v>
      </c>
      <c r="B848" s="147" t="s">
        <v>375</v>
      </c>
      <c r="C848" s="184"/>
    </row>
    <row r="849" spans="1:3" s="7" customFormat="1" ht="21" hidden="1" outlineLevel="2">
      <c r="A849" s="141" t="s">
        <v>12</v>
      </c>
      <c r="B849" s="144" t="s">
        <v>375</v>
      </c>
      <c r="C849" s="183"/>
    </row>
    <row r="850" spans="1:3" s="7" customFormat="1" ht="21" hidden="1" outlineLevel="3">
      <c r="A850" s="141" t="s">
        <v>53</v>
      </c>
      <c r="B850" s="144" t="s">
        <v>375</v>
      </c>
      <c r="C850" s="183"/>
    </row>
    <row r="851" spans="1:3" s="7" customFormat="1" ht="21" hidden="1" outlineLevel="5">
      <c r="A851" s="141" t="s">
        <v>15</v>
      </c>
      <c r="B851" s="144" t="s">
        <v>375</v>
      </c>
      <c r="C851" s="183"/>
    </row>
    <row r="852" spans="1:3" s="7" customFormat="1" ht="15.75" hidden="1" outlineLevel="6">
      <c r="A852" s="141" t="s">
        <v>17</v>
      </c>
      <c r="B852" s="144" t="s">
        <v>375</v>
      </c>
      <c r="C852" s="183"/>
    </row>
    <row r="853" spans="1:3" s="7" customFormat="1" ht="15.75" hidden="1" outlineLevel="7">
      <c r="A853" s="151" t="s">
        <v>19</v>
      </c>
      <c r="B853" s="147" t="s">
        <v>375</v>
      </c>
      <c r="C853" s="184"/>
    </row>
    <row r="854" spans="1:3" s="7" customFormat="1" ht="15.75" hidden="1" outlineLevel="3">
      <c r="A854" s="141" t="s">
        <v>23</v>
      </c>
      <c r="B854" s="144" t="s">
        <v>375</v>
      </c>
      <c r="C854" s="183"/>
    </row>
    <row r="855" spans="1:3" s="7" customFormat="1" ht="21" hidden="1" outlineLevel="5">
      <c r="A855" s="141" t="s">
        <v>15</v>
      </c>
      <c r="B855" s="144" t="s">
        <v>375</v>
      </c>
      <c r="C855" s="183"/>
    </row>
    <row r="856" spans="1:3" s="7" customFormat="1" ht="15.75" hidden="1" outlineLevel="6">
      <c r="A856" s="141" t="s">
        <v>17</v>
      </c>
      <c r="B856" s="144" t="s">
        <v>375</v>
      </c>
      <c r="C856" s="183"/>
    </row>
    <row r="857" spans="1:3" s="7" customFormat="1" ht="15.75" hidden="1" outlineLevel="7">
      <c r="A857" s="151" t="s">
        <v>19</v>
      </c>
      <c r="B857" s="147" t="s">
        <v>375</v>
      </c>
      <c r="C857" s="184"/>
    </row>
    <row r="858" spans="1:3" s="7" customFormat="1" ht="15.75" hidden="1" outlineLevel="7">
      <c r="A858" s="151" t="s">
        <v>24</v>
      </c>
      <c r="B858" s="147" t="s">
        <v>375</v>
      </c>
      <c r="C858" s="184"/>
    </row>
    <row r="859" spans="1:3" s="7" customFormat="1" ht="15.75" hidden="1" outlineLevel="5">
      <c r="A859" s="141" t="s">
        <v>26</v>
      </c>
      <c r="B859" s="144" t="s">
        <v>375</v>
      </c>
      <c r="C859" s="183"/>
    </row>
    <row r="860" spans="1:3" s="7" customFormat="1" ht="15.75" hidden="1" outlineLevel="6">
      <c r="A860" s="141" t="s">
        <v>28</v>
      </c>
      <c r="B860" s="144" t="s">
        <v>375</v>
      </c>
      <c r="C860" s="183"/>
    </row>
    <row r="861" spans="1:3" s="7" customFormat="1" ht="15.75" hidden="1" outlineLevel="7">
      <c r="A861" s="151" t="s">
        <v>30</v>
      </c>
      <c r="B861" s="147" t="s">
        <v>375</v>
      </c>
      <c r="C861" s="184"/>
    </row>
    <row r="862" spans="1:3" s="7" customFormat="1" ht="15.75" hidden="1" outlineLevel="7">
      <c r="A862" s="151" t="s">
        <v>32</v>
      </c>
      <c r="B862" s="147" t="s">
        <v>375</v>
      </c>
      <c r="C862" s="184"/>
    </row>
    <row r="863" spans="1:3" s="7" customFormat="1" ht="15.75" hidden="1" outlineLevel="5">
      <c r="A863" s="141" t="s">
        <v>45</v>
      </c>
      <c r="B863" s="144" t="s">
        <v>375</v>
      </c>
      <c r="C863" s="183"/>
    </row>
    <row r="864" spans="1:3" s="7" customFormat="1" ht="15.75" hidden="1" outlineLevel="6">
      <c r="A864" s="141" t="s">
        <v>47</v>
      </c>
      <c r="B864" s="144" t="s">
        <v>375</v>
      </c>
      <c r="C864" s="183"/>
    </row>
    <row r="865" spans="1:3" s="7" customFormat="1" ht="15.75" hidden="1" outlineLevel="7">
      <c r="A865" s="151" t="s">
        <v>54</v>
      </c>
      <c r="B865" s="147" t="s">
        <v>375</v>
      </c>
      <c r="C865" s="184"/>
    </row>
    <row r="866" spans="1:3" s="7" customFormat="1" ht="15.75" hidden="1" outlineLevel="7">
      <c r="A866" s="151" t="s">
        <v>49</v>
      </c>
      <c r="B866" s="147" t="s">
        <v>375</v>
      </c>
      <c r="C866" s="184"/>
    </row>
    <row r="867" spans="1:3" s="7" customFormat="1" ht="15.75" hidden="1" outlineLevel="2">
      <c r="A867" s="141" t="s">
        <v>116</v>
      </c>
      <c r="B867" s="144" t="s">
        <v>375</v>
      </c>
      <c r="C867" s="183"/>
    </row>
    <row r="868" spans="1:3" s="7" customFormat="1" ht="15.75" hidden="1" outlineLevel="3">
      <c r="A868" s="141" t="s">
        <v>302</v>
      </c>
      <c r="B868" s="144" t="s">
        <v>375</v>
      </c>
      <c r="C868" s="183"/>
    </row>
    <row r="869" spans="1:3" s="7" customFormat="1" ht="15.75" hidden="1" outlineLevel="5">
      <c r="A869" s="141" t="s">
        <v>34</v>
      </c>
      <c r="B869" s="144" t="s">
        <v>375</v>
      </c>
      <c r="C869" s="183"/>
    </row>
    <row r="870" spans="1:3" s="7" customFormat="1" ht="15.75" hidden="1" outlineLevel="6">
      <c r="A870" s="141" t="s">
        <v>35</v>
      </c>
      <c r="B870" s="144" t="s">
        <v>375</v>
      </c>
      <c r="C870" s="183"/>
    </row>
    <row r="871" spans="1:3" s="7" customFormat="1" ht="15.75" hidden="1" outlineLevel="7">
      <c r="A871" s="151" t="s">
        <v>35</v>
      </c>
      <c r="B871" s="147" t="s">
        <v>375</v>
      </c>
      <c r="C871" s="184"/>
    </row>
    <row r="872" spans="1:3" s="7" customFormat="1" ht="15.75" hidden="1" outlineLevel="3">
      <c r="A872" s="141" t="s">
        <v>136</v>
      </c>
      <c r="B872" s="144" t="s">
        <v>375</v>
      </c>
      <c r="C872" s="183"/>
    </row>
    <row r="873" spans="1:3" s="7" customFormat="1" ht="15.75" hidden="1" outlineLevel="5">
      <c r="A873" s="141" t="s">
        <v>26</v>
      </c>
      <c r="B873" s="144" t="s">
        <v>375</v>
      </c>
      <c r="C873" s="183"/>
    </row>
    <row r="874" spans="1:3" s="7" customFormat="1" ht="15.75" hidden="1" outlineLevel="6">
      <c r="A874" s="141" t="s">
        <v>28</v>
      </c>
      <c r="B874" s="144" t="s">
        <v>375</v>
      </c>
      <c r="C874" s="183"/>
    </row>
    <row r="875" spans="1:3" s="7" customFormat="1" ht="15.75" hidden="1" outlineLevel="7">
      <c r="A875" s="151" t="s">
        <v>32</v>
      </c>
      <c r="B875" s="147" t="s">
        <v>375</v>
      </c>
      <c r="C875" s="184"/>
    </row>
    <row r="876" spans="1:3" s="7" customFormat="1" ht="21" hidden="1" outlineLevel="5">
      <c r="A876" s="141" t="s">
        <v>103</v>
      </c>
      <c r="B876" s="144" t="s">
        <v>375</v>
      </c>
      <c r="C876" s="183"/>
    </row>
    <row r="877" spans="1:3" s="7" customFormat="1" ht="15.75" hidden="1" outlineLevel="6">
      <c r="A877" s="141" t="s">
        <v>133</v>
      </c>
      <c r="B877" s="144" t="s">
        <v>375</v>
      </c>
      <c r="C877" s="183"/>
    </row>
    <row r="878" spans="1:3" s="7" customFormat="1" ht="15.75" hidden="1" outlineLevel="7">
      <c r="A878" s="151" t="s">
        <v>135</v>
      </c>
      <c r="B878" s="147" t="s">
        <v>375</v>
      </c>
      <c r="C878" s="184"/>
    </row>
    <row r="879" spans="1:3" s="7" customFormat="1" ht="15.75" hidden="1" outlineLevel="6">
      <c r="A879" s="141" t="s">
        <v>104</v>
      </c>
      <c r="B879" s="144" t="s">
        <v>375</v>
      </c>
      <c r="C879" s="183"/>
    </row>
    <row r="880" spans="1:3" s="7" customFormat="1" ht="15.75" hidden="1" outlineLevel="7">
      <c r="A880" s="151" t="s">
        <v>312</v>
      </c>
      <c r="B880" s="147" t="s">
        <v>375</v>
      </c>
      <c r="C880" s="184"/>
    </row>
    <row r="881" spans="1:3" s="7" customFormat="1" ht="21" hidden="1" outlineLevel="3">
      <c r="A881" s="141" t="s">
        <v>304</v>
      </c>
      <c r="B881" s="144" t="s">
        <v>375</v>
      </c>
      <c r="C881" s="183"/>
    </row>
    <row r="882" spans="1:3" s="7" customFormat="1" ht="21" hidden="1" outlineLevel="5">
      <c r="A882" s="141" t="s">
        <v>103</v>
      </c>
      <c r="B882" s="144" t="s">
        <v>375</v>
      </c>
      <c r="C882" s="183"/>
    </row>
    <row r="883" spans="1:3" s="7" customFormat="1" ht="15.75" hidden="1" outlineLevel="6">
      <c r="A883" s="141" t="s">
        <v>133</v>
      </c>
      <c r="B883" s="144" t="s">
        <v>375</v>
      </c>
      <c r="C883" s="183"/>
    </row>
    <row r="884" spans="1:3" s="7" customFormat="1" ht="15.75" hidden="1" outlineLevel="7">
      <c r="A884" s="151" t="s">
        <v>135</v>
      </c>
      <c r="B884" s="147" t="s">
        <v>375</v>
      </c>
      <c r="C884" s="184"/>
    </row>
    <row r="885" spans="1:3" s="7" customFormat="1" ht="15.75" hidden="1" outlineLevel="3">
      <c r="A885" s="141" t="s">
        <v>238</v>
      </c>
      <c r="B885" s="144" t="s">
        <v>375</v>
      </c>
      <c r="C885" s="183"/>
    </row>
    <row r="886" spans="1:3" s="7" customFormat="1" ht="21" hidden="1" outlineLevel="5">
      <c r="A886" s="141" t="s">
        <v>103</v>
      </c>
      <c r="B886" s="144" t="s">
        <v>375</v>
      </c>
      <c r="C886" s="183"/>
    </row>
    <row r="887" spans="1:3" s="7" customFormat="1" ht="15.75" hidden="1" outlineLevel="6">
      <c r="A887" s="141" t="s">
        <v>133</v>
      </c>
      <c r="B887" s="144" t="s">
        <v>375</v>
      </c>
      <c r="C887" s="183"/>
    </row>
    <row r="888" spans="1:3" s="7" customFormat="1" ht="15.75" hidden="1" outlineLevel="7">
      <c r="A888" s="151" t="s">
        <v>135</v>
      </c>
      <c r="B888" s="147" t="s">
        <v>375</v>
      </c>
      <c r="C888" s="184"/>
    </row>
    <row r="889" spans="1:3" s="7" customFormat="1" ht="15.75" hidden="1" collapsed="1">
      <c r="A889" s="141" t="s">
        <v>377</v>
      </c>
      <c r="B889" s="144" t="s">
        <v>378</v>
      </c>
      <c r="C889" s="183"/>
    </row>
    <row r="890" spans="1:3" s="7" customFormat="1" ht="15.75" hidden="1" outlineLevel="1">
      <c r="A890" s="141" t="s">
        <v>379</v>
      </c>
      <c r="B890" s="144" t="s">
        <v>380</v>
      </c>
      <c r="C890" s="183"/>
    </row>
    <row r="891" spans="1:3" s="7" customFormat="1" ht="15.75" hidden="1" outlineLevel="2">
      <c r="A891" s="141" t="s">
        <v>381</v>
      </c>
      <c r="B891" s="144" t="s">
        <v>380</v>
      </c>
      <c r="C891" s="183"/>
    </row>
    <row r="892" spans="1:3" s="7" customFormat="1" ht="15.75" hidden="1" outlineLevel="3">
      <c r="A892" s="141" t="s">
        <v>77</v>
      </c>
      <c r="B892" s="144" t="s">
        <v>380</v>
      </c>
      <c r="C892" s="183"/>
    </row>
    <row r="893" spans="1:3" s="7" customFormat="1" ht="15.75" hidden="1" outlineLevel="5">
      <c r="A893" s="141" t="s">
        <v>34</v>
      </c>
      <c r="B893" s="144" t="s">
        <v>380</v>
      </c>
      <c r="C893" s="183"/>
    </row>
    <row r="894" spans="1:3" s="7" customFormat="1" ht="15.75" hidden="1" outlineLevel="6">
      <c r="A894" s="141" t="s">
        <v>287</v>
      </c>
      <c r="B894" s="144" t="s">
        <v>380</v>
      </c>
      <c r="C894" s="183"/>
    </row>
    <row r="895" spans="1:3" s="7" customFormat="1" ht="15.75" hidden="1" outlineLevel="7">
      <c r="A895" s="151" t="s">
        <v>288</v>
      </c>
      <c r="B895" s="147" t="s">
        <v>380</v>
      </c>
      <c r="C895" s="184"/>
    </row>
    <row r="896" spans="1:3" s="7" customFormat="1" ht="15.75" hidden="1" outlineLevel="6">
      <c r="A896" s="141" t="s">
        <v>66</v>
      </c>
      <c r="B896" s="144" t="s">
        <v>380</v>
      </c>
      <c r="C896" s="183"/>
    </row>
    <row r="897" spans="1:3" s="7" customFormat="1" ht="15.75" hidden="1" outlineLevel="7">
      <c r="A897" s="151" t="s">
        <v>66</v>
      </c>
      <c r="B897" s="147" t="s">
        <v>380</v>
      </c>
      <c r="C897" s="184"/>
    </row>
    <row r="898" spans="1:3" s="7" customFormat="1" ht="21" hidden="1" outlineLevel="5">
      <c r="A898" s="141" t="s">
        <v>103</v>
      </c>
      <c r="B898" s="144" t="s">
        <v>380</v>
      </c>
      <c r="C898" s="183"/>
    </row>
    <row r="899" spans="1:3" s="7" customFormat="1" ht="15.75" hidden="1" outlineLevel="6">
      <c r="A899" s="141" t="s">
        <v>133</v>
      </c>
      <c r="B899" s="144" t="s">
        <v>380</v>
      </c>
      <c r="C899" s="183"/>
    </row>
    <row r="900" spans="1:3" s="7" customFormat="1" ht="22.5" hidden="1" outlineLevel="7">
      <c r="A900" s="151" t="s">
        <v>134</v>
      </c>
      <c r="B900" s="147" t="s">
        <v>380</v>
      </c>
      <c r="C900" s="184"/>
    </row>
    <row r="901" spans="1:3" s="7" customFormat="1" ht="15.75" hidden="1" outlineLevel="7">
      <c r="A901" s="151" t="s">
        <v>135</v>
      </c>
      <c r="B901" s="147" t="s">
        <v>380</v>
      </c>
      <c r="C901" s="184"/>
    </row>
    <row r="902" spans="1:3" s="7" customFormat="1" ht="15.75" hidden="1" outlineLevel="2">
      <c r="A902" s="141" t="s">
        <v>382</v>
      </c>
      <c r="B902" s="144" t="s">
        <v>380</v>
      </c>
      <c r="C902" s="183"/>
    </row>
    <row r="903" spans="1:3" s="7" customFormat="1" ht="15.75" hidden="1" outlineLevel="3">
      <c r="A903" s="141" t="s">
        <v>383</v>
      </c>
      <c r="B903" s="144" t="s">
        <v>380</v>
      </c>
      <c r="C903" s="183"/>
    </row>
    <row r="904" spans="1:3" s="7" customFormat="1" ht="15.75" hidden="1" outlineLevel="4">
      <c r="A904" s="141" t="s">
        <v>384</v>
      </c>
      <c r="B904" s="144" t="s">
        <v>380</v>
      </c>
      <c r="C904" s="183"/>
    </row>
    <row r="905" spans="1:3" s="7" customFormat="1" ht="21" hidden="1" outlineLevel="5">
      <c r="A905" s="141" t="s">
        <v>103</v>
      </c>
      <c r="B905" s="144" t="s">
        <v>380</v>
      </c>
      <c r="C905" s="183"/>
    </row>
    <row r="906" spans="1:3" s="7" customFormat="1" ht="15.75" hidden="1" outlineLevel="6">
      <c r="A906" s="141" t="s">
        <v>133</v>
      </c>
      <c r="B906" s="144" t="s">
        <v>380</v>
      </c>
      <c r="C906" s="183"/>
    </row>
    <row r="907" spans="1:3" s="7" customFormat="1" ht="22.5" hidden="1" outlineLevel="7">
      <c r="A907" s="151" t="s">
        <v>134</v>
      </c>
      <c r="B907" s="147" t="s">
        <v>380</v>
      </c>
      <c r="C907" s="184"/>
    </row>
    <row r="908" spans="1:3" s="7" customFormat="1" ht="15.75" hidden="1" outlineLevel="3">
      <c r="A908" s="141" t="s">
        <v>77</v>
      </c>
      <c r="B908" s="144" t="s">
        <v>380</v>
      </c>
      <c r="C908" s="183"/>
    </row>
    <row r="909" spans="1:3" s="7" customFormat="1" ht="21" hidden="1" outlineLevel="5">
      <c r="A909" s="141" t="s">
        <v>15</v>
      </c>
      <c r="B909" s="144" t="s">
        <v>380</v>
      </c>
      <c r="C909" s="183"/>
    </row>
    <row r="910" spans="1:3" s="7" customFormat="1" ht="15.75" hidden="1" outlineLevel="6">
      <c r="A910" s="141" t="s">
        <v>78</v>
      </c>
      <c r="B910" s="144" t="s">
        <v>380</v>
      </c>
      <c r="C910" s="183"/>
    </row>
    <row r="911" spans="1:3" s="7" customFormat="1" ht="15.75" hidden="1" outlineLevel="7">
      <c r="A911" s="151" t="s">
        <v>19</v>
      </c>
      <c r="B911" s="147" t="s">
        <v>380</v>
      </c>
      <c r="C911" s="184"/>
    </row>
    <row r="912" spans="1:3" s="7" customFormat="1" ht="15.75" hidden="1" outlineLevel="7">
      <c r="A912" s="151" t="s">
        <v>24</v>
      </c>
      <c r="B912" s="147" t="s">
        <v>380</v>
      </c>
      <c r="C912" s="184"/>
    </row>
    <row r="913" spans="1:3" s="7" customFormat="1" ht="15.75" hidden="1" outlineLevel="5">
      <c r="A913" s="141" t="s">
        <v>26</v>
      </c>
      <c r="B913" s="144" t="s">
        <v>380</v>
      </c>
      <c r="C913" s="183"/>
    </row>
    <row r="914" spans="1:3" s="7" customFormat="1" ht="15.75" hidden="1" outlineLevel="6">
      <c r="A914" s="141" t="s">
        <v>28</v>
      </c>
      <c r="B914" s="144" t="s">
        <v>380</v>
      </c>
      <c r="C914" s="183"/>
    </row>
    <row r="915" spans="1:3" s="7" customFormat="1" ht="15.75" hidden="1" outlineLevel="7">
      <c r="A915" s="151" t="s">
        <v>30</v>
      </c>
      <c r="B915" s="147" t="s">
        <v>380</v>
      </c>
      <c r="C915" s="184"/>
    </row>
    <row r="916" spans="1:3" s="7" customFormat="1" ht="15.75" hidden="1" outlineLevel="7">
      <c r="A916" s="151" t="s">
        <v>87</v>
      </c>
      <c r="B916" s="147" t="s">
        <v>380</v>
      </c>
      <c r="C916" s="184"/>
    </row>
    <row r="917" spans="1:3" s="7" customFormat="1" ht="15.75" hidden="1" outlineLevel="7">
      <c r="A917" s="151" t="s">
        <v>32</v>
      </c>
      <c r="B917" s="147" t="s">
        <v>380</v>
      </c>
      <c r="C917" s="184"/>
    </row>
    <row r="918" spans="1:3" s="7" customFormat="1" ht="15.75" hidden="1" outlineLevel="5">
      <c r="A918" s="141" t="s">
        <v>34</v>
      </c>
      <c r="B918" s="144" t="s">
        <v>380</v>
      </c>
      <c r="C918" s="183"/>
    </row>
    <row r="919" spans="1:3" s="7" customFormat="1" ht="15.75" hidden="1" outlineLevel="6">
      <c r="A919" s="141" t="s">
        <v>66</v>
      </c>
      <c r="B919" s="144" t="s">
        <v>380</v>
      </c>
      <c r="C919" s="183"/>
    </row>
    <row r="920" spans="1:3" s="7" customFormat="1" ht="15.75" hidden="1" outlineLevel="7">
      <c r="A920" s="151" t="s">
        <v>66</v>
      </c>
      <c r="B920" s="147" t="s">
        <v>380</v>
      </c>
      <c r="C920" s="184"/>
    </row>
    <row r="921" spans="1:3" s="7" customFormat="1" ht="21" hidden="1" outlineLevel="5">
      <c r="A921" s="141" t="s">
        <v>103</v>
      </c>
      <c r="B921" s="144" t="s">
        <v>380</v>
      </c>
      <c r="C921" s="183"/>
    </row>
    <row r="922" spans="1:3" s="7" customFormat="1" ht="15.75" hidden="1" outlineLevel="6">
      <c r="A922" s="141" t="s">
        <v>133</v>
      </c>
      <c r="B922" s="144" t="s">
        <v>380</v>
      </c>
      <c r="C922" s="183"/>
    </row>
    <row r="923" spans="1:3" s="7" customFormat="1" ht="22.5" hidden="1" outlineLevel="7">
      <c r="A923" s="151" t="s">
        <v>134</v>
      </c>
      <c r="B923" s="147" t="s">
        <v>380</v>
      </c>
      <c r="C923" s="184"/>
    </row>
    <row r="924" spans="1:3" s="7" customFormat="1" ht="15.75" hidden="1" outlineLevel="7">
      <c r="A924" s="151" t="s">
        <v>135</v>
      </c>
      <c r="B924" s="147" t="s">
        <v>380</v>
      </c>
      <c r="C924" s="184"/>
    </row>
    <row r="925" spans="1:3" s="7" customFormat="1" ht="15.75" hidden="1" outlineLevel="6">
      <c r="A925" s="141" t="s">
        <v>104</v>
      </c>
      <c r="B925" s="144" t="s">
        <v>380</v>
      </c>
      <c r="C925" s="183"/>
    </row>
    <row r="926" spans="1:3" s="7" customFormat="1" ht="22.5" hidden="1" outlineLevel="7">
      <c r="A926" s="151" t="s">
        <v>105</v>
      </c>
      <c r="B926" s="147" t="s">
        <v>380</v>
      </c>
      <c r="C926" s="184"/>
    </row>
    <row r="927" spans="1:3" s="7" customFormat="1" ht="15.75" hidden="1" outlineLevel="7">
      <c r="A927" s="151" t="s">
        <v>312</v>
      </c>
      <c r="B927" s="147" t="s">
        <v>380</v>
      </c>
      <c r="C927" s="184"/>
    </row>
    <row r="928" spans="1:3" s="7" customFormat="1" ht="15.75" hidden="1" outlineLevel="5">
      <c r="A928" s="141" t="s">
        <v>45</v>
      </c>
      <c r="B928" s="144" t="s">
        <v>380</v>
      </c>
      <c r="C928" s="183"/>
    </row>
    <row r="929" spans="1:3" s="7" customFormat="1" ht="15.75" hidden="1" outlineLevel="6">
      <c r="A929" s="141" t="s">
        <v>47</v>
      </c>
      <c r="B929" s="144" t="s">
        <v>380</v>
      </c>
      <c r="C929" s="183"/>
    </row>
    <row r="930" spans="1:3" s="7" customFormat="1" ht="15.75" hidden="1" outlineLevel="7">
      <c r="A930" s="151" t="s">
        <v>54</v>
      </c>
      <c r="B930" s="147" t="s">
        <v>380</v>
      </c>
      <c r="C930" s="184"/>
    </row>
    <row r="931" spans="1:3" s="7" customFormat="1" ht="15.75" hidden="1" outlineLevel="2">
      <c r="A931" s="141" t="s">
        <v>116</v>
      </c>
      <c r="B931" s="144" t="s">
        <v>380</v>
      </c>
      <c r="C931" s="183"/>
    </row>
    <row r="932" spans="1:3" s="7" customFormat="1" ht="15.75" hidden="1" outlineLevel="3">
      <c r="A932" s="141" t="s">
        <v>302</v>
      </c>
      <c r="B932" s="144" t="s">
        <v>380</v>
      </c>
      <c r="C932" s="183"/>
    </row>
    <row r="933" spans="1:3" s="7" customFormat="1" ht="15.75" hidden="1" outlineLevel="5">
      <c r="A933" s="141" t="s">
        <v>182</v>
      </c>
      <c r="B933" s="144" t="s">
        <v>380</v>
      </c>
      <c r="C933" s="183"/>
    </row>
    <row r="934" spans="1:3" s="7" customFormat="1" ht="15.75" hidden="1" outlineLevel="6">
      <c r="A934" s="141" t="s">
        <v>183</v>
      </c>
      <c r="B934" s="144" t="s">
        <v>380</v>
      </c>
      <c r="C934" s="183"/>
    </row>
    <row r="935" spans="1:3" s="7" customFormat="1" ht="22.5" hidden="1" outlineLevel="7">
      <c r="A935" s="151" t="s">
        <v>184</v>
      </c>
      <c r="B935" s="147" t="s">
        <v>380</v>
      </c>
      <c r="C935" s="184"/>
    </row>
    <row r="936" spans="1:3" s="7" customFormat="1" ht="21" hidden="1" outlineLevel="3">
      <c r="A936" s="141" t="s">
        <v>303</v>
      </c>
      <c r="B936" s="144" t="s">
        <v>380</v>
      </c>
      <c r="C936" s="183"/>
    </row>
    <row r="937" spans="1:3" s="7" customFormat="1" ht="15.75" hidden="1" outlineLevel="5">
      <c r="A937" s="141" t="s">
        <v>182</v>
      </c>
      <c r="B937" s="144" t="s">
        <v>380</v>
      </c>
      <c r="C937" s="183"/>
    </row>
    <row r="938" spans="1:3" s="7" customFormat="1" ht="15.75" hidden="1" outlineLevel="6">
      <c r="A938" s="141" t="s">
        <v>183</v>
      </c>
      <c r="B938" s="144" t="s">
        <v>380</v>
      </c>
      <c r="C938" s="183"/>
    </row>
    <row r="939" spans="1:3" s="7" customFormat="1" ht="22.5" hidden="1" outlineLevel="7">
      <c r="A939" s="151" t="s">
        <v>184</v>
      </c>
      <c r="B939" s="147" t="s">
        <v>380</v>
      </c>
      <c r="C939" s="184"/>
    </row>
    <row r="940" spans="1:3" s="7" customFormat="1" ht="15.75" hidden="1" outlineLevel="6">
      <c r="A940" s="141" t="s">
        <v>385</v>
      </c>
      <c r="B940" s="144" t="s">
        <v>380</v>
      </c>
      <c r="C940" s="183"/>
    </row>
    <row r="941" spans="1:3" s="7" customFormat="1" ht="15.75" hidden="1" outlineLevel="7">
      <c r="A941" s="151" t="s">
        <v>386</v>
      </c>
      <c r="B941" s="147" t="s">
        <v>380</v>
      </c>
      <c r="C941" s="184"/>
    </row>
    <row r="942" spans="1:3" s="7" customFormat="1" ht="15.75" hidden="1" outlineLevel="1">
      <c r="A942" s="141" t="s">
        <v>387</v>
      </c>
      <c r="B942" s="144" t="s">
        <v>388</v>
      </c>
      <c r="C942" s="183"/>
    </row>
    <row r="943" spans="1:3" s="7" customFormat="1" ht="15.75" hidden="1" outlineLevel="2">
      <c r="A943" s="141" t="s">
        <v>381</v>
      </c>
      <c r="B943" s="144" t="s">
        <v>388</v>
      </c>
      <c r="C943" s="183"/>
    </row>
    <row r="944" spans="1:3" s="7" customFormat="1" ht="15.75" hidden="1" outlineLevel="3">
      <c r="A944" s="141" t="s">
        <v>77</v>
      </c>
      <c r="B944" s="144" t="s">
        <v>388</v>
      </c>
      <c r="C944" s="183"/>
    </row>
    <row r="945" spans="1:3" s="7" customFormat="1" ht="15.75" hidden="1" outlineLevel="5">
      <c r="A945" s="141" t="s">
        <v>34</v>
      </c>
      <c r="B945" s="144" t="s">
        <v>388</v>
      </c>
      <c r="C945" s="183"/>
    </row>
    <row r="946" spans="1:3" s="7" customFormat="1" ht="15.75" hidden="1" outlineLevel="6">
      <c r="A946" s="141" t="s">
        <v>66</v>
      </c>
      <c r="B946" s="144" t="s">
        <v>388</v>
      </c>
      <c r="C946" s="183"/>
    </row>
    <row r="947" spans="1:3" s="7" customFormat="1" ht="15.75" hidden="1" outlineLevel="7">
      <c r="A947" s="151" t="s">
        <v>66</v>
      </c>
      <c r="B947" s="147" t="s">
        <v>388</v>
      </c>
      <c r="C947" s="184"/>
    </row>
    <row r="948" spans="1:3" s="7" customFormat="1" ht="21" hidden="1" outlineLevel="5">
      <c r="A948" s="141" t="s">
        <v>103</v>
      </c>
      <c r="B948" s="144" t="s">
        <v>388</v>
      </c>
      <c r="C948" s="183"/>
    </row>
    <row r="949" spans="1:3" s="7" customFormat="1" ht="15.75" hidden="1" outlineLevel="6">
      <c r="A949" s="141" t="s">
        <v>133</v>
      </c>
      <c r="B949" s="144" t="s">
        <v>388</v>
      </c>
      <c r="C949" s="183"/>
    </row>
    <row r="950" spans="1:3" s="7" customFormat="1" ht="22.5" hidden="1" outlineLevel="7">
      <c r="A950" s="151" t="s">
        <v>134</v>
      </c>
      <c r="B950" s="147" t="s">
        <v>388</v>
      </c>
      <c r="C950" s="184"/>
    </row>
    <row r="951" spans="1:3" s="7" customFormat="1" ht="15.75" hidden="1" outlineLevel="7">
      <c r="A951" s="151" t="s">
        <v>135</v>
      </c>
      <c r="B951" s="147" t="s">
        <v>388</v>
      </c>
      <c r="C951" s="184"/>
    </row>
    <row r="952" spans="1:3" s="7" customFormat="1" ht="15.75" hidden="1" outlineLevel="2">
      <c r="A952" s="141" t="s">
        <v>382</v>
      </c>
      <c r="B952" s="144" t="s">
        <v>388</v>
      </c>
      <c r="C952" s="183"/>
    </row>
    <row r="953" spans="1:3" s="7" customFormat="1" ht="15.75" hidden="1" outlineLevel="3">
      <c r="A953" s="141" t="s">
        <v>77</v>
      </c>
      <c r="B953" s="144" t="s">
        <v>388</v>
      </c>
      <c r="C953" s="183"/>
    </row>
    <row r="954" spans="1:3" s="7" customFormat="1" ht="15.75" hidden="1" outlineLevel="5">
      <c r="A954" s="141" t="s">
        <v>34</v>
      </c>
      <c r="B954" s="144" t="s">
        <v>388</v>
      </c>
      <c r="C954" s="183"/>
    </row>
    <row r="955" spans="1:3" s="7" customFormat="1" ht="15.75" hidden="1" outlineLevel="6">
      <c r="A955" s="141" t="s">
        <v>66</v>
      </c>
      <c r="B955" s="144" t="s">
        <v>388</v>
      </c>
      <c r="C955" s="183"/>
    </row>
    <row r="956" spans="1:3" s="7" customFormat="1" ht="15.75" hidden="1" outlineLevel="7">
      <c r="A956" s="151" t="s">
        <v>66</v>
      </c>
      <c r="B956" s="147" t="s">
        <v>388</v>
      </c>
      <c r="C956" s="184"/>
    </row>
    <row r="957" spans="1:3" s="7" customFormat="1" ht="21" hidden="1" outlineLevel="5">
      <c r="A957" s="141" t="s">
        <v>103</v>
      </c>
      <c r="B957" s="144" t="s">
        <v>388</v>
      </c>
      <c r="C957" s="183"/>
    </row>
    <row r="958" spans="1:3" s="7" customFormat="1" ht="15.75" hidden="1" outlineLevel="6">
      <c r="A958" s="141" t="s">
        <v>133</v>
      </c>
      <c r="B958" s="144" t="s">
        <v>388</v>
      </c>
      <c r="C958" s="183"/>
    </row>
    <row r="959" spans="1:3" s="7" customFormat="1" ht="22.5" hidden="1" outlineLevel="7">
      <c r="A959" s="151" t="s">
        <v>134</v>
      </c>
      <c r="B959" s="147" t="s">
        <v>388</v>
      </c>
      <c r="C959" s="184"/>
    </row>
    <row r="960" spans="1:3" s="7" customFormat="1" ht="15.75" hidden="1" outlineLevel="7">
      <c r="A960" s="151" t="s">
        <v>135</v>
      </c>
      <c r="B960" s="147" t="s">
        <v>388</v>
      </c>
      <c r="C960" s="184"/>
    </row>
    <row r="961" spans="1:3" s="7" customFormat="1" ht="15.75" hidden="1" outlineLevel="6">
      <c r="A961" s="141" t="s">
        <v>104</v>
      </c>
      <c r="B961" s="144" t="s">
        <v>388</v>
      </c>
      <c r="C961" s="183"/>
    </row>
    <row r="962" spans="1:3" s="7" customFormat="1" ht="22.5" hidden="1" outlineLevel="7">
      <c r="A962" s="151" t="s">
        <v>105</v>
      </c>
      <c r="B962" s="147" t="s">
        <v>388</v>
      </c>
      <c r="C962" s="184"/>
    </row>
    <row r="963" spans="1:3" s="7" customFormat="1" ht="15.75" hidden="1" outlineLevel="7">
      <c r="A963" s="151" t="s">
        <v>312</v>
      </c>
      <c r="B963" s="147" t="s">
        <v>388</v>
      </c>
      <c r="C963" s="184"/>
    </row>
    <row r="964" spans="1:3" s="7" customFormat="1" ht="15.75" hidden="1" outlineLevel="2">
      <c r="A964" s="141" t="s">
        <v>389</v>
      </c>
      <c r="B964" s="144" t="s">
        <v>388</v>
      </c>
      <c r="C964" s="183"/>
    </row>
    <row r="965" spans="1:3" s="7" customFormat="1" ht="15.75" hidden="1" outlineLevel="3">
      <c r="A965" s="141" t="s">
        <v>77</v>
      </c>
      <c r="B965" s="144" t="s">
        <v>388</v>
      </c>
      <c r="C965" s="183"/>
    </row>
    <row r="966" spans="1:3" s="7" customFormat="1" ht="15.75" hidden="1" outlineLevel="5">
      <c r="A966" s="141" t="s">
        <v>34</v>
      </c>
      <c r="B966" s="144" t="s">
        <v>388</v>
      </c>
      <c r="C966" s="183"/>
    </row>
    <row r="967" spans="1:3" s="7" customFormat="1" ht="15.75" hidden="1" outlineLevel="6">
      <c r="A967" s="141" t="s">
        <v>66</v>
      </c>
      <c r="B967" s="144" t="s">
        <v>388</v>
      </c>
      <c r="C967" s="183"/>
    </row>
    <row r="968" spans="1:3" s="7" customFormat="1" ht="15.75" hidden="1" outlineLevel="7">
      <c r="A968" s="151" t="s">
        <v>66</v>
      </c>
      <c r="B968" s="147" t="s">
        <v>388</v>
      </c>
      <c r="C968" s="184"/>
    </row>
    <row r="969" spans="1:3" s="7" customFormat="1" ht="21" hidden="1" outlineLevel="5">
      <c r="A969" s="141" t="s">
        <v>103</v>
      </c>
      <c r="B969" s="144" t="s">
        <v>388</v>
      </c>
      <c r="C969" s="183"/>
    </row>
    <row r="970" spans="1:3" s="7" customFormat="1" ht="15.75" hidden="1" outlineLevel="6">
      <c r="A970" s="141" t="s">
        <v>133</v>
      </c>
      <c r="B970" s="144" t="s">
        <v>388</v>
      </c>
      <c r="C970" s="183"/>
    </row>
    <row r="971" spans="1:3" s="7" customFormat="1" ht="22.5" hidden="1" outlineLevel="7">
      <c r="A971" s="151" t="s">
        <v>134</v>
      </c>
      <c r="B971" s="147" t="s">
        <v>388</v>
      </c>
      <c r="C971" s="184"/>
    </row>
    <row r="972" spans="1:3" s="7" customFormat="1" ht="15.75" hidden="1" outlineLevel="7">
      <c r="A972" s="151" t="s">
        <v>135</v>
      </c>
      <c r="B972" s="147" t="s">
        <v>388</v>
      </c>
      <c r="C972" s="184"/>
    </row>
    <row r="973" spans="1:3" s="7" customFormat="1" ht="15.75" hidden="1" outlineLevel="1">
      <c r="A973" s="141" t="s">
        <v>390</v>
      </c>
      <c r="B973" s="144" t="s">
        <v>391</v>
      </c>
      <c r="C973" s="183"/>
    </row>
    <row r="974" spans="1:3" s="7" customFormat="1" ht="15.75" hidden="1" outlineLevel="2">
      <c r="A974" s="141" t="s">
        <v>381</v>
      </c>
      <c r="B974" s="144" t="s">
        <v>391</v>
      </c>
      <c r="C974" s="183"/>
    </row>
    <row r="975" spans="1:3" s="7" customFormat="1" ht="15.75" hidden="1" outlineLevel="3">
      <c r="A975" s="141" t="s">
        <v>77</v>
      </c>
      <c r="B975" s="144" t="s">
        <v>391</v>
      </c>
      <c r="C975" s="183"/>
    </row>
    <row r="976" spans="1:3" s="7" customFormat="1" ht="21" hidden="1" outlineLevel="5">
      <c r="A976" s="141" t="s">
        <v>103</v>
      </c>
      <c r="B976" s="144" t="s">
        <v>391</v>
      </c>
      <c r="C976" s="183"/>
    </row>
    <row r="977" spans="1:3" s="7" customFormat="1" ht="15.75" hidden="1" outlineLevel="6">
      <c r="A977" s="141" t="s">
        <v>133</v>
      </c>
      <c r="B977" s="144" t="s">
        <v>391</v>
      </c>
      <c r="C977" s="183"/>
    </row>
    <row r="978" spans="1:3" s="7" customFormat="1" ht="22.5" hidden="1" outlineLevel="7">
      <c r="A978" s="151" t="s">
        <v>134</v>
      </c>
      <c r="B978" s="147" t="s">
        <v>391</v>
      </c>
      <c r="C978" s="184"/>
    </row>
    <row r="979" spans="1:3" s="7" customFormat="1" ht="15.75" hidden="1" outlineLevel="2">
      <c r="A979" s="141" t="s">
        <v>382</v>
      </c>
      <c r="B979" s="144" t="s">
        <v>391</v>
      </c>
      <c r="C979" s="183"/>
    </row>
    <row r="980" spans="1:3" s="7" customFormat="1" ht="15.75" hidden="1" outlineLevel="3">
      <c r="A980" s="141" t="s">
        <v>77</v>
      </c>
      <c r="B980" s="144" t="s">
        <v>391</v>
      </c>
      <c r="C980" s="183"/>
    </row>
    <row r="981" spans="1:3" s="7" customFormat="1" ht="21" hidden="1" outlineLevel="5">
      <c r="A981" s="141" t="s">
        <v>15</v>
      </c>
      <c r="B981" s="144" t="s">
        <v>391</v>
      </c>
      <c r="C981" s="183"/>
    </row>
    <row r="982" spans="1:3" s="7" customFormat="1" ht="15.75" hidden="1" outlineLevel="6">
      <c r="A982" s="141" t="s">
        <v>78</v>
      </c>
      <c r="B982" s="144" t="s">
        <v>391</v>
      </c>
      <c r="C982" s="183"/>
    </row>
    <row r="983" spans="1:3" s="7" customFormat="1" ht="15.75" hidden="1" outlineLevel="7">
      <c r="A983" s="151" t="s">
        <v>19</v>
      </c>
      <c r="B983" s="147" t="s">
        <v>391</v>
      </c>
      <c r="C983" s="184"/>
    </row>
    <row r="984" spans="1:3" s="7" customFormat="1" ht="15.75" hidden="1" outlineLevel="5">
      <c r="A984" s="141" t="s">
        <v>26</v>
      </c>
      <c r="B984" s="144" t="s">
        <v>391</v>
      </c>
      <c r="C984" s="183"/>
    </row>
    <row r="985" spans="1:3" s="7" customFormat="1" ht="15.75" hidden="1" outlineLevel="6">
      <c r="A985" s="141" t="s">
        <v>28</v>
      </c>
      <c r="B985" s="144" t="s">
        <v>391</v>
      </c>
      <c r="C985" s="183"/>
    </row>
    <row r="986" spans="1:3" s="7" customFormat="1" ht="15.75" hidden="1" outlineLevel="7">
      <c r="A986" s="151" t="s">
        <v>32</v>
      </c>
      <c r="B986" s="147" t="s">
        <v>391</v>
      </c>
      <c r="C986" s="184"/>
    </row>
    <row r="987" spans="1:3" s="7" customFormat="1" ht="15.75" hidden="1" outlineLevel="5">
      <c r="A987" s="141" t="s">
        <v>34</v>
      </c>
      <c r="B987" s="144" t="s">
        <v>391</v>
      </c>
      <c r="C987" s="183"/>
    </row>
    <row r="988" spans="1:3" s="7" customFormat="1" ht="15.75" hidden="1" outlineLevel="6">
      <c r="A988" s="141" t="s">
        <v>66</v>
      </c>
      <c r="B988" s="144" t="s">
        <v>391</v>
      </c>
      <c r="C988" s="183"/>
    </row>
    <row r="989" spans="1:3" s="7" customFormat="1" ht="15.75" hidden="1" outlineLevel="7">
      <c r="A989" s="151" t="s">
        <v>66</v>
      </c>
      <c r="B989" s="147" t="s">
        <v>391</v>
      </c>
      <c r="C989" s="184"/>
    </row>
    <row r="990" spans="1:3" s="7" customFormat="1" ht="21" hidden="1" outlineLevel="5">
      <c r="A990" s="141" t="s">
        <v>103</v>
      </c>
      <c r="B990" s="144" t="s">
        <v>391</v>
      </c>
      <c r="C990" s="183"/>
    </row>
    <row r="991" spans="1:3" s="7" customFormat="1" ht="15.75" hidden="1" outlineLevel="6">
      <c r="A991" s="141" t="s">
        <v>133</v>
      </c>
      <c r="B991" s="144" t="s">
        <v>391</v>
      </c>
      <c r="C991" s="183"/>
    </row>
    <row r="992" spans="1:3" s="7" customFormat="1" ht="22.5" hidden="1" outlineLevel="7">
      <c r="A992" s="151" t="s">
        <v>134</v>
      </c>
      <c r="B992" s="147" t="s">
        <v>391</v>
      </c>
      <c r="C992" s="184"/>
    </row>
    <row r="993" spans="1:3" s="7" customFormat="1" ht="15.75" hidden="1" outlineLevel="7">
      <c r="A993" s="151" t="s">
        <v>135</v>
      </c>
      <c r="B993" s="147" t="s">
        <v>391</v>
      </c>
      <c r="C993" s="184"/>
    </row>
    <row r="994" spans="1:3" s="7" customFormat="1" ht="15.75" hidden="1" outlineLevel="6">
      <c r="A994" s="141" t="s">
        <v>104</v>
      </c>
      <c r="B994" s="144" t="s">
        <v>391</v>
      </c>
      <c r="C994" s="183"/>
    </row>
    <row r="995" spans="1:3" s="7" customFormat="1" ht="22.5" hidden="1" outlineLevel="7">
      <c r="A995" s="151" t="s">
        <v>105</v>
      </c>
      <c r="B995" s="147" t="s">
        <v>391</v>
      </c>
      <c r="C995" s="184"/>
    </row>
    <row r="996" spans="1:3" s="7" customFormat="1" ht="15.75" hidden="1" outlineLevel="1">
      <c r="A996" s="141" t="s">
        <v>392</v>
      </c>
      <c r="B996" s="144" t="s">
        <v>393</v>
      </c>
      <c r="C996" s="183"/>
    </row>
    <row r="997" spans="1:3" s="7" customFormat="1" ht="15.75" hidden="1" outlineLevel="2">
      <c r="A997" s="141" t="s">
        <v>381</v>
      </c>
      <c r="B997" s="144" t="s">
        <v>393</v>
      </c>
      <c r="C997" s="183"/>
    </row>
    <row r="998" spans="1:3" s="7" customFormat="1" ht="15.75" hidden="1" outlineLevel="3">
      <c r="A998" s="141" t="s">
        <v>77</v>
      </c>
      <c r="B998" s="144" t="s">
        <v>393</v>
      </c>
      <c r="C998" s="183"/>
    </row>
    <row r="999" spans="1:3" s="7" customFormat="1" ht="15.75" hidden="1" outlineLevel="5">
      <c r="A999" s="141" t="s">
        <v>34</v>
      </c>
      <c r="B999" s="144" t="s">
        <v>393</v>
      </c>
      <c r="C999" s="183"/>
    </row>
    <row r="1000" spans="1:3" s="7" customFormat="1" ht="15.75" hidden="1" outlineLevel="6">
      <c r="A1000" s="141" t="s">
        <v>287</v>
      </c>
      <c r="B1000" s="144" t="s">
        <v>393</v>
      </c>
      <c r="C1000" s="183"/>
    </row>
    <row r="1001" spans="1:3" s="7" customFormat="1" ht="15.75" hidden="1" outlineLevel="7">
      <c r="A1001" s="151" t="s">
        <v>288</v>
      </c>
      <c r="B1001" s="147" t="s">
        <v>393</v>
      </c>
      <c r="C1001" s="184"/>
    </row>
    <row r="1002" spans="1:3" s="7" customFormat="1" ht="15.75" hidden="1" outlineLevel="6">
      <c r="A1002" s="141" t="s">
        <v>66</v>
      </c>
      <c r="B1002" s="144" t="s">
        <v>393</v>
      </c>
      <c r="C1002" s="183"/>
    </row>
    <row r="1003" spans="1:3" s="7" customFormat="1" ht="15.75" hidden="1" outlineLevel="7">
      <c r="A1003" s="151" t="s">
        <v>66</v>
      </c>
      <c r="B1003" s="147" t="s">
        <v>393</v>
      </c>
      <c r="C1003" s="184"/>
    </row>
    <row r="1004" spans="1:3" s="7" customFormat="1" ht="21" hidden="1" outlineLevel="5">
      <c r="A1004" s="141" t="s">
        <v>103</v>
      </c>
      <c r="B1004" s="144" t="s">
        <v>393</v>
      </c>
      <c r="C1004" s="183"/>
    </row>
    <row r="1005" spans="1:3" s="7" customFormat="1" ht="15.75" hidden="1" outlineLevel="6">
      <c r="A1005" s="141" t="s">
        <v>133</v>
      </c>
      <c r="B1005" s="144" t="s">
        <v>393</v>
      </c>
      <c r="C1005" s="183"/>
    </row>
    <row r="1006" spans="1:3" s="7" customFormat="1" ht="22.5" hidden="1" outlineLevel="7">
      <c r="A1006" s="151" t="s">
        <v>134</v>
      </c>
      <c r="B1006" s="147" t="s">
        <v>393</v>
      </c>
      <c r="C1006" s="184"/>
    </row>
    <row r="1007" spans="1:3" s="7" customFormat="1" ht="15.75" hidden="1" outlineLevel="2">
      <c r="A1007" s="141" t="s">
        <v>382</v>
      </c>
      <c r="B1007" s="144" t="s">
        <v>393</v>
      </c>
      <c r="C1007" s="183"/>
    </row>
    <row r="1008" spans="1:3" s="7" customFormat="1" ht="15.75" hidden="1" outlineLevel="3">
      <c r="A1008" s="141" t="s">
        <v>77</v>
      </c>
      <c r="B1008" s="144" t="s">
        <v>393</v>
      </c>
      <c r="C1008" s="183"/>
    </row>
    <row r="1009" spans="1:3" s="7" customFormat="1" ht="15.75" hidden="1" outlineLevel="5">
      <c r="A1009" s="141" t="s">
        <v>34</v>
      </c>
      <c r="B1009" s="144" t="s">
        <v>393</v>
      </c>
      <c r="C1009" s="183"/>
    </row>
    <row r="1010" spans="1:3" s="7" customFormat="1" ht="15.75" hidden="1" outlineLevel="6">
      <c r="A1010" s="141" t="s">
        <v>66</v>
      </c>
      <c r="B1010" s="144" t="s">
        <v>393</v>
      </c>
      <c r="C1010" s="183"/>
    </row>
    <row r="1011" spans="1:3" s="7" customFormat="1" ht="15.75" hidden="1" outlineLevel="7">
      <c r="A1011" s="151" t="s">
        <v>66</v>
      </c>
      <c r="B1011" s="147" t="s">
        <v>393</v>
      </c>
      <c r="C1011" s="184"/>
    </row>
    <row r="1012" spans="1:3" s="7" customFormat="1" ht="21" hidden="1" outlineLevel="5">
      <c r="A1012" s="141" t="s">
        <v>103</v>
      </c>
      <c r="B1012" s="144" t="s">
        <v>393</v>
      </c>
      <c r="C1012" s="183"/>
    </row>
    <row r="1013" spans="1:3" s="7" customFormat="1" ht="15.75" hidden="1" outlineLevel="6">
      <c r="A1013" s="141" t="s">
        <v>133</v>
      </c>
      <c r="B1013" s="144" t="s">
        <v>393</v>
      </c>
      <c r="C1013" s="183"/>
    </row>
    <row r="1014" spans="1:3" s="7" customFormat="1" ht="22.5" hidden="1" outlineLevel="7">
      <c r="A1014" s="151" t="s">
        <v>134</v>
      </c>
      <c r="B1014" s="147" t="s">
        <v>393</v>
      </c>
      <c r="C1014" s="184"/>
    </row>
    <row r="1015" spans="1:3" s="7" customFormat="1" ht="15.75" hidden="1" outlineLevel="6">
      <c r="A1015" s="141" t="s">
        <v>104</v>
      </c>
      <c r="B1015" s="144" t="s">
        <v>393</v>
      </c>
      <c r="C1015" s="183"/>
    </row>
    <row r="1016" spans="1:3" s="7" customFormat="1" ht="22.5" hidden="1" outlineLevel="7">
      <c r="A1016" s="151" t="s">
        <v>105</v>
      </c>
      <c r="B1016" s="147" t="s">
        <v>393</v>
      </c>
      <c r="C1016" s="184"/>
    </row>
    <row r="1017" spans="1:3" s="7" customFormat="1" ht="15.75" hidden="1" outlineLevel="1">
      <c r="A1017" s="141" t="s">
        <v>394</v>
      </c>
      <c r="B1017" s="144" t="s">
        <v>395</v>
      </c>
      <c r="C1017" s="183"/>
    </row>
    <row r="1018" spans="1:3" s="7" customFormat="1" ht="15.75" hidden="1" outlineLevel="2">
      <c r="A1018" s="141" t="s">
        <v>396</v>
      </c>
      <c r="B1018" s="144" t="s">
        <v>395</v>
      </c>
      <c r="C1018" s="183"/>
    </row>
    <row r="1019" spans="1:3" s="7" customFormat="1" ht="15.75" hidden="1" outlineLevel="3">
      <c r="A1019" s="141" t="s">
        <v>77</v>
      </c>
      <c r="B1019" s="144" t="s">
        <v>395</v>
      </c>
      <c r="C1019" s="183"/>
    </row>
    <row r="1020" spans="1:3" s="7" customFormat="1" ht="21" hidden="1" outlineLevel="5">
      <c r="A1020" s="141" t="s">
        <v>103</v>
      </c>
      <c r="B1020" s="144" t="s">
        <v>395</v>
      </c>
      <c r="C1020" s="183"/>
    </row>
    <row r="1021" spans="1:3" s="7" customFormat="1" ht="15.75" hidden="1" outlineLevel="6">
      <c r="A1021" s="141" t="s">
        <v>133</v>
      </c>
      <c r="B1021" s="144" t="s">
        <v>395</v>
      </c>
      <c r="C1021" s="183"/>
    </row>
    <row r="1022" spans="1:3" s="7" customFormat="1" ht="22.5" hidden="1" outlineLevel="7">
      <c r="A1022" s="151" t="s">
        <v>134</v>
      </c>
      <c r="B1022" s="147" t="s">
        <v>395</v>
      </c>
      <c r="C1022" s="184"/>
    </row>
    <row r="1023" spans="1:3" s="7" customFormat="1" ht="15.75" hidden="1" outlineLevel="1">
      <c r="A1023" s="141" t="s">
        <v>397</v>
      </c>
      <c r="B1023" s="144" t="s">
        <v>398</v>
      </c>
      <c r="C1023" s="183"/>
    </row>
    <row r="1024" spans="1:3" s="7" customFormat="1" ht="15.75" hidden="1" outlineLevel="2">
      <c r="A1024" s="141" t="s">
        <v>399</v>
      </c>
      <c r="B1024" s="144" t="s">
        <v>398</v>
      </c>
      <c r="C1024" s="183"/>
    </row>
    <row r="1025" spans="1:3" s="7" customFormat="1" ht="15.75" hidden="1" outlineLevel="3">
      <c r="A1025" s="141" t="s">
        <v>77</v>
      </c>
      <c r="B1025" s="144" t="s">
        <v>398</v>
      </c>
      <c r="C1025" s="183"/>
    </row>
    <row r="1026" spans="1:3" s="7" customFormat="1" ht="15.75" hidden="1" outlineLevel="5">
      <c r="A1026" s="141" t="s">
        <v>34</v>
      </c>
      <c r="B1026" s="144" t="s">
        <v>398</v>
      </c>
      <c r="C1026" s="183"/>
    </row>
    <row r="1027" spans="1:3" s="7" customFormat="1" ht="15.75" hidden="1" outlineLevel="6">
      <c r="A1027" s="141" t="s">
        <v>287</v>
      </c>
      <c r="B1027" s="144" t="s">
        <v>398</v>
      </c>
      <c r="C1027" s="183"/>
    </row>
    <row r="1028" spans="1:3" s="7" customFormat="1" ht="15.75" hidden="1" outlineLevel="7">
      <c r="A1028" s="151" t="s">
        <v>288</v>
      </c>
      <c r="B1028" s="147" t="s">
        <v>398</v>
      </c>
      <c r="C1028" s="184"/>
    </row>
    <row r="1029" spans="1:3" s="7" customFormat="1" ht="15.75" hidden="1" outlineLevel="6">
      <c r="A1029" s="141" t="s">
        <v>66</v>
      </c>
      <c r="B1029" s="144" t="s">
        <v>398</v>
      </c>
      <c r="C1029" s="183"/>
    </row>
    <row r="1030" spans="1:3" s="7" customFormat="1" ht="15.75" hidden="1" outlineLevel="7">
      <c r="A1030" s="151" t="s">
        <v>66</v>
      </c>
      <c r="B1030" s="147" t="s">
        <v>398</v>
      </c>
      <c r="C1030" s="184"/>
    </row>
    <row r="1031" spans="1:3" s="7" customFormat="1" ht="21" hidden="1" outlineLevel="5">
      <c r="A1031" s="141" t="s">
        <v>103</v>
      </c>
      <c r="B1031" s="144" t="s">
        <v>398</v>
      </c>
      <c r="C1031" s="183"/>
    </row>
    <row r="1032" spans="1:3" s="7" customFormat="1" ht="15.75" hidden="1" outlineLevel="6">
      <c r="A1032" s="141" t="s">
        <v>133</v>
      </c>
      <c r="B1032" s="144" t="s">
        <v>398</v>
      </c>
      <c r="C1032" s="183"/>
    </row>
    <row r="1033" spans="1:3" s="7" customFormat="1" ht="22.5" hidden="1" outlineLevel="7">
      <c r="A1033" s="151" t="s">
        <v>134</v>
      </c>
      <c r="B1033" s="147" t="s">
        <v>398</v>
      </c>
      <c r="C1033" s="184"/>
    </row>
    <row r="1034" spans="1:3" s="7" customFormat="1" ht="15.75" hidden="1" outlineLevel="7">
      <c r="A1034" s="151" t="s">
        <v>135</v>
      </c>
      <c r="B1034" s="147" t="s">
        <v>398</v>
      </c>
      <c r="C1034" s="184"/>
    </row>
    <row r="1035" spans="1:3" s="7" customFormat="1" ht="15.75" hidden="1" outlineLevel="1">
      <c r="A1035" s="141" t="s">
        <v>400</v>
      </c>
      <c r="B1035" s="144" t="s">
        <v>401</v>
      </c>
      <c r="C1035" s="183"/>
    </row>
    <row r="1036" spans="1:3" s="7" customFormat="1" ht="15.75" hidden="1" outlineLevel="2">
      <c r="A1036" s="141" t="s">
        <v>84</v>
      </c>
      <c r="B1036" s="144" t="s">
        <v>401</v>
      </c>
      <c r="C1036" s="183"/>
    </row>
    <row r="1037" spans="1:3" s="7" customFormat="1" ht="15.75" hidden="1" outlineLevel="3">
      <c r="A1037" s="141" t="s">
        <v>402</v>
      </c>
      <c r="B1037" s="144" t="s">
        <v>401</v>
      </c>
      <c r="C1037" s="183"/>
    </row>
    <row r="1038" spans="1:3" s="7" customFormat="1" ht="21" hidden="1" outlineLevel="5">
      <c r="A1038" s="141" t="s">
        <v>15</v>
      </c>
      <c r="B1038" s="144" t="s">
        <v>401</v>
      </c>
      <c r="C1038" s="183"/>
    </row>
    <row r="1039" spans="1:3" s="7" customFormat="1" ht="15.75" hidden="1" outlineLevel="6">
      <c r="A1039" s="141" t="s">
        <v>17</v>
      </c>
      <c r="B1039" s="144" t="s">
        <v>401</v>
      </c>
      <c r="C1039" s="183"/>
    </row>
    <row r="1040" spans="1:3" s="7" customFormat="1" ht="15.75" hidden="1" outlineLevel="7">
      <c r="A1040" s="151" t="s">
        <v>19</v>
      </c>
      <c r="B1040" s="147" t="s">
        <v>401</v>
      </c>
      <c r="C1040" s="184"/>
    </row>
    <row r="1041" spans="1:3" s="7" customFormat="1" ht="15.75" hidden="1" outlineLevel="7">
      <c r="A1041" s="151" t="s">
        <v>24</v>
      </c>
      <c r="B1041" s="147" t="s">
        <v>401</v>
      </c>
      <c r="C1041" s="184"/>
    </row>
    <row r="1042" spans="1:3" s="7" customFormat="1" ht="15.75" hidden="1" outlineLevel="5">
      <c r="A1042" s="141" t="s">
        <v>26</v>
      </c>
      <c r="B1042" s="144" t="s">
        <v>401</v>
      </c>
      <c r="C1042" s="183"/>
    </row>
    <row r="1043" spans="1:3" s="7" customFormat="1" ht="15.75" hidden="1" outlineLevel="6">
      <c r="A1043" s="141" t="s">
        <v>28</v>
      </c>
      <c r="B1043" s="144" t="s">
        <v>401</v>
      </c>
      <c r="C1043" s="183"/>
    </row>
    <row r="1044" spans="1:3" s="7" customFormat="1" ht="15.75" hidden="1" outlineLevel="7">
      <c r="A1044" s="151" t="s">
        <v>32</v>
      </c>
      <c r="B1044" s="147" t="s">
        <v>401</v>
      </c>
      <c r="C1044" s="184"/>
    </row>
    <row r="1045" spans="1:3" s="7" customFormat="1" ht="21" hidden="1" outlineLevel="2">
      <c r="A1045" s="141" t="s">
        <v>12</v>
      </c>
      <c r="B1045" s="144" t="s">
        <v>401</v>
      </c>
      <c r="C1045" s="183"/>
    </row>
    <row r="1046" spans="1:3" s="7" customFormat="1" ht="21" hidden="1" outlineLevel="3">
      <c r="A1046" s="141" t="s">
        <v>53</v>
      </c>
      <c r="B1046" s="144" t="s">
        <v>401</v>
      </c>
      <c r="C1046" s="183"/>
    </row>
    <row r="1047" spans="1:3" s="7" customFormat="1" ht="21" hidden="1" outlineLevel="5">
      <c r="A1047" s="141" t="s">
        <v>15</v>
      </c>
      <c r="B1047" s="144" t="s">
        <v>401</v>
      </c>
      <c r="C1047" s="183"/>
    </row>
    <row r="1048" spans="1:3" s="7" customFormat="1" ht="15.75" hidden="1" outlineLevel="6">
      <c r="A1048" s="141" t="s">
        <v>17</v>
      </c>
      <c r="B1048" s="144" t="s">
        <v>401</v>
      </c>
      <c r="C1048" s="183"/>
    </row>
    <row r="1049" spans="1:3" s="7" customFormat="1" ht="15.75" hidden="1" outlineLevel="7">
      <c r="A1049" s="151" t="s">
        <v>19</v>
      </c>
      <c r="B1049" s="147" t="s">
        <v>401</v>
      </c>
      <c r="C1049" s="184"/>
    </row>
    <row r="1050" spans="1:3" s="7" customFormat="1" ht="15.75" hidden="1" outlineLevel="3">
      <c r="A1050" s="141" t="s">
        <v>23</v>
      </c>
      <c r="B1050" s="144" t="s">
        <v>401</v>
      </c>
      <c r="C1050" s="183"/>
    </row>
    <row r="1051" spans="1:3" s="7" customFormat="1" ht="21" hidden="1" outlineLevel="5">
      <c r="A1051" s="141" t="s">
        <v>15</v>
      </c>
      <c r="B1051" s="144" t="s">
        <v>401</v>
      </c>
      <c r="C1051" s="183"/>
    </row>
    <row r="1052" spans="1:3" s="7" customFormat="1" ht="15.75" hidden="1" outlineLevel="6">
      <c r="A1052" s="141" t="s">
        <v>17</v>
      </c>
      <c r="B1052" s="144" t="s">
        <v>401</v>
      </c>
      <c r="C1052" s="183"/>
    </row>
    <row r="1053" spans="1:3" s="7" customFormat="1" ht="15.75" hidden="1" outlineLevel="7">
      <c r="A1053" s="151" t="s">
        <v>19</v>
      </c>
      <c r="B1053" s="147" t="s">
        <v>401</v>
      </c>
      <c r="C1053" s="184"/>
    </row>
    <row r="1054" spans="1:3" s="7" customFormat="1" ht="15.75" hidden="1" outlineLevel="7">
      <c r="A1054" s="151" t="s">
        <v>24</v>
      </c>
      <c r="B1054" s="147" t="s">
        <v>401</v>
      </c>
      <c r="C1054" s="184"/>
    </row>
    <row r="1055" spans="1:3" s="7" customFormat="1" ht="15.75" hidden="1" outlineLevel="5">
      <c r="A1055" s="141" t="s">
        <v>26</v>
      </c>
      <c r="B1055" s="144" t="s">
        <v>401</v>
      </c>
      <c r="C1055" s="183"/>
    </row>
    <row r="1056" spans="1:3" s="7" customFormat="1" ht="15.75" hidden="1" outlineLevel="6">
      <c r="A1056" s="141" t="s">
        <v>28</v>
      </c>
      <c r="B1056" s="144" t="s">
        <v>401</v>
      </c>
      <c r="C1056" s="183"/>
    </row>
    <row r="1057" spans="1:3" s="7" customFormat="1" ht="15.75" hidden="1" outlineLevel="7">
      <c r="A1057" s="151" t="s">
        <v>30</v>
      </c>
      <c r="B1057" s="147" t="s">
        <v>401</v>
      </c>
      <c r="C1057" s="184"/>
    </row>
    <row r="1058" spans="1:3" s="7" customFormat="1" ht="15.75" hidden="1" outlineLevel="7">
      <c r="A1058" s="151" t="s">
        <v>32</v>
      </c>
      <c r="B1058" s="147" t="s">
        <v>401</v>
      </c>
      <c r="C1058" s="184"/>
    </row>
    <row r="1059" spans="1:3" s="7" customFormat="1" ht="15.75" hidden="1" outlineLevel="5">
      <c r="A1059" s="141" t="s">
        <v>45</v>
      </c>
      <c r="B1059" s="144" t="s">
        <v>401</v>
      </c>
      <c r="C1059" s="183"/>
    </row>
    <row r="1060" spans="1:3" s="7" customFormat="1" ht="15.75" hidden="1" outlineLevel="6">
      <c r="A1060" s="141" t="s">
        <v>47</v>
      </c>
      <c r="B1060" s="144" t="s">
        <v>401</v>
      </c>
      <c r="C1060" s="183"/>
    </row>
    <row r="1061" spans="1:3" s="7" customFormat="1" ht="15.75" hidden="1" outlineLevel="7">
      <c r="A1061" s="151" t="s">
        <v>49</v>
      </c>
      <c r="B1061" s="147" t="s">
        <v>401</v>
      </c>
      <c r="C1061" s="184"/>
    </row>
    <row r="1062" spans="1:3" s="7" customFormat="1" ht="21" hidden="1" outlineLevel="3">
      <c r="A1062" s="141" t="s">
        <v>403</v>
      </c>
      <c r="B1062" s="144" t="s">
        <v>401</v>
      </c>
      <c r="C1062" s="183"/>
    </row>
    <row r="1063" spans="1:3" s="7" customFormat="1" ht="15.75" hidden="1" outlineLevel="5">
      <c r="A1063" s="141" t="s">
        <v>98</v>
      </c>
      <c r="B1063" s="144" t="s">
        <v>401</v>
      </c>
      <c r="C1063" s="183"/>
    </row>
    <row r="1064" spans="1:3" s="7" customFormat="1" ht="15.75" hidden="1" outlineLevel="6">
      <c r="A1064" s="141" t="s">
        <v>99</v>
      </c>
      <c r="B1064" s="144" t="s">
        <v>401</v>
      </c>
      <c r="C1064" s="183"/>
    </row>
    <row r="1065" spans="1:3" s="7" customFormat="1" ht="15.75" hidden="1" outlineLevel="7">
      <c r="A1065" s="151" t="s">
        <v>99</v>
      </c>
      <c r="B1065" s="147" t="s">
        <v>401</v>
      </c>
      <c r="C1065" s="184"/>
    </row>
    <row r="1066" spans="1:3" s="7" customFormat="1" ht="15.75" hidden="1" outlineLevel="2">
      <c r="A1066" s="141" t="s">
        <v>381</v>
      </c>
      <c r="B1066" s="144" t="s">
        <v>401</v>
      </c>
      <c r="C1066" s="183"/>
    </row>
    <row r="1067" spans="1:3" s="7" customFormat="1" ht="15.75" hidden="1" outlineLevel="3">
      <c r="A1067" s="141" t="s">
        <v>77</v>
      </c>
      <c r="B1067" s="144" t="s">
        <v>401</v>
      </c>
      <c r="C1067" s="183"/>
    </row>
    <row r="1068" spans="1:3" s="7" customFormat="1" ht="21" hidden="1" outlineLevel="5">
      <c r="A1068" s="141" t="s">
        <v>15</v>
      </c>
      <c r="B1068" s="144" t="s">
        <v>401</v>
      </c>
      <c r="C1068" s="183"/>
    </row>
    <row r="1069" spans="1:3" s="7" customFormat="1" ht="15.75" hidden="1" outlineLevel="6">
      <c r="A1069" s="141" t="s">
        <v>78</v>
      </c>
      <c r="B1069" s="144" t="s">
        <v>401</v>
      </c>
      <c r="C1069" s="183"/>
    </row>
    <row r="1070" spans="1:3" s="7" customFormat="1" ht="15.75" hidden="1" outlineLevel="7">
      <c r="A1070" s="151" t="s">
        <v>19</v>
      </c>
      <c r="B1070" s="147" t="s">
        <v>401</v>
      </c>
      <c r="C1070" s="184"/>
    </row>
    <row r="1071" spans="1:3" s="7" customFormat="1" ht="15.75" hidden="1" outlineLevel="7">
      <c r="A1071" s="151" t="s">
        <v>24</v>
      </c>
      <c r="B1071" s="147" t="s">
        <v>401</v>
      </c>
      <c r="C1071" s="184"/>
    </row>
    <row r="1072" spans="1:3" s="7" customFormat="1" ht="15.75" hidden="1" outlineLevel="5">
      <c r="A1072" s="141" t="s">
        <v>26</v>
      </c>
      <c r="B1072" s="144" t="s">
        <v>401</v>
      </c>
      <c r="C1072" s="183"/>
    </row>
    <row r="1073" spans="1:3" s="7" customFormat="1" ht="15.75" hidden="1" outlineLevel="6">
      <c r="A1073" s="141" t="s">
        <v>28</v>
      </c>
      <c r="B1073" s="144" t="s">
        <v>401</v>
      </c>
      <c r="C1073" s="183"/>
    </row>
    <row r="1074" spans="1:3" s="7" customFormat="1" ht="15.75" hidden="1" outlineLevel="7">
      <c r="A1074" s="151" t="s">
        <v>32</v>
      </c>
      <c r="B1074" s="147" t="s">
        <v>401</v>
      </c>
      <c r="C1074" s="184"/>
    </row>
    <row r="1075" spans="1:3" s="7" customFormat="1" ht="15.75" hidden="1" outlineLevel="5">
      <c r="A1075" s="141" t="s">
        <v>34</v>
      </c>
      <c r="B1075" s="144" t="s">
        <v>401</v>
      </c>
      <c r="C1075" s="183"/>
    </row>
    <row r="1076" spans="1:3" s="7" customFormat="1" ht="15.75" hidden="1" outlineLevel="6">
      <c r="A1076" s="141" t="s">
        <v>287</v>
      </c>
      <c r="B1076" s="144" t="s">
        <v>401</v>
      </c>
      <c r="C1076" s="183"/>
    </row>
    <row r="1077" spans="1:3" s="7" customFormat="1" ht="15.75" hidden="1" outlineLevel="7">
      <c r="A1077" s="151" t="s">
        <v>288</v>
      </c>
      <c r="B1077" s="147" t="s">
        <v>401</v>
      </c>
      <c r="C1077" s="184"/>
    </row>
    <row r="1078" spans="1:3" s="7" customFormat="1" ht="15.75" hidden="1" outlineLevel="6">
      <c r="A1078" s="141" t="s">
        <v>66</v>
      </c>
      <c r="B1078" s="144" t="s">
        <v>401</v>
      </c>
      <c r="C1078" s="183"/>
    </row>
    <row r="1079" spans="1:3" s="7" customFormat="1" ht="15.75" hidden="1" outlineLevel="7">
      <c r="A1079" s="151" t="s">
        <v>66</v>
      </c>
      <c r="B1079" s="147" t="s">
        <v>401</v>
      </c>
      <c r="C1079" s="184"/>
    </row>
    <row r="1080" spans="1:3" s="7" customFormat="1" ht="21" hidden="1" outlineLevel="5">
      <c r="A1080" s="141" t="s">
        <v>103</v>
      </c>
      <c r="B1080" s="144" t="s">
        <v>401</v>
      </c>
      <c r="C1080" s="183"/>
    </row>
    <row r="1081" spans="1:3" s="7" customFormat="1" ht="15.75" hidden="1" outlineLevel="6">
      <c r="A1081" s="141" t="s">
        <v>133</v>
      </c>
      <c r="B1081" s="144" t="s">
        <v>401</v>
      </c>
      <c r="C1081" s="183"/>
    </row>
    <row r="1082" spans="1:3" s="7" customFormat="1" ht="22.5" hidden="1" outlineLevel="7">
      <c r="A1082" s="151" t="s">
        <v>134</v>
      </c>
      <c r="B1082" s="147" t="s">
        <v>401</v>
      </c>
      <c r="C1082" s="184"/>
    </row>
    <row r="1083" spans="1:3" s="7" customFormat="1" ht="15.75" hidden="1" outlineLevel="7">
      <c r="A1083" s="151" t="s">
        <v>135</v>
      </c>
      <c r="B1083" s="147" t="s">
        <v>401</v>
      </c>
      <c r="C1083" s="184"/>
    </row>
    <row r="1084" spans="1:3" s="7" customFormat="1" ht="15.75" hidden="1" outlineLevel="5">
      <c r="A1084" s="141" t="s">
        <v>45</v>
      </c>
      <c r="B1084" s="144" t="s">
        <v>401</v>
      </c>
      <c r="C1084" s="183"/>
    </row>
    <row r="1085" spans="1:3" s="7" customFormat="1" ht="15.75" hidden="1" outlineLevel="6">
      <c r="A1085" s="141" t="s">
        <v>47</v>
      </c>
      <c r="B1085" s="144" t="s">
        <v>401</v>
      </c>
      <c r="C1085" s="183"/>
    </row>
    <row r="1086" spans="1:3" s="7" customFormat="1" ht="15.75" hidden="1" outlineLevel="7">
      <c r="A1086" s="151" t="s">
        <v>54</v>
      </c>
      <c r="B1086" s="147" t="s">
        <v>401</v>
      </c>
      <c r="C1086" s="184"/>
    </row>
    <row r="1087" spans="1:3" s="7" customFormat="1" ht="15.75" hidden="1" outlineLevel="2">
      <c r="A1087" s="141" t="s">
        <v>404</v>
      </c>
      <c r="B1087" s="144" t="s">
        <v>401</v>
      </c>
      <c r="C1087" s="183"/>
    </row>
    <row r="1088" spans="1:3" s="7" customFormat="1" ht="31.5" hidden="1" outlineLevel="3">
      <c r="A1088" s="141" t="s">
        <v>405</v>
      </c>
      <c r="B1088" s="144" t="s">
        <v>401</v>
      </c>
      <c r="C1088" s="183"/>
    </row>
    <row r="1089" spans="1:3" s="7" customFormat="1" ht="31.5" hidden="1" outlineLevel="4">
      <c r="A1089" s="141" t="s">
        <v>406</v>
      </c>
      <c r="B1089" s="144" t="s">
        <v>401</v>
      </c>
      <c r="C1089" s="183"/>
    </row>
    <row r="1090" spans="1:3" s="7" customFormat="1" ht="15.75" hidden="1" outlineLevel="5">
      <c r="A1090" s="141" t="s">
        <v>26</v>
      </c>
      <c r="B1090" s="144" t="s">
        <v>401</v>
      </c>
      <c r="C1090" s="183"/>
    </row>
    <row r="1091" spans="1:3" s="7" customFormat="1" ht="15.75" hidden="1" outlineLevel="6">
      <c r="A1091" s="141" t="s">
        <v>28</v>
      </c>
      <c r="B1091" s="144" t="s">
        <v>401</v>
      </c>
      <c r="C1091" s="183"/>
    </row>
    <row r="1092" spans="1:3" s="7" customFormat="1" ht="15.75" hidden="1" outlineLevel="7">
      <c r="A1092" s="151" t="s">
        <v>32</v>
      </c>
      <c r="B1092" s="147" t="s">
        <v>401</v>
      </c>
      <c r="C1092" s="184"/>
    </row>
    <row r="1093" spans="1:3" s="7" customFormat="1" ht="21" hidden="1" outlineLevel="5">
      <c r="A1093" s="141" t="s">
        <v>103</v>
      </c>
      <c r="B1093" s="144" t="s">
        <v>401</v>
      </c>
      <c r="C1093" s="183"/>
    </row>
    <row r="1094" spans="1:3" s="7" customFormat="1" ht="15.75" hidden="1" outlineLevel="6">
      <c r="A1094" s="141" t="s">
        <v>133</v>
      </c>
      <c r="B1094" s="144" t="s">
        <v>401</v>
      </c>
      <c r="C1094" s="183"/>
    </row>
    <row r="1095" spans="1:3" s="7" customFormat="1" ht="15.75" hidden="1" outlineLevel="7">
      <c r="A1095" s="151" t="s">
        <v>135</v>
      </c>
      <c r="B1095" s="147" t="s">
        <v>401</v>
      </c>
      <c r="C1095" s="184"/>
    </row>
    <row r="1096" spans="1:3" s="7" customFormat="1" ht="15.75" hidden="1" outlineLevel="3">
      <c r="A1096" s="141" t="s">
        <v>407</v>
      </c>
      <c r="B1096" s="144" t="s">
        <v>401</v>
      </c>
      <c r="C1096" s="183"/>
    </row>
    <row r="1097" spans="1:3" s="7" customFormat="1" ht="21" hidden="1" outlineLevel="4">
      <c r="A1097" s="141" t="s">
        <v>408</v>
      </c>
      <c r="B1097" s="144" t="s">
        <v>401</v>
      </c>
      <c r="C1097" s="183"/>
    </row>
    <row r="1098" spans="1:3" s="7" customFormat="1" ht="21" hidden="1" outlineLevel="5">
      <c r="A1098" s="141" t="s">
        <v>103</v>
      </c>
      <c r="B1098" s="144" t="s">
        <v>401</v>
      </c>
      <c r="C1098" s="183"/>
    </row>
    <row r="1099" spans="1:3" s="7" customFormat="1" ht="15.75" hidden="1" outlineLevel="6">
      <c r="A1099" s="141" t="s">
        <v>133</v>
      </c>
      <c r="B1099" s="144" t="s">
        <v>401</v>
      </c>
      <c r="C1099" s="183"/>
    </row>
    <row r="1100" spans="1:3" s="7" customFormat="1" ht="15.75" hidden="1" outlineLevel="7">
      <c r="A1100" s="151" t="s">
        <v>135</v>
      </c>
      <c r="B1100" s="147" t="s">
        <v>401</v>
      </c>
      <c r="C1100" s="184"/>
    </row>
    <row r="1101" spans="1:3" s="7" customFormat="1" ht="42" hidden="1" outlineLevel="3">
      <c r="A1101" s="159" t="s">
        <v>409</v>
      </c>
      <c r="B1101" s="144" t="s">
        <v>401</v>
      </c>
      <c r="C1101" s="183"/>
    </row>
    <row r="1102" spans="1:3" s="7" customFormat="1" ht="52.5" hidden="1" outlineLevel="4">
      <c r="A1102" s="159" t="s">
        <v>410</v>
      </c>
      <c r="B1102" s="144" t="s">
        <v>401</v>
      </c>
      <c r="C1102" s="183"/>
    </row>
    <row r="1103" spans="1:3" s="7" customFormat="1" ht="15.75" hidden="1" outlineLevel="5">
      <c r="A1103" s="141" t="s">
        <v>26</v>
      </c>
      <c r="B1103" s="144" t="s">
        <v>401</v>
      </c>
      <c r="C1103" s="183"/>
    </row>
    <row r="1104" spans="1:3" s="7" customFormat="1" ht="15.75" hidden="1" outlineLevel="6">
      <c r="A1104" s="141" t="s">
        <v>28</v>
      </c>
      <c r="B1104" s="144" t="s">
        <v>401</v>
      </c>
      <c r="C1104" s="183"/>
    </row>
    <row r="1105" spans="1:3" s="7" customFormat="1" ht="15.75" hidden="1" outlineLevel="7">
      <c r="A1105" s="151" t="s">
        <v>32</v>
      </c>
      <c r="B1105" s="147" t="s">
        <v>401</v>
      </c>
      <c r="C1105" s="184"/>
    </row>
    <row r="1106" spans="1:3" s="7" customFormat="1" ht="15.75" hidden="1" outlineLevel="3">
      <c r="A1106" s="141" t="s">
        <v>411</v>
      </c>
      <c r="B1106" s="144" t="s">
        <v>401</v>
      </c>
      <c r="C1106" s="183"/>
    </row>
    <row r="1107" spans="1:3" s="7" customFormat="1" ht="15.75" hidden="1" outlineLevel="4">
      <c r="A1107" s="141" t="s">
        <v>412</v>
      </c>
      <c r="B1107" s="144" t="s">
        <v>401</v>
      </c>
      <c r="C1107" s="183"/>
    </row>
    <row r="1108" spans="1:3" s="7" customFormat="1" ht="21" hidden="1" outlineLevel="5">
      <c r="A1108" s="141" t="s">
        <v>103</v>
      </c>
      <c r="B1108" s="144" t="s">
        <v>401</v>
      </c>
      <c r="C1108" s="183"/>
    </row>
    <row r="1109" spans="1:3" s="7" customFormat="1" ht="15.75" hidden="1" outlineLevel="6">
      <c r="A1109" s="141" t="s">
        <v>133</v>
      </c>
      <c r="B1109" s="144" t="s">
        <v>401</v>
      </c>
      <c r="C1109" s="183"/>
    </row>
    <row r="1110" spans="1:3" s="7" customFormat="1" ht="15.75" hidden="1" outlineLevel="7">
      <c r="A1110" s="151" t="s">
        <v>135</v>
      </c>
      <c r="B1110" s="147" t="s">
        <v>401</v>
      </c>
      <c r="C1110" s="184"/>
    </row>
    <row r="1111" spans="1:3" s="7" customFormat="1" ht="15.75" hidden="1" outlineLevel="3">
      <c r="A1111" s="141" t="s">
        <v>413</v>
      </c>
      <c r="B1111" s="144" t="s">
        <v>401</v>
      </c>
      <c r="C1111" s="183"/>
    </row>
    <row r="1112" spans="1:3" s="7" customFormat="1" ht="15.75" hidden="1" outlineLevel="5">
      <c r="A1112" s="141" t="s">
        <v>26</v>
      </c>
      <c r="B1112" s="144" t="s">
        <v>401</v>
      </c>
      <c r="C1112" s="183"/>
    </row>
    <row r="1113" spans="1:3" s="7" customFormat="1" ht="15.75" hidden="1" outlineLevel="6">
      <c r="A1113" s="141" t="s">
        <v>28</v>
      </c>
      <c r="B1113" s="144" t="s">
        <v>401</v>
      </c>
      <c r="C1113" s="183"/>
    </row>
    <row r="1114" spans="1:3" s="7" customFormat="1" ht="15.75" hidden="1" outlineLevel="7">
      <c r="A1114" s="151" t="s">
        <v>32</v>
      </c>
      <c r="B1114" s="147" t="s">
        <v>401</v>
      </c>
      <c r="C1114" s="184"/>
    </row>
    <row r="1115" spans="1:3" s="7" customFormat="1" ht="21" hidden="1" outlineLevel="3">
      <c r="A1115" s="141" t="s">
        <v>414</v>
      </c>
      <c r="B1115" s="144" t="s">
        <v>401</v>
      </c>
      <c r="C1115" s="183"/>
    </row>
    <row r="1116" spans="1:3" s="7" customFormat="1" ht="15.75" hidden="1" outlineLevel="5">
      <c r="A1116" s="141" t="s">
        <v>26</v>
      </c>
      <c r="B1116" s="144" t="s">
        <v>401</v>
      </c>
      <c r="C1116" s="183"/>
    </row>
    <row r="1117" spans="1:3" s="7" customFormat="1" ht="15.75" hidden="1" outlineLevel="6">
      <c r="A1117" s="141" t="s">
        <v>28</v>
      </c>
      <c r="B1117" s="144" t="s">
        <v>401</v>
      </c>
      <c r="C1117" s="183"/>
    </row>
    <row r="1118" spans="1:3" s="7" customFormat="1" ht="15.75" hidden="1" outlineLevel="7">
      <c r="A1118" s="151" t="s">
        <v>32</v>
      </c>
      <c r="B1118" s="147" t="s">
        <v>401</v>
      </c>
      <c r="C1118" s="184"/>
    </row>
    <row r="1119" spans="1:3" s="7" customFormat="1" ht="15.75" hidden="1" outlineLevel="3">
      <c r="A1119" s="141" t="s">
        <v>415</v>
      </c>
      <c r="B1119" s="144" t="s">
        <v>401</v>
      </c>
      <c r="C1119" s="183"/>
    </row>
    <row r="1120" spans="1:3" s="7" customFormat="1" ht="15.75" hidden="1" outlineLevel="5">
      <c r="A1120" s="141" t="s">
        <v>26</v>
      </c>
      <c r="B1120" s="144" t="s">
        <v>401</v>
      </c>
      <c r="C1120" s="183"/>
    </row>
    <row r="1121" spans="1:3" s="7" customFormat="1" ht="15.75" hidden="1" outlineLevel="6">
      <c r="A1121" s="141" t="s">
        <v>28</v>
      </c>
      <c r="B1121" s="144" t="s">
        <v>401</v>
      </c>
      <c r="C1121" s="183"/>
    </row>
    <row r="1122" spans="1:3" s="7" customFormat="1" ht="15.75" hidden="1" outlineLevel="7">
      <c r="A1122" s="151" t="s">
        <v>32</v>
      </c>
      <c r="B1122" s="147" t="s">
        <v>401</v>
      </c>
      <c r="C1122" s="184"/>
    </row>
    <row r="1123" spans="1:3" s="7" customFormat="1" ht="21" hidden="1" outlineLevel="5">
      <c r="A1123" s="141" t="s">
        <v>103</v>
      </c>
      <c r="B1123" s="144" t="s">
        <v>401</v>
      </c>
      <c r="C1123" s="183"/>
    </row>
    <row r="1124" spans="1:3" s="7" customFormat="1" ht="15.75" hidden="1" outlineLevel="6">
      <c r="A1124" s="141" t="s">
        <v>133</v>
      </c>
      <c r="B1124" s="144" t="s">
        <v>401</v>
      </c>
      <c r="C1124" s="183"/>
    </row>
    <row r="1125" spans="1:3" s="7" customFormat="1" ht="15.75" hidden="1" outlineLevel="7">
      <c r="A1125" s="151" t="s">
        <v>135</v>
      </c>
      <c r="B1125" s="147" t="s">
        <v>401</v>
      </c>
      <c r="C1125" s="184"/>
    </row>
    <row r="1126" spans="1:3" s="7" customFormat="1" ht="15.75" hidden="1" outlineLevel="2">
      <c r="A1126" s="141" t="s">
        <v>416</v>
      </c>
      <c r="B1126" s="144" t="s">
        <v>401</v>
      </c>
      <c r="C1126" s="183"/>
    </row>
    <row r="1127" spans="1:3" s="7" customFormat="1" ht="15.75" hidden="1" outlineLevel="3">
      <c r="A1127" s="141" t="s">
        <v>77</v>
      </c>
      <c r="B1127" s="144" t="s">
        <v>401</v>
      </c>
      <c r="C1127" s="183"/>
    </row>
    <row r="1128" spans="1:3" s="7" customFormat="1" ht="21" hidden="1" outlineLevel="5">
      <c r="A1128" s="141" t="s">
        <v>15</v>
      </c>
      <c r="B1128" s="144" t="s">
        <v>401</v>
      </c>
      <c r="C1128" s="183"/>
    </row>
    <row r="1129" spans="1:3" s="7" customFormat="1" ht="15.75" hidden="1" outlineLevel="6">
      <c r="A1129" s="141" t="s">
        <v>78</v>
      </c>
      <c r="B1129" s="144" t="s">
        <v>401</v>
      </c>
      <c r="C1129" s="183"/>
    </row>
    <row r="1130" spans="1:3" s="7" customFormat="1" ht="15.75" hidden="1" outlineLevel="7">
      <c r="A1130" s="151" t="s">
        <v>19</v>
      </c>
      <c r="B1130" s="147" t="s">
        <v>401</v>
      </c>
      <c r="C1130" s="184"/>
    </row>
    <row r="1131" spans="1:3" s="7" customFormat="1" ht="15.75" hidden="1" outlineLevel="7">
      <c r="A1131" s="151" t="s">
        <v>24</v>
      </c>
      <c r="B1131" s="147" t="s">
        <v>401</v>
      </c>
      <c r="C1131" s="184"/>
    </row>
    <row r="1132" spans="1:3" s="7" customFormat="1" ht="15.75" hidden="1" outlineLevel="5">
      <c r="A1132" s="141" t="s">
        <v>26</v>
      </c>
      <c r="B1132" s="144" t="s">
        <v>401</v>
      </c>
      <c r="C1132" s="183"/>
    </row>
    <row r="1133" spans="1:3" s="7" customFormat="1" ht="15.75" hidden="1" outlineLevel="6">
      <c r="A1133" s="141" t="s">
        <v>28</v>
      </c>
      <c r="B1133" s="144" t="s">
        <v>401</v>
      </c>
      <c r="C1133" s="183"/>
    </row>
    <row r="1134" spans="1:3" s="7" customFormat="1" ht="15.75" hidden="1" outlineLevel="7">
      <c r="A1134" s="151" t="s">
        <v>30</v>
      </c>
      <c r="B1134" s="147" t="s">
        <v>401</v>
      </c>
      <c r="C1134" s="184"/>
    </row>
    <row r="1135" spans="1:3" s="7" customFormat="1" ht="15.75" hidden="1" outlineLevel="7">
      <c r="A1135" s="151" t="s">
        <v>87</v>
      </c>
      <c r="B1135" s="147" t="s">
        <v>401</v>
      </c>
      <c r="C1135" s="184"/>
    </row>
    <row r="1136" spans="1:3" s="7" customFormat="1" ht="15.75" hidden="1" outlineLevel="7">
      <c r="A1136" s="151" t="s">
        <v>32</v>
      </c>
      <c r="B1136" s="147" t="s">
        <v>401</v>
      </c>
      <c r="C1136" s="184"/>
    </row>
    <row r="1137" spans="1:3" s="7" customFormat="1" ht="15.75" hidden="1" outlineLevel="5">
      <c r="A1137" s="141" t="s">
        <v>45</v>
      </c>
      <c r="B1137" s="144" t="s">
        <v>401</v>
      </c>
      <c r="C1137" s="183"/>
    </row>
    <row r="1138" spans="1:3" s="7" customFormat="1" ht="15.75" hidden="1" outlineLevel="6">
      <c r="A1138" s="141" t="s">
        <v>47</v>
      </c>
      <c r="B1138" s="144" t="s">
        <v>401</v>
      </c>
      <c r="C1138" s="183"/>
    </row>
    <row r="1139" spans="1:3" s="7" customFormat="1" ht="15.75" hidden="1" outlineLevel="7">
      <c r="A1139" s="151" t="s">
        <v>54</v>
      </c>
      <c r="B1139" s="147" t="s">
        <v>401</v>
      </c>
      <c r="C1139" s="184"/>
    </row>
    <row r="1140" spans="1:3" s="7" customFormat="1" ht="15.75" hidden="1" outlineLevel="2">
      <c r="A1140" s="141" t="s">
        <v>116</v>
      </c>
      <c r="B1140" s="144" t="s">
        <v>401</v>
      </c>
      <c r="C1140" s="183"/>
    </row>
    <row r="1141" spans="1:3" s="7" customFormat="1" ht="21" hidden="1" outlineLevel="3">
      <c r="A1141" s="141" t="s">
        <v>139</v>
      </c>
      <c r="B1141" s="144" t="s">
        <v>401</v>
      </c>
      <c r="C1141" s="183"/>
    </row>
    <row r="1142" spans="1:3" s="7" customFormat="1" ht="15.75" hidden="1" outlineLevel="5">
      <c r="A1142" s="141" t="s">
        <v>26</v>
      </c>
      <c r="B1142" s="144" t="s">
        <v>401</v>
      </c>
      <c r="C1142" s="183"/>
    </row>
    <row r="1143" spans="1:3" s="7" customFormat="1" ht="15.75" hidden="1" outlineLevel="6">
      <c r="A1143" s="141" t="s">
        <v>28</v>
      </c>
      <c r="B1143" s="144" t="s">
        <v>401</v>
      </c>
      <c r="C1143" s="183"/>
    </row>
    <row r="1144" spans="1:3" s="7" customFormat="1" ht="15.75" hidden="1" outlineLevel="7">
      <c r="A1144" s="151" t="s">
        <v>32</v>
      </c>
      <c r="B1144" s="147" t="s">
        <v>401</v>
      </c>
      <c r="C1144" s="184"/>
    </row>
    <row r="1145" spans="1:3" s="7" customFormat="1" ht="15.75" hidden="1" outlineLevel="3">
      <c r="A1145" s="141" t="s">
        <v>136</v>
      </c>
      <c r="B1145" s="144" t="s">
        <v>401</v>
      </c>
      <c r="C1145" s="183"/>
    </row>
    <row r="1146" spans="1:3" s="7" customFormat="1" ht="15.75" hidden="1" outlineLevel="5">
      <c r="A1146" s="141" t="s">
        <v>26</v>
      </c>
      <c r="B1146" s="144" t="s">
        <v>401</v>
      </c>
      <c r="C1146" s="183"/>
    </row>
    <row r="1147" spans="1:3" s="7" customFormat="1" ht="15.75" hidden="1" outlineLevel="6">
      <c r="A1147" s="141" t="s">
        <v>28</v>
      </c>
      <c r="B1147" s="144" t="s">
        <v>401</v>
      </c>
      <c r="C1147" s="183"/>
    </row>
    <row r="1148" spans="1:3" s="7" customFormat="1" ht="15.75" hidden="1" outlineLevel="7">
      <c r="A1148" s="151" t="s">
        <v>32</v>
      </c>
      <c r="B1148" s="147" t="s">
        <v>401</v>
      </c>
      <c r="C1148" s="184"/>
    </row>
    <row r="1149" spans="1:3" s="7" customFormat="1" ht="21" hidden="1" outlineLevel="5">
      <c r="A1149" s="141" t="s">
        <v>103</v>
      </c>
      <c r="B1149" s="144" t="s">
        <v>401</v>
      </c>
      <c r="C1149" s="183"/>
    </row>
    <row r="1150" spans="1:3" s="7" customFormat="1" ht="15.75" hidden="1" outlineLevel="6">
      <c r="A1150" s="141" t="s">
        <v>133</v>
      </c>
      <c r="B1150" s="144" t="s">
        <v>401</v>
      </c>
      <c r="C1150" s="183"/>
    </row>
    <row r="1151" spans="1:3" s="7" customFormat="1" ht="15.75" hidden="1" outlineLevel="7">
      <c r="A1151" s="151" t="s">
        <v>135</v>
      </c>
      <c r="B1151" s="147" t="s">
        <v>401</v>
      </c>
      <c r="C1151" s="184"/>
    </row>
    <row r="1152" spans="1:3" s="7" customFormat="1" ht="31.5" hidden="1" outlineLevel="3">
      <c r="A1152" s="141" t="s">
        <v>305</v>
      </c>
      <c r="B1152" s="144" t="s">
        <v>401</v>
      </c>
      <c r="C1152" s="183"/>
    </row>
    <row r="1153" spans="1:3" s="7" customFormat="1" ht="15.75" hidden="1" outlineLevel="5">
      <c r="A1153" s="141" t="s">
        <v>26</v>
      </c>
      <c r="B1153" s="144" t="s">
        <v>401</v>
      </c>
      <c r="C1153" s="183"/>
    </row>
    <row r="1154" spans="1:3" s="7" customFormat="1" ht="15.75" hidden="1" outlineLevel="6">
      <c r="A1154" s="141" t="s">
        <v>28</v>
      </c>
      <c r="B1154" s="144" t="s">
        <v>401</v>
      </c>
      <c r="C1154" s="183"/>
    </row>
    <row r="1155" spans="1:3" s="7" customFormat="1" ht="15.75" hidden="1" outlineLevel="7">
      <c r="A1155" s="151" t="s">
        <v>32</v>
      </c>
      <c r="B1155" s="147" t="s">
        <v>401</v>
      </c>
      <c r="C1155" s="184"/>
    </row>
    <row r="1156" spans="1:3" s="7" customFormat="1" ht="21" hidden="1" outlineLevel="5">
      <c r="A1156" s="141" t="s">
        <v>103</v>
      </c>
      <c r="B1156" s="144" t="s">
        <v>401</v>
      </c>
      <c r="C1156" s="183"/>
    </row>
    <row r="1157" spans="1:3" s="7" customFormat="1" ht="15.75" hidden="1" outlineLevel="6">
      <c r="A1157" s="141" t="s">
        <v>133</v>
      </c>
      <c r="B1157" s="144" t="s">
        <v>401</v>
      </c>
      <c r="C1157" s="183"/>
    </row>
    <row r="1158" spans="1:3" s="7" customFormat="1" ht="15.75" hidden="1" outlineLevel="7">
      <c r="A1158" s="151" t="s">
        <v>135</v>
      </c>
      <c r="B1158" s="147" t="s">
        <v>401</v>
      </c>
      <c r="C1158" s="184"/>
    </row>
    <row r="1159" spans="1:3" s="7" customFormat="1" ht="21" hidden="1" outlineLevel="3">
      <c r="A1159" s="141" t="s">
        <v>355</v>
      </c>
      <c r="B1159" s="144" t="s">
        <v>401</v>
      </c>
      <c r="C1159" s="183"/>
    </row>
    <row r="1160" spans="1:3" s="7" customFormat="1" ht="15.75" hidden="1" outlineLevel="5">
      <c r="A1160" s="141" t="s">
        <v>26</v>
      </c>
      <c r="B1160" s="144" t="s">
        <v>401</v>
      </c>
      <c r="C1160" s="183"/>
    </row>
    <row r="1161" spans="1:3" s="7" customFormat="1" ht="15.75" hidden="1" outlineLevel="6">
      <c r="A1161" s="141" t="s">
        <v>28</v>
      </c>
      <c r="B1161" s="144" t="s">
        <v>401</v>
      </c>
      <c r="C1161" s="183"/>
    </row>
    <row r="1162" spans="1:3" s="7" customFormat="1" ht="15.75" hidden="1" outlineLevel="7">
      <c r="A1162" s="151" t="s">
        <v>30</v>
      </c>
      <c r="B1162" s="147" t="s">
        <v>401</v>
      </c>
      <c r="C1162" s="184"/>
    </row>
    <row r="1163" spans="1:3" s="7" customFormat="1" ht="15.75" hidden="1" outlineLevel="7">
      <c r="A1163" s="151" t="s">
        <v>32</v>
      </c>
      <c r="B1163" s="147" t="s">
        <v>401</v>
      </c>
      <c r="C1163" s="184"/>
    </row>
    <row r="1164" spans="1:3" s="7" customFormat="1" ht="15.75" hidden="1" outlineLevel="5">
      <c r="A1164" s="141" t="s">
        <v>34</v>
      </c>
      <c r="B1164" s="144" t="s">
        <v>401</v>
      </c>
      <c r="C1164" s="183"/>
    </row>
    <row r="1165" spans="1:3" s="7" customFormat="1" ht="15.75" hidden="1" outlineLevel="6">
      <c r="A1165" s="141" t="s">
        <v>287</v>
      </c>
      <c r="B1165" s="144" t="s">
        <v>401</v>
      </c>
      <c r="C1165" s="183"/>
    </row>
    <row r="1166" spans="1:3" s="7" customFormat="1" ht="15.75" hidden="1" outlineLevel="7">
      <c r="A1166" s="151" t="s">
        <v>332</v>
      </c>
      <c r="B1166" s="147" t="s">
        <v>401</v>
      </c>
      <c r="C1166" s="184"/>
    </row>
    <row r="1167" spans="1:3" s="7" customFormat="1" ht="21" hidden="1" outlineLevel="5">
      <c r="A1167" s="141" t="s">
        <v>103</v>
      </c>
      <c r="B1167" s="144" t="s">
        <v>401</v>
      </c>
      <c r="C1167" s="183"/>
    </row>
    <row r="1168" spans="1:3" s="7" customFormat="1" ht="15.75" hidden="1" outlineLevel="6">
      <c r="A1168" s="141" t="s">
        <v>133</v>
      </c>
      <c r="B1168" s="144" t="s">
        <v>401</v>
      </c>
      <c r="C1168" s="183"/>
    </row>
    <row r="1169" spans="1:3" s="7" customFormat="1" ht="15.75" hidden="1" outlineLevel="7">
      <c r="A1169" s="151" t="s">
        <v>135</v>
      </c>
      <c r="B1169" s="147" t="s">
        <v>401</v>
      </c>
      <c r="C1169" s="184"/>
    </row>
    <row r="1170" spans="1:3" s="7" customFormat="1" ht="15.75" hidden="1" outlineLevel="2">
      <c r="A1170" s="141" t="s">
        <v>417</v>
      </c>
      <c r="B1170" s="144" t="s">
        <v>401</v>
      </c>
      <c r="C1170" s="183"/>
    </row>
    <row r="1171" spans="1:3" s="7" customFormat="1" ht="15.75" hidden="1" outlineLevel="3">
      <c r="A1171" s="141" t="s">
        <v>418</v>
      </c>
      <c r="B1171" s="144" t="s">
        <v>401</v>
      </c>
      <c r="C1171" s="183"/>
    </row>
    <row r="1172" spans="1:3" s="7" customFormat="1" ht="15.75" hidden="1" outlineLevel="5">
      <c r="A1172" s="141" t="s">
        <v>98</v>
      </c>
      <c r="B1172" s="144" t="s">
        <v>401</v>
      </c>
      <c r="C1172" s="183"/>
    </row>
    <row r="1173" spans="1:3" s="7" customFormat="1" ht="15.75" hidden="1" outlineLevel="6">
      <c r="A1173" s="141" t="s">
        <v>419</v>
      </c>
      <c r="B1173" s="144" t="s">
        <v>401</v>
      </c>
      <c r="C1173" s="183"/>
    </row>
    <row r="1174" spans="1:3" s="7" customFormat="1" ht="15.75" hidden="1" outlineLevel="7">
      <c r="A1174" s="151" t="s">
        <v>419</v>
      </c>
      <c r="B1174" s="147" t="s">
        <v>401</v>
      </c>
      <c r="C1174" s="184"/>
    </row>
    <row r="1175" spans="1:3" s="7" customFormat="1" ht="42" hidden="1" outlineLevel="3">
      <c r="A1175" s="159" t="s">
        <v>420</v>
      </c>
      <c r="B1175" s="144" t="s">
        <v>401</v>
      </c>
      <c r="C1175" s="183"/>
    </row>
    <row r="1176" spans="1:3" s="7" customFormat="1" ht="15.75" hidden="1" outlineLevel="5">
      <c r="A1176" s="141" t="s">
        <v>98</v>
      </c>
      <c r="B1176" s="144" t="s">
        <v>401</v>
      </c>
      <c r="C1176" s="183"/>
    </row>
    <row r="1177" spans="1:3" s="7" customFormat="1" ht="21" hidden="1" outlineLevel="6">
      <c r="A1177" s="141" t="s">
        <v>421</v>
      </c>
      <c r="B1177" s="144" t="s">
        <v>401</v>
      </c>
      <c r="C1177" s="183"/>
    </row>
    <row r="1178" spans="1:3" s="7" customFormat="1" ht="15.75" hidden="1" outlineLevel="7">
      <c r="A1178" s="151" t="s">
        <v>421</v>
      </c>
      <c r="B1178" s="147" t="s">
        <v>401</v>
      </c>
      <c r="C1178" s="184"/>
    </row>
    <row r="1179" spans="1:3" s="7" customFormat="1" ht="15.75" collapsed="1">
      <c r="A1179" s="141" t="s">
        <v>422</v>
      </c>
      <c r="B1179" s="144" t="s">
        <v>423</v>
      </c>
      <c r="C1179" s="183">
        <f>C1180+C1591+C1592</f>
        <v>889</v>
      </c>
    </row>
    <row r="1180" spans="1:3" s="7" customFormat="1" ht="15.75" outlineLevel="1">
      <c r="A1180" s="141" t="s">
        <v>424</v>
      </c>
      <c r="B1180" s="144" t="s">
        <v>425</v>
      </c>
      <c r="C1180" s="183">
        <f>прил.7!F1672</f>
        <v>775</v>
      </c>
    </row>
    <row r="1181" spans="1:3" s="7" customFormat="1" ht="15.75" hidden="1" outlineLevel="2">
      <c r="A1181" s="141" t="s">
        <v>426</v>
      </c>
      <c r="B1181" s="144" t="s">
        <v>425</v>
      </c>
      <c r="C1181" s="183"/>
    </row>
    <row r="1182" spans="1:3" s="7" customFormat="1" ht="21" hidden="1" outlineLevel="3">
      <c r="A1182" s="141" t="s">
        <v>427</v>
      </c>
      <c r="B1182" s="144" t="s">
        <v>425</v>
      </c>
      <c r="C1182" s="183"/>
    </row>
    <row r="1183" spans="1:3" s="7" customFormat="1" ht="15.75" hidden="1" outlineLevel="5">
      <c r="A1183" s="141" t="s">
        <v>34</v>
      </c>
      <c r="B1183" s="144" t="s">
        <v>425</v>
      </c>
      <c r="C1183" s="183"/>
    </row>
    <row r="1184" spans="1:3" s="7" customFormat="1" ht="15.75" hidden="1" outlineLevel="6">
      <c r="A1184" s="141" t="s">
        <v>428</v>
      </c>
      <c r="B1184" s="144" t="s">
        <v>425</v>
      </c>
      <c r="C1184" s="183"/>
    </row>
    <row r="1185" spans="1:3" s="7" customFormat="1" ht="15.75" hidden="1" outlineLevel="7">
      <c r="A1185" s="151" t="s">
        <v>430</v>
      </c>
      <c r="B1185" s="147" t="s">
        <v>425</v>
      </c>
      <c r="C1185" s="184"/>
    </row>
    <row r="1186" spans="1:3" s="7" customFormat="1" ht="21" hidden="1" outlineLevel="3">
      <c r="A1186" s="141" t="s">
        <v>432</v>
      </c>
      <c r="B1186" s="144" t="s">
        <v>425</v>
      </c>
      <c r="C1186" s="183"/>
    </row>
    <row r="1187" spans="1:3" s="7" customFormat="1" ht="15.75" hidden="1" outlineLevel="5">
      <c r="A1187" s="141" t="s">
        <v>34</v>
      </c>
      <c r="B1187" s="144" t="s">
        <v>425</v>
      </c>
      <c r="C1187" s="183"/>
    </row>
    <row r="1188" spans="1:3" s="7" customFormat="1" ht="15.75" hidden="1" outlineLevel="6">
      <c r="A1188" s="141" t="s">
        <v>428</v>
      </c>
      <c r="B1188" s="144" t="s">
        <v>425</v>
      </c>
      <c r="C1188" s="183"/>
    </row>
    <row r="1189" spans="1:3" s="7" customFormat="1" ht="15.75" hidden="1" outlineLevel="7">
      <c r="A1189" s="151" t="s">
        <v>433</v>
      </c>
      <c r="B1189" s="147" t="s">
        <v>425</v>
      </c>
      <c r="C1189" s="184"/>
    </row>
    <row r="1190" spans="1:3" s="7" customFormat="1" ht="31.5" hidden="1" outlineLevel="3">
      <c r="A1190" s="141" t="s">
        <v>434</v>
      </c>
      <c r="B1190" s="144" t="s">
        <v>425</v>
      </c>
      <c r="C1190" s="183"/>
    </row>
    <row r="1191" spans="1:3" s="7" customFormat="1" ht="15.75" hidden="1" outlineLevel="5">
      <c r="A1191" s="141" t="s">
        <v>34</v>
      </c>
      <c r="B1191" s="144" t="s">
        <v>425</v>
      </c>
      <c r="C1191" s="183"/>
    </row>
    <row r="1192" spans="1:3" s="7" customFormat="1" ht="15.75" hidden="1" outlineLevel="6">
      <c r="A1192" s="141" t="s">
        <v>428</v>
      </c>
      <c r="B1192" s="144" t="s">
        <v>425</v>
      </c>
      <c r="C1192" s="183"/>
    </row>
    <row r="1193" spans="1:3" s="7" customFormat="1" ht="15.75" hidden="1" outlineLevel="7">
      <c r="A1193" s="151" t="s">
        <v>433</v>
      </c>
      <c r="B1193" s="147" t="s">
        <v>425</v>
      </c>
      <c r="C1193" s="184"/>
    </row>
    <row r="1194" spans="1:3" s="7" customFormat="1" ht="21" hidden="1" outlineLevel="3">
      <c r="A1194" s="141" t="s">
        <v>435</v>
      </c>
      <c r="B1194" s="144" t="s">
        <v>425</v>
      </c>
      <c r="C1194" s="183"/>
    </row>
    <row r="1195" spans="1:3" s="7" customFormat="1" ht="15.75" hidden="1" outlineLevel="5">
      <c r="A1195" s="141" t="s">
        <v>34</v>
      </c>
      <c r="B1195" s="144" t="s">
        <v>425</v>
      </c>
      <c r="C1195" s="183"/>
    </row>
    <row r="1196" spans="1:3" s="7" customFormat="1" ht="15.75" hidden="1" outlineLevel="6">
      <c r="A1196" s="141" t="s">
        <v>428</v>
      </c>
      <c r="B1196" s="144" t="s">
        <v>425</v>
      </c>
      <c r="C1196" s="183"/>
    </row>
    <row r="1197" spans="1:3" s="7" customFormat="1" ht="15.75" hidden="1" outlineLevel="7">
      <c r="A1197" s="151" t="s">
        <v>433</v>
      </c>
      <c r="B1197" s="147" t="s">
        <v>425</v>
      </c>
      <c r="C1197" s="184"/>
    </row>
    <row r="1198" spans="1:3" s="7" customFormat="1" ht="15.75" hidden="1" outlineLevel="1">
      <c r="A1198" s="141" t="s">
        <v>436</v>
      </c>
      <c r="B1198" s="144" t="s">
        <v>437</v>
      </c>
      <c r="C1198" s="183"/>
    </row>
    <row r="1199" spans="1:3" s="7" customFormat="1" ht="15.75" hidden="1" outlineLevel="2">
      <c r="A1199" s="141" t="s">
        <v>438</v>
      </c>
      <c r="B1199" s="144" t="s">
        <v>437</v>
      </c>
      <c r="C1199" s="183"/>
    </row>
    <row r="1200" spans="1:3" s="7" customFormat="1" ht="15.75" hidden="1" outlineLevel="3">
      <c r="A1200" s="141" t="s">
        <v>77</v>
      </c>
      <c r="B1200" s="144" t="s">
        <v>437</v>
      </c>
      <c r="C1200" s="183"/>
    </row>
    <row r="1201" spans="1:3" s="7" customFormat="1" ht="15.75" hidden="1" outlineLevel="5">
      <c r="A1201" s="141" t="s">
        <v>34</v>
      </c>
      <c r="B1201" s="144" t="s">
        <v>437</v>
      </c>
      <c r="C1201" s="183"/>
    </row>
    <row r="1202" spans="1:3" s="7" customFormat="1" ht="15.75" hidden="1" outlineLevel="6">
      <c r="A1202" s="141" t="s">
        <v>287</v>
      </c>
      <c r="B1202" s="144" t="s">
        <v>437</v>
      </c>
      <c r="C1202" s="183"/>
    </row>
    <row r="1203" spans="1:3" s="7" customFormat="1" ht="15.75" hidden="1" outlineLevel="7">
      <c r="A1203" s="151" t="s">
        <v>288</v>
      </c>
      <c r="B1203" s="147" t="s">
        <v>437</v>
      </c>
      <c r="C1203" s="184"/>
    </row>
    <row r="1204" spans="1:3" s="7" customFormat="1" ht="21" hidden="1" outlineLevel="5">
      <c r="A1204" s="141" t="s">
        <v>103</v>
      </c>
      <c r="B1204" s="144" t="s">
        <v>437</v>
      </c>
      <c r="C1204" s="183"/>
    </row>
    <row r="1205" spans="1:3" s="7" customFormat="1" ht="15.75" hidden="1" outlineLevel="6">
      <c r="A1205" s="141" t="s">
        <v>133</v>
      </c>
      <c r="B1205" s="144" t="s">
        <v>437</v>
      </c>
      <c r="C1205" s="183"/>
    </row>
    <row r="1206" spans="1:3" s="7" customFormat="1" ht="22.5" hidden="1" outlineLevel="7">
      <c r="A1206" s="151" t="s">
        <v>134</v>
      </c>
      <c r="B1206" s="147" t="s">
        <v>437</v>
      </c>
      <c r="C1206" s="184"/>
    </row>
    <row r="1207" spans="1:3" s="7" customFormat="1" ht="15.75" hidden="1" outlineLevel="7">
      <c r="A1207" s="151" t="s">
        <v>135</v>
      </c>
      <c r="B1207" s="147" t="s">
        <v>437</v>
      </c>
      <c r="C1207" s="184"/>
    </row>
    <row r="1208" spans="1:3" s="7" customFormat="1" ht="15.75" hidden="1" outlineLevel="6">
      <c r="A1208" s="141" t="s">
        <v>104</v>
      </c>
      <c r="B1208" s="144" t="s">
        <v>437</v>
      </c>
      <c r="C1208" s="183"/>
    </row>
    <row r="1209" spans="1:3" s="7" customFormat="1" ht="22.5" hidden="1" outlineLevel="7">
      <c r="A1209" s="151" t="s">
        <v>105</v>
      </c>
      <c r="B1209" s="147" t="s">
        <v>437</v>
      </c>
      <c r="C1209" s="184"/>
    </row>
    <row r="1210" spans="1:3" s="7" customFormat="1" ht="15.75" hidden="1" outlineLevel="2">
      <c r="A1210" s="141" t="s">
        <v>439</v>
      </c>
      <c r="B1210" s="144" t="s">
        <v>437</v>
      </c>
      <c r="C1210" s="183"/>
    </row>
    <row r="1211" spans="1:3" s="7" customFormat="1" ht="15.75" hidden="1" outlineLevel="3">
      <c r="A1211" s="141" t="s">
        <v>77</v>
      </c>
      <c r="B1211" s="144" t="s">
        <v>437</v>
      </c>
      <c r="C1211" s="183"/>
    </row>
    <row r="1212" spans="1:3" s="7" customFormat="1" ht="15.75" hidden="1" outlineLevel="5">
      <c r="A1212" s="141" t="s">
        <v>34</v>
      </c>
      <c r="B1212" s="144" t="s">
        <v>437</v>
      </c>
      <c r="C1212" s="183"/>
    </row>
    <row r="1213" spans="1:3" s="7" customFormat="1" ht="15.75" hidden="1" outlineLevel="6">
      <c r="A1213" s="141" t="s">
        <v>287</v>
      </c>
      <c r="B1213" s="144" t="s">
        <v>437</v>
      </c>
      <c r="C1213" s="183"/>
    </row>
    <row r="1214" spans="1:3" s="7" customFormat="1" ht="15.75" hidden="1" outlineLevel="7">
      <c r="A1214" s="151" t="s">
        <v>288</v>
      </c>
      <c r="B1214" s="147" t="s">
        <v>437</v>
      </c>
      <c r="C1214" s="184"/>
    </row>
    <row r="1215" spans="1:3" s="7" customFormat="1" ht="21" hidden="1" outlineLevel="5">
      <c r="A1215" s="141" t="s">
        <v>103</v>
      </c>
      <c r="B1215" s="144" t="s">
        <v>437</v>
      </c>
      <c r="C1215" s="183"/>
    </row>
    <row r="1216" spans="1:3" s="7" customFormat="1" ht="15.75" hidden="1" outlineLevel="6">
      <c r="A1216" s="141" t="s">
        <v>133</v>
      </c>
      <c r="B1216" s="144" t="s">
        <v>437</v>
      </c>
      <c r="C1216" s="183"/>
    </row>
    <row r="1217" spans="1:3" s="7" customFormat="1" ht="22.5" hidden="1" outlineLevel="7">
      <c r="A1217" s="151" t="s">
        <v>134</v>
      </c>
      <c r="B1217" s="147" t="s">
        <v>437</v>
      </c>
      <c r="C1217" s="184"/>
    </row>
    <row r="1218" spans="1:3" s="7" customFormat="1" ht="15.75" hidden="1" outlineLevel="7">
      <c r="A1218" s="151" t="s">
        <v>135</v>
      </c>
      <c r="B1218" s="147" t="s">
        <v>437</v>
      </c>
      <c r="C1218" s="184"/>
    </row>
    <row r="1219" spans="1:3" s="7" customFormat="1" ht="15.75" hidden="1" outlineLevel="2">
      <c r="A1219" s="141" t="s">
        <v>440</v>
      </c>
      <c r="B1219" s="144" t="s">
        <v>437</v>
      </c>
      <c r="C1219" s="183"/>
    </row>
    <row r="1220" spans="1:3" s="7" customFormat="1" ht="15.75" hidden="1" outlineLevel="3">
      <c r="A1220" s="141" t="s">
        <v>77</v>
      </c>
      <c r="B1220" s="144" t="s">
        <v>437</v>
      </c>
      <c r="C1220" s="183"/>
    </row>
    <row r="1221" spans="1:3" s="7" customFormat="1" ht="21" hidden="1" outlineLevel="5">
      <c r="A1221" s="141" t="s">
        <v>15</v>
      </c>
      <c r="B1221" s="144" t="s">
        <v>437</v>
      </c>
      <c r="C1221" s="183"/>
    </row>
    <row r="1222" spans="1:3" s="7" customFormat="1" ht="15.75" hidden="1" outlineLevel="6">
      <c r="A1222" s="141" t="s">
        <v>78</v>
      </c>
      <c r="B1222" s="144" t="s">
        <v>437</v>
      </c>
      <c r="C1222" s="183"/>
    </row>
    <row r="1223" spans="1:3" s="7" customFormat="1" ht="15.75" hidden="1" outlineLevel="7">
      <c r="A1223" s="151" t="s">
        <v>19</v>
      </c>
      <c r="B1223" s="147" t="s">
        <v>437</v>
      </c>
      <c r="C1223" s="184"/>
    </row>
    <row r="1224" spans="1:3" s="7" customFormat="1" ht="15.75" hidden="1" outlineLevel="7">
      <c r="A1224" s="151" t="s">
        <v>24</v>
      </c>
      <c r="B1224" s="147" t="s">
        <v>437</v>
      </c>
      <c r="C1224" s="184"/>
    </row>
    <row r="1225" spans="1:3" s="7" customFormat="1" ht="15.75" hidden="1" outlineLevel="5">
      <c r="A1225" s="141" t="s">
        <v>26</v>
      </c>
      <c r="B1225" s="144" t="s">
        <v>437</v>
      </c>
      <c r="C1225" s="183"/>
    </row>
    <row r="1226" spans="1:3" s="7" customFormat="1" ht="15.75" hidden="1" outlineLevel="6">
      <c r="A1226" s="141" t="s">
        <v>28</v>
      </c>
      <c r="B1226" s="144" t="s">
        <v>437</v>
      </c>
      <c r="C1226" s="183"/>
    </row>
    <row r="1227" spans="1:3" s="7" customFormat="1" ht="15.75" hidden="1" outlineLevel="7">
      <c r="A1227" s="151" t="s">
        <v>30</v>
      </c>
      <c r="B1227" s="147" t="s">
        <v>437</v>
      </c>
      <c r="C1227" s="184"/>
    </row>
    <row r="1228" spans="1:3" s="7" customFormat="1" ht="15.75" hidden="1" outlineLevel="7">
      <c r="A1228" s="151" t="s">
        <v>87</v>
      </c>
      <c r="B1228" s="147" t="s">
        <v>437</v>
      </c>
      <c r="C1228" s="184"/>
    </row>
    <row r="1229" spans="1:3" s="7" customFormat="1" ht="15.75" hidden="1" outlineLevel="7">
      <c r="A1229" s="151" t="s">
        <v>32</v>
      </c>
      <c r="B1229" s="147" t="s">
        <v>437</v>
      </c>
      <c r="C1229" s="184"/>
    </row>
    <row r="1230" spans="1:3" s="7" customFormat="1" ht="15.75" hidden="1" outlineLevel="5">
      <c r="A1230" s="141" t="s">
        <v>34</v>
      </c>
      <c r="B1230" s="144" t="s">
        <v>437</v>
      </c>
      <c r="C1230" s="183"/>
    </row>
    <row r="1231" spans="1:3" s="7" customFormat="1" ht="15.75" hidden="1" outlineLevel="6">
      <c r="A1231" s="141" t="s">
        <v>287</v>
      </c>
      <c r="B1231" s="144" t="s">
        <v>437</v>
      </c>
      <c r="C1231" s="183"/>
    </row>
    <row r="1232" spans="1:3" s="7" customFormat="1" ht="15.75" hidden="1" outlineLevel="7">
      <c r="A1232" s="151" t="s">
        <v>288</v>
      </c>
      <c r="B1232" s="147" t="s">
        <v>437</v>
      </c>
      <c r="C1232" s="184"/>
    </row>
    <row r="1233" spans="1:3" s="7" customFormat="1" ht="21" hidden="1" outlineLevel="5">
      <c r="A1233" s="141" t="s">
        <v>103</v>
      </c>
      <c r="B1233" s="144" t="s">
        <v>437</v>
      </c>
      <c r="C1233" s="183"/>
    </row>
    <row r="1234" spans="1:3" s="7" customFormat="1" ht="15.75" hidden="1" outlineLevel="6">
      <c r="A1234" s="141" t="s">
        <v>133</v>
      </c>
      <c r="B1234" s="144" t="s">
        <v>437</v>
      </c>
      <c r="C1234" s="183"/>
    </row>
    <row r="1235" spans="1:3" s="7" customFormat="1" ht="22.5" hidden="1" outlineLevel="7">
      <c r="A1235" s="151" t="s">
        <v>134</v>
      </c>
      <c r="B1235" s="147" t="s">
        <v>437</v>
      </c>
      <c r="C1235" s="184"/>
    </row>
    <row r="1236" spans="1:3" s="7" customFormat="1" ht="15.75" hidden="1" outlineLevel="7">
      <c r="A1236" s="151" t="s">
        <v>135</v>
      </c>
      <c r="B1236" s="147" t="s">
        <v>437</v>
      </c>
      <c r="C1236" s="184"/>
    </row>
    <row r="1237" spans="1:3" s="7" customFormat="1" ht="15.75" hidden="1" outlineLevel="6">
      <c r="A1237" s="141" t="s">
        <v>104</v>
      </c>
      <c r="B1237" s="144" t="s">
        <v>437</v>
      </c>
      <c r="C1237" s="183"/>
    </row>
    <row r="1238" spans="1:3" s="7" customFormat="1" ht="22.5" hidden="1" outlineLevel="7">
      <c r="A1238" s="151" t="s">
        <v>105</v>
      </c>
      <c r="B1238" s="147" t="s">
        <v>437</v>
      </c>
      <c r="C1238" s="184"/>
    </row>
    <row r="1239" spans="1:3" s="7" customFormat="1" ht="15.75" hidden="1" outlineLevel="5">
      <c r="A1239" s="141" t="s">
        <v>45</v>
      </c>
      <c r="B1239" s="144" t="s">
        <v>437</v>
      </c>
      <c r="C1239" s="183"/>
    </row>
    <row r="1240" spans="1:3" s="7" customFormat="1" ht="15.75" hidden="1" outlineLevel="6">
      <c r="A1240" s="141" t="s">
        <v>47</v>
      </c>
      <c r="B1240" s="144" t="s">
        <v>437</v>
      </c>
      <c r="C1240" s="183"/>
    </row>
    <row r="1241" spans="1:3" s="7" customFormat="1" ht="15.75" hidden="1" outlineLevel="7">
      <c r="A1241" s="151" t="s">
        <v>54</v>
      </c>
      <c r="B1241" s="147" t="s">
        <v>437</v>
      </c>
      <c r="C1241" s="184"/>
    </row>
    <row r="1242" spans="1:3" s="7" customFormat="1" ht="15.75" hidden="1" outlineLevel="7">
      <c r="A1242" s="151" t="s">
        <v>49</v>
      </c>
      <c r="B1242" s="147" t="s">
        <v>437</v>
      </c>
      <c r="C1242" s="184"/>
    </row>
    <row r="1243" spans="1:3" s="7" customFormat="1" ht="15.75" hidden="1" outlineLevel="1" collapsed="1">
      <c r="A1243" s="141" t="s">
        <v>441</v>
      </c>
      <c r="B1243" s="144" t="s">
        <v>442</v>
      </c>
      <c r="C1243" s="183"/>
    </row>
    <row r="1244" spans="1:3" s="7" customFormat="1" ht="15.75" hidden="1" outlineLevel="2">
      <c r="A1244" s="141" t="s">
        <v>443</v>
      </c>
      <c r="B1244" s="144" t="s">
        <v>442</v>
      </c>
      <c r="C1244" s="183"/>
    </row>
    <row r="1245" spans="1:3" s="7" customFormat="1" ht="15.75" hidden="1" outlineLevel="3">
      <c r="A1245" s="141" t="s">
        <v>444</v>
      </c>
      <c r="B1245" s="144" t="s">
        <v>442</v>
      </c>
      <c r="C1245" s="183"/>
    </row>
    <row r="1246" spans="1:3" s="7" customFormat="1" ht="15.75" hidden="1" outlineLevel="5">
      <c r="A1246" s="141" t="s">
        <v>98</v>
      </c>
      <c r="B1246" s="144" t="s">
        <v>442</v>
      </c>
      <c r="C1246" s="183"/>
    </row>
    <row r="1247" spans="1:3" s="7" customFormat="1" ht="15.75" hidden="1" outlineLevel="6">
      <c r="A1247" s="141" t="s">
        <v>99</v>
      </c>
      <c r="B1247" s="144" t="s">
        <v>442</v>
      </c>
      <c r="C1247" s="183"/>
    </row>
    <row r="1248" spans="1:3" s="7" customFormat="1" ht="15.75" hidden="1" outlineLevel="7">
      <c r="A1248" s="151" t="s">
        <v>99</v>
      </c>
      <c r="B1248" s="147" t="s">
        <v>442</v>
      </c>
      <c r="C1248" s="184"/>
    </row>
    <row r="1249" spans="1:3" s="7" customFormat="1" ht="21" hidden="1" outlineLevel="3">
      <c r="A1249" s="141" t="s">
        <v>445</v>
      </c>
      <c r="B1249" s="144" t="s">
        <v>442</v>
      </c>
      <c r="C1249" s="183"/>
    </row>
    <row r="1250" spans="1:3" s="7" customFormat="1" ht="31.5" hidden="1" outlineLevel="4">
      <c r="A1250" s="141" t="s">
        <v>446</v>
      </c>
      <c r="B1250" s="144" t="s">
        <v>442</v>
      </c>
      <c r="C1250" s="183"/>
    </row>
    <row r="1251" spans="1:3" s="7" customFormat="1" ht="15.75" hidden="1" outlineLevel="5">
      <c r="A1251" s="141" t="s">
        <v>98</v>
      </c>
      <c r="B1251" s="144" t="s">
        <v>442</v>
      </c>
      <c r="C1251" s="183"/>
    </row>
    <row r="1252" spans="1:3" s="7" customFormat="1" ht="15.75" hidden="1" outlineLevel="6">
      <c r="A1252" s="141" t="s">
        <v>99</v>
      </c>
      <c r="B1252" s="144" t="s">
        <v>442</v>
      </c>
      <c r="C1252" s="183"/>
    </row>
    <row r="1253" spans="1:3" s="7" customFormat="1" ht="15.75" hidden="1" outlineLevel="7">
      <c r="A1253" s="151" t="s">
        <v>99</v>
      </c>
      <c r="B1253" s="147" t="s">
        <v>442</v>
      </c>
      <c r="C1253" s="184"/>
    </row>
    <row r="1254" spans="1:3" s="7" customFormat="1" ht="15.75" hidden="1" outlineLevel="4">
      <c r="A1254" s="141" t="s">
        <v>447</v>
      </c>
      <c r="B1254" s="144" t="s">
        <v>442</v>
      </c>
      <c r="C1254" s="183"/>
    </row>
    <row r="1255" spans="1:3" s="7" customFormat="1" ht="15.75" hidden="1" outlineLevel="5">
      <c r="A1255" s="141" t="s">
        <v>98</v>
      </c>
      <c r="B1255" s="144" t="s">
        <v>442</v>
      </c>
      <c r="C1255" s="183"/>
    </row>
    <row r="1256" spans="1:3" s="7" customFormat="1" ht="15.75" hidden="1" outlineLevel="6">
      <c r="A1256" s="141" t="s">
        <v>99</v>
      </c>
      <c r="B1256" s="144" t="s">
        <v>442</v>
      </c>
      <c r="C1256" s="183"/>
    </row>
    <row r="1257" spans="1:3" s="7" customFormat="1" ht="15.75" hidden="1" outlineLevel="7">
      <c r="A1257" s="151" t="s">
        <v>99</v>
      </c>
      <c r="B1257" s="147" t="s">
        <v>442</v>
      </c>
      <c r="C1257" s="184"/>
    </row>
    <row r="1258" spans="1:3" s="7" customFormat="1" ht="15.75" hidden="1" outlineLevel="2">
      <c r="A1258" s="141" t="s">
        <v>247</v>
      </c>
      <c r="B1258" s="144" t="s">
        <v>442</v>
      </c>
      <c r="C1258" s="183"/>
    </row>
    <row r="1259" spans="1:3" s="7" customFormat="1" ht="21" hidden="1" outlineLevel="3">
      <c r="A1259" s="141" t="s">
        <v>448</v>
      </c>
      <c r="B1259" s="144" t="s">
        <v>442</v>
      </c>
      <c r="C1259" s="183"/>
    </row>
    <row r="1260" spans="1:3" s="7" customFormat="1" ht="15.75" hidden="1" outlineLevel="5">
      <c r="A1260" s="141" t="s">
        <v>34</v>
      </c>
      <c r="B1260" s="144" t="s">
        <v>442</v>
      </c>
      <c r="C1260" s="183"/>
    </row>
    <row r="1261" spans="1:3" s="7" customFormat="1" ht="15.75" hidden="1" outlineLevel="6">
      <c r="A1261" s="141" t="s">
        <v>428</v>
      </c>
      <c r="B1261" s="144" t="s">
        <v>442</v>
      </c>
      <c r="C1261" s="183"/>
    </row>
    <row r="1262" spans="1:3" s="7" customFormat="1" ht="15.75" hidden="1" outlineLevel="7">
      <c r="A1262" s="151" t="s">
        <v>449</v>
      </c>
      <c r="B1262" s="147" t="s">
        <v>442</v>
      </c>
      <c r="C1262" s="184"/>
    </row>
    <row r="1263" spans="1:3" s="7" customFormat="1" ht="15.75" hidden="1" outlineLevel="3">
      <c r="A1263" s="141" t="s">
        <v>450</v>
      </c>
      <c r="B1263" s="144" t="s">
        <v>442</v>
      </c>
      <c r="C1263" s="183"/>
    </row>
    <row r="1264" spans="1:3" s="7" customFormat="1" ht="21" hidden="1" outlineLevel="4">
      <c r="A1264" s="141" t="s">
        <v>451</v>
      </c>
      <c r="B1264" s="144" t="s">
        <v>442</v>
      </c>
      <c r="C1264" s="183"/>
    </row>
    <row r="1265" spans="1:3" s="7" customFormat="1" ht="15.75" hidden="1" outlineLevel="5">
      <c r="A1265" s="141" t="s">
        <v>34</v>
      </c>
      <c r="B1265" s="144" t="s">
        <v>442</v>
      </c>
      <c r="C1265" s="183"/>
    </row>
    <row r="1266" spans="1:3" s="7" customFormat="1" ht="15.75" hidden="1" outlineLevel="6">
      <c r="A1266" s="141" t="s">
        <v>287</v>
      </c>
      <c r="B1266" s="144" t="s">
        <v>442</v>
      </c>
      <c r="C1266" s="183"/>
    </row>
    <row r="1267" spans="1:3" s="7" customFormat="1" ht="15.75" hidden="1" outlineLevel="7">
      <c r="A1267" s="151" t="s">
        <v>288</v>
      </c>
      <c r="B1267" s="147" t="s">
        <v>442</v>
      </c>
      <c r="C1267" s="184"/>
    </row>
    <row r="1268" spans="1:3" s="7" customFormat="1" ht="15.75" hidden="1" outlineLevel="7">
      <c r="A1268" s="151" t="s">
        <v>332</v>
      </c>
      <c r="B1268" s="147" t="s">
        <v>442</v>
      </c>
      <c r="C1268" s="184"/>
    </row>
    <row r="1269" spans="1:3" s="7" customFormat="1" ht="15.75" hidden="1" outlineLevel="3">
      <c r="A1269" s="141" t="s">
        <v>452</v>
      </c>
      <c r="B1269" s="144" t="s">
        <v>442</v>
      </c>
      <c r="C1269" s="183"/>
    </row>
    <row r="1270" spans="1:3" s="7" customFormat="1" ht="21" hidden="1" outlineLevel="4">
      <c r="A1270" s="141" t="s">
        <v>453</v>
      </c>
      <c r="B1270" s="144" t="s">
        <v>442</v>
      </c>
      <c r="C1270" s="183"/>
    </row>
    <row r="1271" spans="1:3" s="7" customFormat="1" ht="15.75" hidden="1" outlineLevel="5">
      <c r="A1271" s="141" t="s">
        <v>34</v>
      </c>
      <c r="B1271" s="144" t="s">
        <v>442</v>
      </c>
      <c r="C1271" s="183"/>
    </row>
    <row r="1272" spans="1:3" s="7" customFormat="1" ht="15.75" hidden="1" outlineLevel="6">
      <c r="A1272" s="141" t="s">
        <v>428</v>
      </c>
      <c r="B1272" s="144" t="s">
        <v>442</v>
      </c>
      <c r="C1272" s="183"/>
    </row>
    <row r="1273" spans="1:3" s="7" customFormat="1" ht="15.75" hidden="1" outlineLevel="7">
      <c r="A1273" s="151" t="s">
        <v>433</v>
      </c>
      <c r="B1273" s="147" t="s">
        <v>442</v>
      </c>
      <c r="C1273" s="184"/>
    </row>
    <row r="1274" spans="1:3" s="7" customFormat="1" ht="31.5" hidden="1" outlineLevel="3">
      <c r="A1274" s="141" t="s">
        <v>454</v>
      </c>
      <c r="B1274" s="144" t="s">
        <v>442</v>
      </c>
      <c r="C1274" s="183"/>
    </row>
    <row r="1275" spans="1:3" s="7" customFormat="1" ht="15.75" hidden="1" outlineLevel="5">
      <c r="A1275" s="141" t="s">
        <v>34</v>
      </c>
      <c r="B1275" s="144" t="s">
        <v>442</v>
      </c>
      <c r="C1275" s="183"/>
    </row>
    <row r="1276" spans="1:3" s="7" customFormat="1" ht="15.75" hidden="1" outlineLevel="6">
      <c r="A1276" s="141" t="s">
        <v>428</v>
      </c>
      <c r="B1276" s="144" t="s">
        <v>442</v>
      </c>
      <c r="C1276" s="183"/>
    </row>
    <row r="1277" spans="1:3" s="7" customFormat="1" ht="15.75" hidden="1" outlineLevel="7">
      <c r="A1277" s="151" t="s">
        <v>449</v>
      </c>
      <c r="B1277" s="147" t="s">
        <v>442</v>
      </c>
      <c r="C1277" s="184"/>
    </row>
    <row r="1278" spans="1:3" s="7" customFormat="1" ht="15.75" hidden="1" outlineLevel="3">
      <c r="A1278" s="141" t="s">
        <v>444</v>
      </c>
      <c r="B1278" s="144" t="s">
        <v>442</v>
      </c>
      <c r="C1278" s="183"/>
    </row>
    <row r="1279" spans="1:3" s="7" customFormat="1" ht="15.75" hidden="1" outlineLevel="4">
      <c r="A1279" s="141" t="s">
        <v>455</v>
      </c>
      <c r="B1279" s="144" t="s">
        <v>442</v>
      </c>
      <c r="C1279" s="183"/>
    </row>
    <row r="1280" spans="1:3" s="7" customFormat="1" ht="15.75" hidden="1" outlineLevel="5">
      <c r="A1280" s="141" t="s">
        <v>34</v>
      </c>
      <c r="B1280" s="144" t="s">
        <v>442</v>
      </c>
      <c r="C1280" s="183"/>
    </row>
    <row r="1281" spans="1:3" s="7" customFormat="1" ht="15.75" hidden="1" outlineLevel="6">
      <c r="A1281" s="141" t="s">
        <v>287</v>
      </c>
      <c r="B1281" s="144" t="s">
        <v>442</v>
      </c>
      <c r="C1281" s="183"/>
    </row>
    <row r="1282" spans="1:3" s="7" customFormat="1" ht="15.75" hidden="1" outlineLevel="7">
      <c r="A1282" s="151" t="s">
        <v>456</v>
      </c>
      <c r="B1282" s="147" t="s">
        <v>442</v>
      </c>
      <c r="C1282" s="184"/>
    </row>
    <row r="1283" spans="1:3" s="7" customFormat="1" ht="21" hidden="1" outlineLevel="4">
      <c r="A1283" s="141" t="s">
        <v>457</v>
      </c>
      <c r="B1283" s="144" t="s">
        <v>442</v>
      </c>
      <c r="C1283" s="183"/>
    </row>
    <row r="1284" spans="1:3" s="7" customFormat="1" ht="15.75" hidden="1" outlineLevel="5">
      <c r="A1284" s="141" t="s">
        <v>34</v>
      </c>
      <c r="B1284" s="144" t="s">
        <v>442</v>
      </c>
      <c r="C1284" s="183"/>
    </row>
    <row r="1285" spans="1:3" s="7" customFormat="1" ht="15.75" hidden="1" outlineLevel="6">
      <c r="A1285" s="141" t="s">
        <v>287</v>
      </c>
      <c r="B1285" s="144" t="s">
        <v>442</v>
      </c>
      <c r="C1285" s="183"/>
    </row>
    <row r="1286" spans="1:3" s="7" customFormat="1" ht="15.75" hidden="1" outlineLevel="7">
      <c r="A1286" s="151" t="s">
        <v>456</v>
      </c>
      <c r="B1286" s="147" t="s">
        <v>442</v>
      </c>
      <c r="C1286" s="184"/>
    </row>
    <row r="1287" spans="1:3" s="7" customFormat="1" ht="21" hidden="1" outlineLevel="4">
      <c r="A1287" s="141" t="s">
        <v>458</v>
      </c>
      <c r="B1287" s="144" t="s">
        <v>442</v>
      </c>
      <c r="C1287" s="183"/>
    </row>
    <row r="1288" spans="1:3" s="7" customFormat="1" ht="15.75" hidden="1" outlineLevel="5">
      <c r="A1288" s="141" t="s">
        <v>34</v>
      </c>
      <c r="B1288" s="144" t="s">
        <v>442</v>
      </c>
      <c r="C1288" s="183"/>
    </row>
    <row r="1289" spans="1:3" s="7" customFormat="1" ht="15.75" hidden="1" outlineLevel="6">
      <c r="A1289" s="141" t="s">
        <v>287</v>
      </c>
      <c r="B1289" s="144" t="s">
        <v>442</v>
      </c>
      <c r="C1289" s="183"/>
    </row>
    <row r="1290" spans="1:3" s="7" customFormat="1" ht="15.75" hidden="1" outlineLevel="7">
      <c r="A1290" s="151" t="s">
        <v>456</v>
      </c>
      <c r="B1290" s="147" t="s">
        <v>442</v>
      </c>
      <c r="C1290" s="184"/>
    </row>
    <row r="1291" spans="1:3" s="7" customFormat="1" ht="63" hidden="1" outlineLevel="3">
      <c r="A1291" s="159" t="s">
        <v>459</v>
      </c>
      <c r="B1291" s="144" t="s">
        <v>442</v>
      </c>
      <c r="C1291" s="183"/>
    </row>
    <row r="1292" spans="1:3" s="7" customFormat="1" ht="42" hidden="1" outlineLevel="4">
      <c r="A1292" s="159" t="s">
        <v>460</v>
      </c>
      <c r="B1292" s="144" t="s">
        <v>442</v>
      </c>
      <c r="C1292" s="183"/>
    </row>
    <row r="1293" spans="1:3" s="7" customFormat="1" ht="15.75" hidden="1" outlineLevel="5">
      <c r="A1293" s="141" t="s">
        <v>34</v>
      </c>
      <c r="B1293" s="144" t="s">
        <v>442</v>
      </c>
      <c r="C1293" s="183"/>
    </row>
    <row r="1294" spans="1:3" s="7" customFormat="1" ht="15.75" hidden="1" outlineLevel="6">
      <c r="A1294" s="141" t="s">
        <v>287</v>
      </c>
      <c r="B1294" s="144" t="s">
        <v>442</v>
      </c>
      <c r="C1294" s="183"/>
    </row>
    <row r="1295" spans="1:3" s="7" customFormat="1" ht="15.75" hidden="1" outlineLevel="7">
      <c r="A1295" s="151" t="s">
        <v>456</v>
      </c>
      <c r="B1295" s="147" t="s">
        <v>442</v>
      </c>
      <c r="C1295" s="184"/>
    </row>
    <row r="1296" spans="1:3" s="7" customFormat="1" ht="31.5" hidden="1" outlineLevel="4">
      <c r="A1296" s="141" t="s">
        <v>461</v>
      </c>
      <c r="B1296" s="144" t="s">
        <v>442</v>
      </c>
      <c r="C1296" s="183"/>
    </row>
    <row r="1297" spans="1:3" s="7" customFormat="1" ht="15.75" hidden="1" outlineLevel="5">
      <c r="A1297" s="141" t="s">
        <v>34</v>
      </c>
      <c r="B1297" s="144" t="s">
        <v>442</v>
      </c>
      <c r="C1297" s="183"/>
    </row>
    <row r="1298" spans="1:3" s="7" customFormat="1" ht="15.75" hidden="1" outlineLevel="6">
      <c r="A1298" s="141" t="s">
        <v>287</v>
      </c>
      <c r="B1298" s="144" t="s">
        <v>442</v>
      </c>
      <c r="C1298" s="183"/>
    </row>
    <row r="1299" spans="1:3" s="7" customFormat="1" ht="15.75" hidden="1" outlineLevel="7">
      <c r="A1299" s="151" t="s">
        <v>456</v>
      </c>
      <c r="B1299" s="147" t="s">
        <v>442</v>
      </c>
      <c r="C1299" s="184"/>
    </row>
    <row r="1300" spans="1:3" s="7" customFormat="1" ht="31.5" hidden="1" outlineLevel="3">
      <c r="A1300" s="159" t="s">
        <v>462</v>
      </c>
      <c r="B1300" s="144" t="s">
        <v>442</v>
      </c>
      <c r="C1300" s="183"/>
    </row>
    <row r="1301" spans="1:3" s="7" customFormat="1" ht="15.75" hidden="1" outlineLevel="5">
      <c r="A1301" s="141" t="s">
        <v>34</v>
      </c>
      <c r="B1301" s="144" t="s">
        <v>442</v>
      </c>
      <c r="C1301" s="183"/>
    </row>
    <row r="1302" spans="1:3" s="7" customFormat="1" ht="15.75" hidden="1" outlineLevel="6">
      <c r="A1302" s="141" t="s">
        <v>287</v>
      </c>
      <c r="B1302" s="144" t="s">
        <v>442</v>
      </c>
      <c r="C1302" s="183"/>
    </row>
    <row r="1303" spans="1:3" s="7" customFormat="1" ht="15.75" hidden="1" outlineLevel="7">
      <c r="A1303" s="151" t="s">
        <v>288</v>
      </c>
      <c r="B1303" s="147" t="s">
        <v>442</v>
      </c>
      <c r="C1303" s="184"/>
    </row>
    <row r="1304" spans="1:3" s="7" customFormat="1" ht="21" hidden="1" outlineLevel="3">
      <c r="A1304" s="141" t="s">
        <v>463</v>
      </c>
      <c r="B1304" s="144" t="s">
        <v>442</v>
      </c>
      <c r="C1304" s="183"/>
    </row>
    <row r="1305" spans="1:3" s="7" customFormat="1" ht="21" hidden="1" outlineLevel="4">
      <c r="A1305" s="141" t="s">
        <v>464</v>
      </c>
      <c r="B1305" s="144" t="s">
        <v>442</v>
      </c>
      <c r="C1305" s="183"/>
    </row>
    <row r="1306" spans="1:3" s="7" customFormat="1" ht="15.75" hidden="1" outlineLevel="5">
      <c r="A1306" s="141" t="s">
        <v>34</v>
      </c>
      <c r="B1306" s="144" t="s">
        <v>442</v>
      </c>
      <c r="C1306" s="183"/>
    </row>
    <row r="1307" spans="1:3" s="7" customFormat="1" ht="15.75" hidden="1" outlineLevel="6">
      <c r="A1307" s="141" t="s">
        <v>428</v>
      </c>
      <c r="B1307" s="144" t="s">
        <v>442</v>
      </c>
      <c r="C1307" s="183"/>
    </row>
    <row r="1308" spans="1:3" s="7" customFormat="1" ht="15.75" hidden="1" outlineLevel="7">
      <c r="A1308" s="151" t="s">
        <v>449</v>
      </c>
      <c r="B1308" s="147" t="s">
        <v>442</v>
      </c>
      <c r="C1308" s="184"/>
    </row>
    <row r="1309" spans="1:3" s="7" customFormat="1" ht="21" hidden="1" outlineLevel="3">
      <c r="A1309" s="141" t="s">
        <v>465</v>
      </c>
      <c r="B1309" s="144" t="s">
        <v>442</v>
      </c>
      <c r="C1309" s="183"/>
    </row>
    <row r="1310" spans="1:3" s="7" customFormat="1" ht="15.75" hidden="1" outlineLevel="5">
      <c r="A1310" s="141" t="s">
        <v>34</v>
      </c>
      <c r="B1310" s="144" t="s">
        <v>442</v>
      </c>
      <c r="C1310" s="183"/>
    </row>
    <row r="1311" spans="1:3" s="7" customFormat="1" ht="15.75" hidden="1" outlineLevel="6">
      <c r="A1311" s="141" t="s">
        <v>428</v>
      </c>
      <c r="B1311" s="144" t="s">
        <v>442</v>
      </c>
      <c r="C1311" s="183"/>
    </row>
    <row r="1312" spans="1:3" s="7" customFormat="1" ht="15.75" hidden="1" outlineLevel="7">
      <c r="A1312" s="151" t="s">
        <v>449</v>
      </c>
      <c r="B1312" s="147" t="s">
        <v>442</v>
      </c>
      <c r="C1312" s="184"/>
    </row>
    <row r="1313" spans="1:3" s="7" customFormat="1" ht="15.75" hidden="1" outlineLevel="3">
      <c r="A1313" s="141" t="s">
        <v>466</v>
      </c>
      <c r="B1313" s="144" t="s">
        <v>442</v>
      </c>
      <c r="C1313" s="183"/>
    </row>
    <row r="1314" spans="1:3" s="7" customFormat="1" ht="21" hidden="1" outlineLevel="5">
      <c r="A1314" s="141" t="s">
        <v>15</v>
      </c>
      <c r="B1314" s="144" t="s">
        <v>442</v>
      </c>
      <c r="C1314" s="183"/>
    </row>
    <row r="1315" spans="1:3" s="7" customFormat="1" ht="15.75" hidden="1" outlineLevel="6">
      <c r="A1315" s="141" t="s">
        <v>17</v>
      </c>
      <c r="B1315" s="144" t="s">
        <v>442</v>
      </c>
      <c r="C1315" s="183"/>
    </row>
    <row r="1316" spans="1:3" s="7" customFormat="1" ht="15.75" hidden="1" outlineLevel="7">
      <c r="A1316" s="151" t="s">
        <v>19</v>
      </c>
      <c r="B1316" s="147" t="s">
        <v>442</v>
      </c>
      <c r="C1316" s="184"/>
    </row>
    <row r="1317" spans="1:3" s="7" customFormat="1" ht="15.75" hidden="1" outlineLevel="5">
      <c r="A1317" s="141" t="s">
        <v>34</v>
      </c>
      <c r="B1317" s="144" t="s">
        <v>442</v>
      </c>
      <c r="C1317" s="183"/>
    </row>
    <row r="1318" spans="1:3" s="7" customFormat="1" ht="15.75" hidden="1" outlineLevel="6">
      <c r="A1318" s="141" t="s">
        <v>428</v>
      </c>
      <c r="B1318" s="144" t="s">
        <v>442</v>
      </c>
      <c r="C1318" s="183"/>
    </row>
    <row r="1319" spans="1:3" s="7" customFormat="1" ht="15.75" hidden="1" outlineLevel="7">
      <c r="A1319" s="151" t="s">
        <v>433</v>
      </c>
      <c r="B1319" s="147" t="s">
        <v>442</v>
      </c>
      <c r="C1319" s="184"/>
    </row>
    <row r="1320" spans="1:3" s="7" customFormat="1" ht="15.75" hidden="1" outlineLevel="6">
      <c r="A1320" s="141" t="s">
        <v>287</v>
      </c>
      <c r="B1320" s="144" t="s">
        <v>442</v>
      </c>
      <c r="C1320" s="183"/>
    </row>
    <row r="1321" spans="1:3" s="7" customFormat="1" ht="15.75" hidden="1" outlineLevel="7">
      <c r="A1321" s="151" t="s">
        <v>332</v>
      </c>
      <c r="B1321" s="147" t="s">
        <v>442</v>
      </c>
      <c r="C1321" s="184"/>
    </row>
    <row r="1322" spans="1:3" s="7" customFormat="1" ht="15.75" hidden="1" outlineLevel="3">
      <c r="A1322" s="141" t="s">
        <v>467</v>
      </c>
      <c r="B1322" s="144" t="s">
        <v>442</v>
      </c>
      <c r="C1322" s="183"/>
    </row>
    <row r="1323" spans="1:3" s="7" customFormat="1" ht="31.5" hidden="1" outlineLevel="4">
      <c r="A1323" s="141" t="s">
        <v>468</v>
      </c>
      <c r="B1323" s="144" t="s">
        <v>442</v>
      </c>
      <c r="C1323" s="183"/>
    </row>
    <row r="1324" spans="1:3" s="7" customFormat="1" ht="15.75" hidden="1" outlineLevel="5">
      <c r="A1324" s="141" t="s">
        <v>34</v>
      </c>
      <c r="B1324" s="144" t="s">
        <v>442</v>
      </c>
      <c r="C1324" s="183"/>
    </row>
    <row r="1325" spans="1:3" s="7" customFormat="1" ht="15.75" hidden="1" outlineLevel="6">
      <c r="A1325" s="141" t="s">
        <v>428</v>
      </c>
      <c r="B1325" s="144" t="s">
        <v>442</v>
      </c>
      <c r="C1325" s="183"/>
    </row>
    <row r="1326" spans="1:3" s="7" customFormat="1" ht="15.75" hidden="1" outlineLevel="7">
      <c r="A1326" s="151" t="s">
        <v>433</v>
      </c>
      <c r="B1326" s="147" t="s">
        <v>442</v>
      </c>
      <c r="C1326" s="184"/>
    </row>
    <row r="1327" spans="1:3" s="7" customFormat="1" ht="15.75" hidden="1" outlineLevel="6">
      <c r="A1327" s="141" t="s">
        <v>287</v>
      </c>
      <c r="B1327" s="144" t="s">
        <v>442</v>
      </c>
      <c r="C1327" s="183"/>
    </row>
    <row r="1328" spans="1:3" s="7" customFormat="1" ht="15.75" hidden="1" outlineLevel="7">
      <c r="A1328" s="151" t="s">
        <v>456</v>
      </c>
      <c r="B1328" s="147" t="s">
        <v>442</v>
      </c>
      <c r="C1328" s="184"/>
    </row>
    <row r="1329" spans="1:3" s="7" customFormat="1" ht="15.75" hidden="1" outlineLevel="5">
      <c r="A1329" s="141" t="s">
        <v>45</v>
      </c>
      <c r="B1329" s="144" t="s">
        <v>442</v>
      </c>
      <c r="C1329" s="183"/>
    </row>
    <row r="1330" spans="1:3" s="7" customFormat="1" ht="21" hidden="1" outlineLevel="6">
      <c r="A1330" s="141" t="s">
        <v>149</v>
      </c>
      <c r="B1330" s="144" t="s">
        <v>442</v>
      </c>
      <c r="C1330" s="183"/>
    </row>
    <row r="1331" spans="1:3" s="7" customFormat="1" ht="22.5" hidden="1" outlineLevel="7">
      <c r="A1331" s="151" t="s">
        <v>149</v>
      </c>
      <c r="B1331" s="147" t="s">
        <v>442</v>
      </c>
      <c r="C1331" s="184"/>
    </row>
    <row r="1332" spans="1:3" s="7" customFormat="1" ht="21" hidden="1" outlineLevel="3">
      <c r="A1332" s="141" t="s">
        <v>469</v>
      </c>
      <c r="B1332" s="144" t="s">
        <v>442</v>
      </c>
      <c r="C1332" s="183"/>
    </row>
    <row r="1333" spans="1:3" s="7" customFormat="1" ht="15.75" hidden="1" outlineLevel="5">
      <c r="A1333" s="141" t="s">
        <v>34</v>
      </c>
      <c r="B1333" s="144" t="s">
        <v>442</v>
      </c>
      <c r="C1333" s="183"/>
    </row>
    <row r="1334" spans="1:3" s="7" customFormat="1" ht="15.75" hidden="1" outlineLevel="6">
      <c r="A1334" s="141" t="s">
        <v>428</v>
      </c>
      <c r="B1334" s="144" t="s">
        <v>442</v>
      </c>
      <c r="C1334" s="183"/>
    </row>
    <row r="1335" spans="1:3" s="7" customFormat="1" ht="15.75" hidden="1" outlineLevel="7">
      <c r="A1335" s="151" t="s">
        <v>449</v>
      </c>
      <c r="B1335" s="147" t="s">
        <v>442</v>
      </c>
      <c r="C1335" s="184"/>
    </row>
    <row r="1336" spans="1:3" s="7" customFormat="1" ht="21" hidden="1" outlineLevel="3">
      <c r="A1336" s="141" t="s">
        <v>470</v>
      </c>
      <c r="B1336" s="144" t="s">
        <v>442</v>
      </c>
      <c r="C1336" s="183"/>
    </row>
    <row r="1337" spans="1:3" s="7" customFormat="1" ht="15.75" hidden="1" outlineLevel="5">
      <c r="A1337" s="141" t="s">
        <v>34</v>
      </c>
      <c r="B1337" s="144" t="s">
        <v>442</v>
      </c>
      <c r="C1337" s="183"/>
    </row>
    <row r="1338" spans="1:3" s="7" customFormat="1" ht="15.75" hidden="1" outlineLevel="6">
      <c r="A1338" s="141" t="s">
        <v>428</v>
      </c>
      <c r="B1338" s="144" t="s">
        <v>442</v>
      </c>
      <c r="C1338" s="183"/>
    </row>
    <row r="1339" spans="1:3" s="7" customFormat="1" ht="15.75" hidden="1" outlineLevel="7">
      <c r="A1339" s="151" t="s">
        <v>433</v>
      </c>
      <c r="B1339" s="147" t="s">
        <v>442</v>
      </c>
      <c r="C1339" s="184"/>
    </row>
    <row r="1340" spans="1:3" s="7" customFormat="1" ht="15.75" hidden="1" outlineLevel="3">
      <c r="A1340" s="141" t="s">
        <v>471</v>
      </c>
      <c r="B1340" s="144" t="s">
        <v>442</v>
      </c>
      <c r="C1340" s="183"/>
    </row>
    <row r="1341" spans="1:3" s="7" customFormat="1" ht="21" hidden="1" outlineLevel="4">
      <c r="A1341" s="141" t="s">
        <v>472</v>
      </c>
      <c r="B1341" s="144" t="s">
        <v>442</v>
      </c>
      <c r="C1341" s="183"/>
    </row>
    <row r="1342" spans="1:3" s="7" customFormat="1" ht="15.75" hidden="1" outlineLevel="5">
      <c r="A1342" s="141" t="s">
        <v>34</v>
      </c>
      <c r="B1342" s="144" t="s">
        <v>442</v>
      </c>
      <c r="C1342" s="183"/>
    </row>
    <row r="1343" spans="1:3" s="7" customFormat="1" ht="15.75" hidden="1" outlineLevel="6">
      <c r="A1343" s="141" t="s">
        <v>287</v>
      </c>
      <c r="B1343" s="144" t="s">
        <v>442</v>
      </c>
      <c r="C1343" s="183"/>
    </row>
    <row r="1344" spans="1:3" s="7" customFormat="1" ht="15.75" hidden="1" outlineLevel="7">
      <c r="A1344" s="151" t="s">
        <v>288</v>
      </c>
      <c r="B1344" s="147" t="s">
        <v>442</v>
      </c>
      <c r="C1344" s="184"/>
    </row>
    <row r="1345" spans="1:3" s="7" customFormat="1" ht="15.75" hidden="1" outlineLevel="7">
      <c r="A1345" s="151" t="s">
        <v>332</v>
      </c>
      <c r="B1345" s="147" t="s">
        <v>442</v>
      </c>
      <c r="C1345" s="184"/>
    </row>
    <row r="1346" spans="1:3" s="7" customFormat="1" ht="21" hidden="1" outlineLevel="3">
      <c r="A1346" s="141" t="s">
        <v>473</v>
      </c>
      <c r="B1346" s="144" t="s">
        <v>442</v>
      </c>
      <c r="C1346" s="183"/>
    </row>
    <row r="1347" spans="1:3" s="7" customFormat="1" ht="15.75" hidden="1" outlineLevel="5">
      <c r="A1347" s="141" t="s">
        <v>34</v>
      </c>
      <c r="B1347" s="144" t="s">
        <v>442</v>
      </c>
      <c r="C1347" s="183"/>
    </row>
    <row r="1348" spans="1:3" s="7" customFormat="1" ht="15.75" hidden="1" outlineLevel="6">
      <c r="A1348" s="141" t="s">
        <v>287</v>
      </c>
      <c r="B1348" s="144" t="s">
        <v>442</v>
      </c>
      <c r="C1348" s="183"/>
    </row>
    <row r="1349" spans="1:3" s="7" customFormat="1" ht="15.75" hidden="1" outlineLevel="7">
      <c r="A1349" s="151" t="s">
        <v>332</v>
      </c>
      <c r="B1349" s="147" t="s">
        <v>442</v>
      </c>
      <c r="C1349" s="184"/>
    </row>
    <row r="1350" spans="1:3" s="7" customFormat="1" ht="31.5" hidden="1" outlineLevel="3">
      <c r="A1350" s="159" t="s">
        <v>474</v>
      </c>
      <c r="B1350" s="144" t="s">
        <v>442</v>
      </c>
      <c r="C1350" s="183"/>
    </row>
    <row r="1351" spans="1:3" s="7" customFormat="1" ht="15.75" hidden="1" outlineLevel="5">
      <c r="A1351" s="141" t="s">
        <v>34</v>
      </c>
      <c r="B1351" s="144" t="s">
        <v>442</v>
      </c>
      <c r="C1351" s="183"/>
    </row>
    <row r="1352" spans="1:3" s="7" customFormat="1" ht="15.75" hidden="1" outlineLevel="6">
      <c r="A1352" s="141" t="s">
        <v>287</v>
      </c>
      <c r="B1352" s="144" t="s">
        <v>442</v>
      </c>
      <c r="C1352" s="183"/>
    </row>
    <row r="1353" spans="1:3" s="7" customFormat="1" ht="15.75" hidden="1" outlineLevel="7">
      <c r="A1353" s="151" t="s">
        <v>332</v>
      </c>
      <c r="B1353" s="147" t="s">
        <v>442</v>
      </c>
      <c r="C1353" s="184"/>
    </row>
    <row r="1354" spans="1:3" s="7" customFormat="1" ht="42" hidden="1" outlineLevel="3">
      <c r="A1354" s="159" t="s">
        <v>475</v>
      </c>
      <c r="B1354" s="144" t="s">
        <v>442</v>
      </c>
      <c r="C1354" s="183"/>
    </row>
    <row r="1355" spans="1:3" s="7" customFormat="1" ht="15.75" hidden="1" outlineLevel="5">
      <c r="A1355" s="141" t="s">
        <v>34</v>
      </c>
      <c r="B1355" s="144" t="s">
        <v>442</v>
      </c>
      <c r="C1355" s="183"/>
    </row>
    <row r="1356" spans="1:3" s="7" customFormat="1" ht="15.75" hidden="1" outlineLevel="6">
      <c r="A1356" s="141" t="s">
        <v>428</v>
      </c>
      <c r="B1356" s="144" t="s">
        <v>442</v>
      </c>
      <c r="C1356" s="183"/>
    </row>
    <row r="1357" spans="1:3" s="7" customFormat="1" ht="15.75" hidden="1" outlineLevel="7">
      <c r="A1357" s="151" t="s">
        <v>433</v>
      </c>
      <c r="B1357" s="147" t="s">
        <v>442</v>
      </c>
      <c r="C1357" s="184"/>
    </row>
    <row r="1358" spans="1:3" s="7" customFormat="1" ht="21" hidden="1" outlineLevel="3">
      <c r="A1358" s="141" t="s">
        <v>476</v>
      </c>
      <c r="B1358" s="144" t="s">
        <v>442</v>
      </c>
      <c r="C1358" s="183"/>
    </row>
    <row r="1359" spans="1:3" s="7" customFormat="1" ht="15.75" hidden="1" outlineLevel="5">
      <c r="A1359" s="141" t="s">
        <v>34</v>
      </c>
      <c r="B1359" s="144" t="s">
        <v>442</v>
      </c>
      <c r="C1359" s="183"/>
    </row>
    <row r="1360" spans="1:3" s="7" customFormat="1" ht="15.75" hidden="1" outlineLevel="6">
      <c r="A1360" s="141" t="s">
        <v>428</v>
      </c>
      <c r="B1360" s="144" t="s">
        <v>442</v>
      </c>
      <c r="C1360" s="183"/>
    </row>
    <row r="1361" spans="1:3" s="7" customFormat="1" ht="15.75" hidden="1" outlineLevel="7">
      <c r="A1361" s="151" t="s">
        <v>449</v>
      </c>
      <c r="B1361" s="147" t="s">
        <v>442</v>
      </c>
      <c r="C1361" s="184"/>
    </row>
    <row r="1362" spans="1:3" s="7" customFormat="1" ht="21" hidden="1" outlineLevel="3">
      <c r="A1362" s="141" t="s">
        <v>477</v>
      </c>
      <c r="B1362" s="144" t="s">
        <v>442</v>
      </c>
      <c r="C1362" s="183"/>
    </row>
    <row r="1363" spans="1:3" s="7" customFormat="1" ht="15.75" hidden="1" outlineLevel="5">
      <c r="A1363" s="141" t="s">
        <v>34</v>
      </c>
      <c r="B1363" s="144" t="s">
        <v>442</v>
      </c>
      <c r="C1363" s="183"/>
    </row>
    <row r="1364" spans="1:3" s="7" customFormat="1" ht="15.75" hidden="1" outlineLevel="6">
      <c r="A1364" s="141" t="s">
        <v>428</v>
      </c>
      <c r="B1364" s="144" t="s">
        <v>442</v>
      </c>
      <c r="C1364" s="183"/>
    </row>
    <row r="1365" spans="1:3" s="7" customFormat="1" ht="15.75" hidden="1" outlineLevel="7">
      <c r="A1365" s="151" t="s">
        <v>449</v>
      </c>
      <c r="B1365" s="147" t="s">
        <v>442</v>
      </c>
      <c r="C1365" s="184"/>
    </row>
    <row r="1366" spans="1:3" s="7" customFormat="1" ht="21" hidden="1" outlineLevel="3">
      <c r="A1366" s="141" t="s">
        <v>478</v>
      </c>
      <c r="B1366" s="144" t="s">
        <v>442</v>
      </c>
      <c r="C1366" s="183"/>
    </row>
    <row r="1367" spans="1:3" s="7" customFormat="1" ht="15.75" hidden="1" outlineLevel="5">
      <c r="A1367" s="141" t="s">
        <v>26</v>
      </c>
      <c r="B1367" s="144" t="s">
        <v>442</v>
      </c>
      <c r="C1367" s="183"/>
    </row>
    <row r="1368" spans="1:3" s="7" customFormat="1" ht="15.75" hidden="1" outlineLevel="6">
      <c r="A1368" s="141" t="s">
        <v>28</v>
      </c>
      <c r="B1368" s="144" t="s">
        <v>442</v>
      </c>
      <c r="C1368" s="183"/>
    </row>
    <row r="1369" spans="1:3" s="7" customFormat="1" ht="15.75" hidden="1" outlineLevel="7">
      <c r="A1369" s="151" t="s">
        <v>32</v>
      </c>
      <c r="B1369" s="147" t="s">
        <v>442</v>
      </c>
      <c r="C1369" s="184"/>
    </row>
    <row r="1370" spans="1:3" s="7" customFormat="1" ht="15.75" hidden="1" outlineLevel="5">
      <c r="A1370" s="141" t="s">
        <v>34</v>
      </c>
      <c r="B1370" s="144" t="s">
        <v>442</v>
      </c>
      <c r="C1370" s="183"/>
    </row>
    <row r="1371" spans="1:3" s="7" customFormat="1" ht="15.75" hidden="1" outlineLevel="6">
      <c r="A1371" s="141" t="s">
        <v>287</v>
      </c>
      <c r="B1371" s="144" t="s">
        <v>442</v>
      </c>
      <c r="C1371" s="183"/>
    </row>
    <row r="1372" spans="1:3" s="7" customFormat="1" ht="15.75" hidden="1" outlineLevel="7">
      <c r="A1372" s="151" t="s">
        <v>332</v>
      </c>
      <c r="B1372" s="147" t="s">
        <v>442</v>
      </c>
      <c r="C1372" s="184"/>
    </row>
    <row r="1373" spans="1:3" s="7" customFormat="1" ht="42" hidden="1" outlineLevel="3">
      <c r="A1373" s="159" t="s">
        <v>479</v>
      </c>
      <c r="B1373" s="144" t="s">
        <v>442</v>
      </c>
      <c r="C1373" s="183"/>
    </row>
    <row r="1374" spans="1:3" s="7" customFormat="1" ht="15.75" hidden="1" outlineLevel="5">
      <c r="A1374" s="141" t="s">
        <v>34</v>
      </c>
      <c r="B1374" s="144" t="s">
        <v>442</v>
      </c>
      <c r="C1374" s="183"/>
    </row>
    <row r="1375" spans="1:3" s="7" customFormat="1" ht="15.75" hidden="1" outlineLevel="6">
      <c r="A1375" s="141" t="s">
        <v>428</v>
      </c>
      <c r="B1375" s="144" t="s">
        <v>442</v>
      </c>
      <c r="C1375" s="183"/>
    </row>
    <row r="1376" spans="1:3" s="7" customFormat="1" ht="15.75" hidden="1" outlineLevel="7">
      <c r="A1376" s="151" t="s">
        <v>433</v>
      </c>
      <c r="B1376" s="147" t="s">
        <v>442</v>
      </c>
      <c r="C1376" s="184"/>
    </row>
    <row r="1377" spans="1:3" s="7" customFormat="1" ht="21" hidden="1" outlineLevel="3">
      <c r="A1377" s="141" t="s">
        <v>480</v>
      </c>
      <c r="B1377" s="144" t="s">
        <v>442</v>
      </c>
      <c r="C1377" s="183"/>
    </row>
    <row r="1378" spans="1:3" s="7" customFormat="1" ht="15.75" hidden="1" outlineLevel="5">
      <c r="A1378" s="141" t="s">
        <v>34</v>
      </c>
      <c r="B1378" s="144" t="s">
        <v>442</v>
      </c>
      <c r="C1378" s="183"/>
    </row>
    <row r="1379" spans="1:3" s="7" customFormat="1" ht="15.75" hidden="1" outlineLevel="6">
      <c r="A1379" s="141" t="s">
        <v>66</v>
      </c>
      <c r="B1379" s="144" t="s">
        <v>442</v>
      </c>
      <c r="C1379" s="183"/>
    </row>
    <row r="1380" spans="1:3" s="7" customFormat="1" ht="15.75" hidden="1" outlineLevel="7">
      <c r="A1380" s="151" t="s">
        <v>66</v>
      </c>
      <c r="B1380" s="147" t="s">
        <v>442</v>
      </c>
      <c r="C1380" s="184"/>
    </row>
    <row r="1381" spans="1:3" s="7" customFormat="1" ht="21" hidden="1" outlineLevel="3">
      <c r="A1381" s="141" t="s">
        <v>481</v>
      </c>
      <c r="B1381" s="144" t="s">
        <v>442</v>
      </c>
      <c r="C1381" s="183"/>
    </row>
    <row r="1382" spans="1:3" s="7" customFormat="1" ht="15.75" hidden="1" outlineLevel="5">
      <c r="A1382" s="141" t="s">
        <v>34</v>
      </c>
      <c r="B1382" s="144" t="s">
        <v>442</v>
      </c>
      <c r="C1382" s="183"/>
    </row>
    <row r="1383" spans="1:3" s="7" customFormat="1" ht="15.75" hidden="1" outlineLevel="6">
      <c r="A1383" s="141" t="s">
        <v>428</v>
      </c>
      <c r="B1383" s="144" t="s">
        <v>442</v>
      </c>
      <c r="C1383" s="183"/>
    </row>
    <row r="1384" spans="1:3" s="7" customFormat="1" ht="15.75" hidden="1" outlineLevel="7">
      <c r="A1384" s="151" t="s">
        <v>449</v>
      </c>
      <c r="B1384" s="147" t="s">
        <v>442</v>
      </c>
      <c r="C1384" s="184"/>
    </row>
    <row r="1385" spans="1:3" s="7" customFormat="1" ht="73.5" hidden="1" outlineLevel="3">
      <c r="A1385" s="159" t="s">
        <v>482</v>
      </c>
      <c r="B1385" s="144" t="s">
        <v>442</v>
      </c>
      <c r="C1385" s="183"/>
    </row>
    <row r="1386" spans="1:3" s="7" customFormat="1" ht="15.75" hidden="1" outlineLevel="5">
      <c r="A1386" s="141" t="s">
        <v>34</v>
      </c>
      <c r="B1386" s="144" t="s">
        <v>442</v>
      </c>
      <c r="C1386" s="183"/>
    </row>
    <row r="1387" spans="1:3" s="7" customFormat="1" ht="15.75" hidden="1" outlineLevel="6">
      <c r="A1387" s="141" t="s">
        <v>428</v>
      </c>
      <c r="B1387" s="144" t="s">
        <v>442</v>
      </c>
      <c r="C1387" s="183"/>
    </row>
    <row r="1388" spans="1:3" s="7" customFormat="1" ht="15.75" hidden="1" outlineLevel="7">
      <c r="A1388" s="151" t="s">
        <v>433</v>
      </c>
      <c r="B1388" s="147" t="s">
        <v>442</v>
      </c>
      <c r="C1388" s="184"/>
    </row>
    <row r="1389" spans="1:3" s="7" customFormat="1" ht="21" hidden="1" outlineLevel="3">
      <c r="A1389" s="141" t="s">
        <v>483</v>
      </c>
      <c r="B1389" s="144" t="s">
        <v>442</v>
      </c>
      <c r="C1389" s="183"/>
    </row>
    <row r="1390" spans="1:3" s="7" customFormat="1" ht="15.75" hidden="1" outlineLevel="5">
      <c r="A1390" s="141" t="s">
        <v>34</v>
      </c>
      <c r="B1390" s="144" t="s">
        <v>442</v>
      </c>
      <c r="C1390" s="183"/>
    </row>
    <row r="1391" spans="1:3" s="7" customFormat="1" ht="15.75" hidden="1" outlineLevel="6">
      <c r="A1391" s="141" t="s">
        <v>428</v>
      </c>
      <c r="B1391" s="144" t="s">
        <v>442</v>
      </c>
      <c r="C1391" s="183"/>
    </row>
    <row r="1392" spans="1:3" s="7" customFormat="1" ht="15.75" hidden="1" outlineLevel="7">
      <c r="A1392" s="151" t="s">
        <v>433</v>
      </c>
      <c r="B1392" s="147" t="s">
        <v>442</v>
      </c>
      <c r="C1392" s="184"/>
    </row>
    <row r="1393" spans="1:3" s="7" customFormat="1" ht="21" hidden="1" outlineLevel="3">
      <c r="A1393" s="141" t="s">
        <v>484</v>
      </c>
      <c r="B1393" s="144" t="s">
        <v>442</v>
      </c>
      <c r="C1393" s="183"/>
    </row>
    <row r="1394" spans="1:3" s="7" customFormat="1" ht="15.75" hidden="1" outlineLevel="5">
      <c r="A1394" s="141" t="s">
        <v>34</v>
      </c>
      <c r="B1394" s="144" t="s">
        <v>442</v>
      </c>
      <c r="C1394" s="183"/>
    </row>
    <row r="1395" spans="1:3" s="7" customFormat="1" ht="15.75" hidden="1" outlineLevel="6">
      <c r="A1395" s="141" t="s">
        <v>428</v>
      </c>
      <c r="B1395" s="144" t="s">
        <v>442</v>
      </c>
      <c r="C1395" s="183"/>
    </row>
    <row r="1396" spans="1:3" s="7" customFormat="1" ht="15.75" hidden="1" outlineLevel="7">
      <c r="A1396" s="151" t="s">
        <v>433</v>
      </c>
      <c r="B1396" s="147" t="s">
        <v>442</v>
      </c>
      <c r="C1396" s="184"/>
    </row>
    <row r="1397" spans="1:3" s="7" customFormat="1" ht="15.75" hidden="1" outlineLevel="2">
      <c r="A1397" s="141" t="s">
        <v>146</v>
      </c>
      <c r="B1397" s="144" t="s">
        <v>442</v>
      </c>
      <c r="C1397" s="183"/>
    </row>
    <row r="1398" spans="1:3" s="7" customFormat="1" ht="15.75" hidden="1" outlineLevel="3">
      <c r="A1398" s="141" t="s">
        <v>485</v>
      </c>
      <c r="B1398" s="144" t="s">
        <v>442</v>
      </c>
      <c r="C1398" s="183"/>
    </row>
    <row r="1399" spans="1:3" s="7" customFormat="1" ht="15.75" hidden="1" outlineLevel="4">
      <c r="A1399" s="141" t="s">
        <v>486</v>
      </c>
      <c r="B1399" s="144" t="s">
        <v>442</v>
      </c>
      <c r="C1399" s="183"/>
    </row>
    <row r="1400" spans="1:3" s="7" customFormat="1" ht="15.75" hidden="1" outlineLevel="5">
      <c r="A1400" s="141" t="s">
        <v>34</v>
      </c>
      <c r="B1400" s="144" t="s">
        <v>442</v>
      </c>
      <c r="C1400" s="183"/>
    </row>
    <row r="1401" spans="1:3" s="7" customFormat="1" ht="15.75" hidden="1" outlineLevel="6">
      <c r="A1401" s="141" t="s">
        <v>287</v>
      </c>
      <c r="B1401" s="144" t="s">
        <v>442</v>
      </c>
      <c r="C1401" s="183"/>
    </row>
    <row r="1402" spans="1:3" s="7" customFormat="1" ht="15.75" hidden="1" outlineLevel="7">
      <c r="A1402" s="151" t="s">
        <v>288</v>
      </c>
      <c r="B1402" s="147" t="s">
        <v>442</v>
      </c>
      <c r="C1402" s="184"/>
    </row>
    <row r="1403" spans="1:3" s="7" customFormat="1" ht="15.75" hidden="1" outlineLevel="7">
      <c r="A1403" s="151" t="s">
        <v>332</v>
      </c>
      <c r="B1403" s="147" t="s">
        <v>442</v>
      </c>
      <c r="C1403" s="184"/>
    </row>
    <row r="1404" spans="1:3" s="7" customFormat="1" ht="15.75" hidden="1" outlineLevel="6">
      <c r="A1404" s="141" t="s">
        <v>311</v>
      </c>
      <c r="B1404" s="144" t="s">
        <v>442</v>
      </c>
      <c r="C1404" s="183"/>
    </row>
    <row r="1405" spans="1:3" s="7" customFormat="1" ht="15.75" hidden="1" outlineLevel="7">
      <c r="A1405" s="151" t="s">
        <v>311</v>
      </c>
      <c r="B1405" s="147" t="s">
        <v>442</v>
      </c>
      <c r="C1405" s="184"/>
    </row>
    <row r="1406" spans="1:3" s="7" customFormat="1" ht="15.75" hidden="1" outlineLevel="5">
      <c r="A1406" s="141" t="s">
        <v>98</v>
      </c>
      <c r="B1406" s="144" t="s">
        <v>442</v>
      </c>
      <c r="C1406" s="183"/>
    </row>
    <row r="1407" spans="1:3" s="7" customFormat="1" ht="15.75" hidden="1" outlineLevel="6">
      <c r="A1407" s="141" t="s">
        <v>487</v>
      </c>
      <c r="B1407" s="144" t="s">
        <v>442</v>
      </c>
      <c r="C1407" s="183"/>
    </row>
    <row r="1408" spans="1:3" s="7" customFormat="1" ht="15.75" hidden="1" outlineLevel="7">
      <c r="A1408" s="151" t="s">
        <v>487</v>
      </c>
      <c r="B1408" s="147" t="s">
        <v>442</v>
      </c>
      <c r="C1408" s="184"/>
    </row>
    <row r="1409" spans="1:3" s="7" customFormat="1" ht="15.75" hidden="1" outlineLevel="2">
      <c r="A1409" s="141" t="s">
        <v>116</v>
      </c>
      <c r="B1409" s="144" t="s">
        <v>442</v>
      </c>
      <c r="C1409" s="183"/>
    </row>
    <row r="1410" spans="1:3" s="7" customFormat="1" ht="15.75" hidden="1" outlineLevel="3">
      <c r="A1410" s="141" t="s">
        <v>302</v>
      </c>
      <c r="B1410" s="144" t="s">
        <v>442</v>
      </c>
      <c r="C1410" s="183"/>
    </row>
    <row r="1411" spans="1:3" s="7" customFormat="1" ht="15.75" hidden="1" outlineLevel="5">
      <c r="A1411" s="141" t="s">
        <v>34</v>
      </c>
      <c r="B1411" s="144" t="s">
        <v>442</v>
      </c>
      <c r="C1411" s="183"/>
    </row>
    <row r="1412" spans="1:3" s="7" customFormat="1" ht="15.75" hidden="1" outlineLevel="6">
      <c r="A1412" s="141" t="s">
        <v>287</v>
      </c>
      <c r="B1412" s="144" t="s">
        <v>442</v>
      </c>
      <c r="C1412" s="183"/>
    </row>
    <row r="1413" spans="1:3" s="7" customFormat="1" ht="15.75" hidden="1" outlineLevel="7">
      <c r="A1413" s="151" t="s">
        <v>456</v>
      </c>
      <c r="B1413" s="147" t="s">
        <v>442</v>
      </c>
      <c r="C1413" s="184"/>
    </row>
    <row r="1414" spans="1:3" s="7" customFormat="1" ht="21" hidden="1" outlineLevel="3">
      <c r="A1414" s="141" t="s">
        <v>488</v>
      </c>
      <c r="B1414" s="144" t="s">
        <v>442</v>
      </c>
      <c r="C1414" s="183"/>
    </row>
    <row r="1415" spans="1:3" s="7" customFormat="1" ht="15.75" hidden="1" outlineLevel="5">
      <c r="A1415" s="141" t="s">
        <v>98</v>
      </c>
      <c r="B1415" s="144" t="s">
        <v>442</v>
      </c>
      <c r="C1415" s="183"/>
    </row>
    <row r="1416" spans="1:3" s="7" customFormat="1" ht="15.75" hidden="1" outlineLevel="6">
      <c r="A1416" s="141" t="s">
        <v>178</v>
      </c>
      <c r="B1416" s="144" t="s">
        <v>442</v>
      </c>
      <c r="C1416" s="183"/>
    </row>
    <row r="1417" spans="1:3" s="7" customFormat="1" ht="22.5" hidden="1" outlineLevel="7">
      <c r="A1417" s="151" t="s">
        <v>214</v>
      </c>
      <c r="B1417" s="147" t="s">
        <v>442</v>
      </c>
      <c r="C1417" s="184"/>
    </row>
    <row r="1418" spans="1:3" s="7" customFormat="1" ht="21" hidden="1" outlineLevel="3">
      <c r="A1418" s="141" t="s">
        <v>489</v>
      </c>
      <c r="B1418" s="144" t="s">
        <v>442</v>
      </c>
      <c r="C1418" s="183"/>
    </row>
    <row r="1419" spans="1:3" s="7" customFormat="1" ht="21" hidden="1" outlineLevel="4">
      <c r="A1419" s="141" t="s">
        <v>490</v>
      </c>
      <c r="B1419" s="144" t="s">
        <v>442</v>
      </c>
      <c r="C1419" s="183"/>
    </row>
    <row r="1420" spans="1:3" s="7" customFormat="1" ht="15.75" hidden="1" outlineLevel="5">
      <c r="A1420" s="141" t="s">
        <v>34</v>
      </c>
      <c r="B1420" s="144" t="s">
        <v>442</v>
      </c>
      <c r="C1420" s="183"/>
    </row>
    <row r="1421" spans="1:3" s="7" customFormat="1" ht="15.75" hidden="1" outlineLevel="6">
      <c r="A1421" s="141" t="s">
        <v>287</v>
      </c>
      <c r="B1421" s="144" t="s">
        <v>442</v>
      </c>
      <c r="C1421" s="183"/>
    </row>
    <row r="1422" spans="1:3" s="7" customFormat="1" ht="15.75" hidden="1" outlineLevel="7">
      <c r="A1422" s="151" t="s">
        <v>456</v>
      </c>
      <c r="B1422" s="147" t="s">
        <v>442</v>
      </c>
      <c r="C1422" s="184"/>
    </row>
    <row r="1423" spans="1:3" s="7" customFormat="1" ht="21" hidden="1" outlineLevel="3">
      <c r="A1423" s="141" t="s">
        <v>215</v>
      </c>
      <c r="B1423" s="144" t="s">
        <v>442</v>
      </c>
      <c r="C1423" s="183"/>
    </row>
    <row r="1424" spans="1:3" s="7" customFormat="1" ht="15.75" hidden="1" outlineLevel="4">
      <c r="A1424" s="141" t="s">
        <v>491</v>
      </c>
      <c r="B1424" s="144" t="s">
        <v>442</v>
      </c>
      <c r="C1424" s="183"/>
    </row>
    <row r="1425" spans="1:3" s="7" customFormat="1" ht="15.75" hidden="1" outlineLevel="5">
      <c r="A1425" s="141" t="s">
        <v>34</v>
      </c>
      <c r="B1425" s="144" t="s">
        <v>442</v>
      </c>
      <c r="C1425" s="183"/>
    </row>
    <row r="1426" spans="1:3" s="7" customFormat="1" ht="15.75" hidden="1" outlineLevel="6">
      <c r="A1426" s="141" t="s">
        <v>287</v>
      </c>
      <c r="B1426" s="144" t="s">
        <v>442</v>
      </c>
      <c r="C1426" s="183"/>
    </row>
    <row r="1427" spans="1:3" s="7" customFormat="1" ht="15.75" hidden="1" outlineLevel="7">
      <c r="A1427" s="151" t="s">
        <v>456</v>
      </c>
      <c r="B1427" s="147" t="s">
        <v>442</v>
      </c>
      <c r="C1427" s="184"/>
    </row>
    <row r="1428" spans="1:3" s="7" customFormat="1" ht="15.75" hidden="1" outlineLevel="1">
      <c r="A1428" s="141" t="s">
        <v>492</v>
      </c>
      <c r="B1428" s="144" t="s">
        <v>493</v>
      </c>
      <c r="C1428" s="183"/>
    </row>
    <row r="1429" spans="1:3" s="7" customFormat="1" ht="15.75" hidden="1" outlineLevel="2">
      <c r="A1429" s="141" t="s">
        <v>247</v>
      </c>
      <c r="B1429" s="144" t="s">
        <v>493</v>
      </c>
      <c r="C1429" s="183"/>
    </row>
    <row r="1430" spans="1:3" s="7" customFormat="1" ht="21" hidden="1" outlineLevel="3">
      <c r="A1430" s="141" t="s">
        <v>494</v>
      </c>
      <c r="B1430" s="144" t="s">
        <v>493</v>
      </c>
      <c r="C1430" s="183"/>
    </row>
    <row r="1431" spans="1:3" s="7" customFormat="1" ht="21" hidden="1" outlineLevel="4">
      <c r="A1431" s="141" t="s">
        <v>495</v>
      </c>
      <c r="B1431" s="144" t="s">
        <v>493</v>
      </c>
      <c r="C1431" s="183"/>
    </row>
    <row r="1432" spans="1:3" s="7" customFormat="1" ht="15.75" hidden="1" outlineLevel="5">
      <c r="A1432" s="141" t="s">
        <v>34</v>
      </c>
      <c r="B1432" s="144" t="s">
        <v>493</v>
      </c>
      <c r="C1432" s="183"/>
    </row>
    <row r="1433" spans="1:3" s="7" customFormat="1" ht="15.75" hidden="1" outlineLevel="6">
      <c r="A1433" s="141" t="s">
        <v>428</v>
      </c>
      <c r="B1433" s="144" t="s">
        <v>493</v>
      </c>
      <c r="C1433" s="183"/>
    </row>
    <row r="1434" spans="1:3" s="7" customFormat="1" ht="15.75" hidden="1" outlineLevel="7">
      <c r="A1434" s="151" t="s">
        <v>449</v>
      </c>
      <c r="B1434" s="147" t="s">
        <v>493</v>
      </c>
      <c r="C1434" s="184"/>
    </row>
    <row r="1435" spans="1:3" s="7" customFormat="1" ht="21" hidden="1" outlineLevel="3">
      <c r="A1435" s="141" t="s">
        <v>496</v>
      </c>
      <c r="B1435" s="144" t="s">
        <v>493</v>
      </c>
      <c r="C1435" s="183"/>
    </row>
    <row r="1436" spans="1:3" s="7" customFormat="1" ht="15.75" hidden="1" outlineLevel="4">
      <c r="A1436" s="141" t="s">
        <v>497</v>
      </c>
      <c r="B1436" s="144" t="s">
        <v>493</v>
      </c>
      <c r="C1436" s="183"/>
    </row>
    <row r="1437" spans="1:3" s="7" customFormat="1" ht="15.75" hidden="1" outlineLevel="5">
      <c r="A1437" s="141" t="s">
        <v>34</v>
      </c>
      <c r="B1437" s="144" t="s">
        <v>493</v>
      </c>
      <c r="C1437" s="183"/>
    </row>
    <row r="1438" spans="1:3" s="7" customFormat="1" ht="15.75" hidden="1" outlineLevel="6">
      <c r="A1438" s="141" t="s">
        <v>287</v>
      </c>
      <c r="B1438" s="144" t="s">
        <v>493</v>
      </c>
      <c r="C1438" s="183"/>
    </row>
    <row r="1439" spans="1:3" s="7" customFormat="1" ht="15.75" hidden="1" outlineLevel="7">
      <c r="A1439" s="151" t="s">
        <v>288</v>
      </c>
      <c r="B1439" s="147" t="s">
        <v>493</v>
      </c>
      <c r="C1439" s="184"/>
    </row>
    <row r="1440" spans="1:3" s="7" customFormat="1" ht="15.75" hidden="1" outlineLevel="7">
      <c r="A1440" s="151" t="s">
        <v>332</v>
      </c>
      <c r="B1440" s="147" t="s">
        <v>493</v>
      </c>
      <c r="C1440" s="184"/>
    </row>
    <row r="1441" spans="1:3" s="7" customFormat="1" ht="31.5" hidden="1" outlineLevel="3">
      <c r="A1441" s="141" t="s">
        <v>498</v>
      </c>
      <c r="B1441" s="144" t="s">
        <v>493</v>
      </c>
      <c r="C1441" s="183"/>
    </row>
    <row r="1442" spans="1:3" s="7" customFormat="1" ht="15.75" hidden="1" outlineLevel="5">
      <c r="A1442" s="141" t="s">
        <v>34</v>
      </c>
      <c r="B1442" s="144" t="s">
        <v>493</v>
      </c>
      <c r="C1442" s="183"/>
    </row>
    <row r="1443" spans="1:3" s="7" customFormat="1" ht="15.75" hidden="1" outlineLevel="6">
      <c r="A1443" s="141" t="s">
        <v>428</v>
      </c>
      <c r="B1443" s="144" t="s">
        <v>493</v>
      </c>
      <c r="C1443" s="183"/>
    </row>
    <row r="1444" spans="1:3" s="7" customFormat="1" ht="15.75" hidden="1" outlineLevel="7">
      <c r="A1444" s="151" t="s">
        <v>449</v>
      </c>
      <c r="B1444" s="147" t="s">
        <v>493</v>
      </c>
      <c r="C1444" s="184"/>
    </row>
    <row r="1445" spans="1:3" s="7" customFormat="1" ht="31.5" hidden="1" outlineLevel="3">
      <c r="A1445" s="141" t="s">
        <v>499</v>
      </c>
      <c r="B1445" s="144" t="s">
        <v>493</v>
      </c>
      <c r="C1445" s="183"/>
    </row>
    <row r="1446" spans="1:3" s="7" customFormat="1" ht="15.75" hidden="1" outlineLevel="5">
      <c r="A1446" s="141" t="s">
        <v>34</v>
      </c>
      <c r="B1446" s="144" t="s">
        <v>493</v>
      </c>
      <c r="C1446" s="183"/>
    </row>
    <row r="1447" spans="1:3" s="7" customFormat="1" ht="15.75" hidden="1" outlineLevel="6">
      <c r="A1447" s="141" t="s">
        <v>428</v>
      </c>
      <c r="B1447" s="144" t="s">
        <v>493</v>
      </c>
      <c r="C1447" s="183"/>
    </row>
    <row r="1448" spans="1:3" s="7" customFormat="1" ht="15.75" hidden="1" outlineLevel="7">
      <c r="A1448" s="151" t="s">
        <v>449</v>
      </c>
      <c r="B1448" s="147" t="s">
        <v>493</v>
      </c>
      <c r="C1448" s="184"/>
    </row>
    <row r="1449" spans="1:3" s="7" customFormat="1" ht="15.75" hidden="1" outlineLevel="7">
      <c r="A1449" s="151" t="s">
        <v>433</v>
      </c>
      <c r="B1449" s="147" t="s">
        <v>493</v>
      </c>
      <c r="C1449" s="184"/>
    </row>
    <row r="1450" spans="1:3" s="7" customFormat="1" ht="21" hidden="1" outlineLevel="3">
      <c r="A1450" s="141" t="s">
        <v>500</v>
      </c>
      <c r="B1450" s="144" t="s">
        <v>493</v>
      </c>
      <c r="C1450" s="183"/>
    </row>
    <row r="1451" spans="1:3" s="7" customFormat="1" ht="15.75" hidden="1" outlineLevel="5">
      <c r="A1451" s="141" t="s">
        <v>34</v>
      </c>
      <c r="B1451" s="144" t="s">
        <v>493</v>
      </c>
      <c r="C1451" s="183"/>
    </row>
    <row r="1452" spans="1:3" s="7" customFormat="1" ht="15.75" hidden="1" outlineLevel="6">
      <c r="A1452" s="141" t="s">
        <v>287</v>
      </c>
      <c r="B1452" s="144" t="s">
        <v>493</v>
      </c>
      <c r="C1452" s="183"/>
    </row>
    <row r="1453" spans="1:3" s="7" customFormat="1" ht="15.75" hidden="1" outlineLevel="7">
      <c r="A1453" s="151" t="s">
        <v>288</v>
      </c>
      <c r="B1453" s="147" t="s">
        <v>493</v>
      </c>
      <c r="C1453" s="184"/>
    </row>
    <row r="1454" spans="1:3" s="7" customFormat="1" ht="15.75" hidden="1" outlineLevel="2">
      <c r="A1454" s="141" t="s">
        <v>501</v>
      </c>
      <c r="B1454" s="144" t="s">
        <v>493</v>
      </c>
      <c r="C1454" s="183"/>
    </row>
    <row r="1455" spans="1:3" s="7" customFormat="1" ht="21" hidden="1" outlineLevel="3">
      <c r="A1455" s="141" t="s">
        <v>502</v>
      </c>
      <c r="B1455" s="144" t="s">
        <v>493</v>
      </c>
      <c r="C1455" s="183"/>
    </row>
    <row r="1456" spans="1:3" s="7" customFormat="1" ht="21" hidden="1" outlineLevel="5">
      <c r="A1456" s="141" t="s">
        <v>15</v>
      </c>
      <c r="B1456" s="144" t="s">
        <v>493</v>
      </c>
      <c r="C1456" s="183"/>
    </row>
    <row r="1457" spans="1:3" s="7" customFormat="1" ht="15.75" hidden="1" outlineLevel="6">
      <c r="A1457" s="141" t="s">
        <v>78</v>
      </c>
      <c r="B1457" s="144" t="s">
        <v>493</v>
      </c>
      <c r="C1457" s="183"/>
    </row>
    <row r="1458" spans="1:3" s="7" customFormat="1" ht="15.75" hidden="1" outlineLevel="7">
      <c r="A1458" s="151" t="s">
        <v>24</v>
      </c>
      <c r="B1458" s="147" t="s">
        <v>493</v>
      </c>
      <c r="C1458" s="184"/>
    </row>
    <row r="1459" spans="1:3" s="7" customFormat="1" ht="15.75" hidden="1" outlineLevel="5">
      <c r="A1459" s="141" t="s">
        <v>26</v>
      </c>
      <c r="B1459" s="144" t="s">
        <v>493</v>
      </c>
      <c r="C1459" s="183"/>
    </row>
    <row r="1460" spans="1:3" s="7" customFormat="1" ht="15.75" hidden="1" outlineLevel="6">
      <c r="A1460" s="141" t="s">
        <v>28</v>
      </c>
      <c r="B1460" s="144" t="s">
        <v>493</v>
      </c>
      <c r="C1460" s="183"/>
    </row>
    <row r="1461" spans="1:3" s="7" customFormat="1" ht="15.75" hidden="1" outlineLevel="7">
      <c r="A1461" s="151" t="s">
        <v>32</v>
      </c>
      <c r="B1461" s="147" t="s">
        <v>493</v>
      </c>
      <c r="C1461" s="184"/>
    </row>
    <row r="1462" spans="1:3" s="7" customFormat="1" ht="15.75" hidden="1" outlineLevel="1">
      <c r="A1462" s="141" t="s">
        <v>503</v>
      </c>
      <c r="B1462" s="144" t="s">
        <v>504</v>
      </c>
      <c r="C1462" s="183"/>
    </row>
    <row r="1463" spans="1:3" s="7" customFormat="1" ht="21" hidden="1" outlineLevel="2">
      <c r="A1463" s="141" t="s">
        <v>12</v>
      </c>
      <c r="B1463" s="144" t="s">
        <v>504</v>
      </c>
      <c r="C1463" s="183"/>
    </row>
    <row r="1464" spans="1:3" s="7" customFormat="1" ht="21" hidden="1" outlineLevel="3">
      <c r="A1464" s="141" t="s">
        <v>53</v>
      </c>
      <c r="B1464" s="144" t="s">
        <v>504</v>
      </c>
      <c r="C1464" s="183"/>
    </row>
    <row r="1465" spans="1:3" s="7" customFormat="1" ht="21" hidden="1" outlineLevel="5">
      <c r="A1465" s="141" t="s">
        <v>15</v>
      </c>
      <c r="B1465" s="144" t="s">
        <v>504</v>
      </c>
      <c r="C1465" s="183"/>
    </row>
    <row r="1466" spans="1:3" s="7" customFormat="1" ht="15.75" hidden="1" outlineLevel="6">
      <c r="A1466" s="141" t="s">
        <v>17</v>
      </c>
      <c r="B1466" s="144" t="s">
        <v>504</v>
      </c>
      <c r="C1466" s="183"/>
    </row>
    <row r="1467" spans="1:3" s="7" customFormat="1" ht="15.75" hidden="1" outlineLevel="7">
      <c r="A1467" s="151" t="s">
        <v>19</v>
      </c>
      <c r="B1467" s="147" t="s">
        <v>504</v>
      </c>
      <c r="C1467" s="184"/>
    </row>
    <row r="1468" spans="1:3" s="7" customFormat="1" ht="15.75" hidden="1" outlineLevel="3">
      <c r="A1468" s="141" t="s">
        <v>23</v>
      </c>
      <c r="B1468" s="144" t="s">
        <v>504</v>
      </c>
      <c r="C1468" s="183"/>
    </row>
    <row r="1469" spans="1:3" s="7" customFormat="1" ht="21" hidden="1" outlineLevel="5">
      <c r="A1469" s="141" t="s">
        <v>15</v>
      </c>
      <c r="B1469" s="144" t="s">
        <v>504</v>
      </c>
      <c r="C1469" s="183"/>
    </row>
    <row r="1470" spans="1:3" s="7" customFormat="1" ht="15.75" hidden="1" outlineLevel="6">
      <c r="A1470" s="141" t="s">
        <v>17</v>
      </c>
      <c r="B1470" s="144" t="s">
        <v>504</v>
      </c>
      <c r="C1470" s="183"/>
    </row>
    <row r="1471" spans="1:3" s="7" customFormat="1" ht="15.75" hidden="1" outlineLevel="7">
      <c r="A1471" s="151" t="s">
        <v>19</v>
      </c>
      <c r="B1471" s="147" t="s">
        <v>504</v>
      </c>
      <c r="C1471" s="184"/>
    </row>
    <row r="1472" spans="1:3" s="7" customFormat="1" ht="15.75" hidden="1" outlineLevel="7">
      <c r="A1472" s="151" t="s">
        <v>24</v>
      </c>
      <c r="B1472" s="147" t="s">
        <v>504</v>
      </c>
      <c r="C1472" s="184"/>
    </row>
    <row r="1473" spans="1:3" s="7" customFormat="1" ht="15.75" hidden="1" outlineLevel="5">
      <c r="A1473" s="141" t="s">
        <v>26</v>
      </c>
      <c r="B1473" s="144" t="s">
        <v>504</v>
      </c>
      <c r="C1473" s="183"/>
    </row>
    <row r="1474" spans="1:3" s="7" customFormat="1" ht="15.75" hidden="1" outlineLevel="6">
      <c r="A1474" s="141" t="s">
        <v>28</v>
      </c>
      <c r="B1474" s="144" t="s">
        <v>504</v>
      </c>
      <c r="C1474" s="183"/>
    </row>
    <row r="1475" spans="1:3" s="7" customFormat="1" ht="15.75" hidden="1" outlineLevel="7">
      <c r="A1475" s="151" t="s">
        <v>30</v>
      </c>
      <c r="B1475" s="147" t="s">
        <v>504</v>
      </c>
      <c r="C1475" s="184"/>
    </row>
    <row r="1476" spans="1:3" s="7" customFormat="1" ht="15.75" hidden="1" outlineLevel="7">
      <c r="A1476" s="151" t="s">
        <v>32</v>
      </c>
      <c r="B1476" s="147" t="s">
        <v>504</v>
      </c>
      <c r="C1476" s="184"/>
    </row>
    <row r="1477" spans="1:3" s="7" customFormat="1" ht="15.75" hidden="1" outlineLevel="5">
      <c r="A1477" s="141" t="s">
        <v>45</v>
      </c>
      <c r="B1477" s="144" t="s">
        <v>504</v>
      </c>
      <c r="C1477" s="183"/>
    </row>
    <row r="1478" spans="1:3" s="7" customFormat="1" ht="15.75" hidden="1" outlineLevel="6">
      <c r="A1478" s="141" t="s">
        <v>47</v>
      </c>
      <c r="B1478" s="144" t="s">
        <v>504</v>
      </c>
      <c r="C1478" s="183"/>
    </row>
    <row r="1479" spans="1:3" s="7" customFormat="1" ht="15.75" hidden="1" outlineLevel="7">
      <c r="A1479" s="151" t="s">
        <v>54</v>
      </c>
      <c r="B1479" s="147" t="s">
        <v>504</v>
      </c>
      <c r="C1479" s="184"/>
    </row>
    <row r="1480" spans="1:3" s="7" customFormat="1" ht="15.75" hidden="1" outlineLevel="7">
      <c r="A1480" s="151" t="s">
        <v>49</v>
      </c>
      <c r="B1480" s="147" t="s">
        <v>504</v>
      </c>
      <c r="C1480" s="184"/>
    </row>
    <row r="1481" spans="1:3" s="7" customFormat="1" ht="15.75" hidden="1" outlineLevel="3">
      <c r="A1481" s="141" t="s">
        <v>59</v>
      </c>
      <c r="B1481" s="144" t="s">
        <v>504</v>
      </c>
      <c r="C1481" s="183"/>
    </row>
    <row r="1482" spans="1:3" s="7" customFormat="1" ht="21" hidden="1" outlineLevel="5">
      <c r="A1482" s="141" t="s">
        <v>15</v>
      </c>
      <c r="B1482" s="144" t="s">
        <v>504</v>
      </c>
      <c r="C1482" s="183"/>
    </row>
    <row r="1483" spans="1:3" s="7" customFormat="1" ht="15.75" hidden="1" outlineLevel="6">
      <c r="A1483" s="141" t="s">
        <v>17</v>
      </c>
      <c r="B1483" s="144" t="s">
        <v>504</v>
      </c>
      <c r="C1483" s="183"/>
    </row>
    <row r="1484" spans="1:3" s="7" customFormat="1" ht="15.75" hidden="1" outlineLevel="7">
      <c r="A1484" s="151" t="s">
        <v>19</v>
      </c>
      <c r="B1484" s="147" t="s">
        <v>504</v>
      </c>
      <c r="C1484" s="184"/>
    </row>
    <row r="1485" spans="1:3" s="7" customFormat="1" ht="15.75" hidden="1" outlineLevel="7">
      <c r="A1485" s="151" t="s">
        <v>24</v>
      </c>
      <c r="B1485" s="147" t="s">
        <v>504</v>
      </c>
      <c r="C1485" s="184"/>
    </row>
    <row r="1486" spans="1:3" s="7" customFormat="1" ht="15.75" hidden="1" outlineLevel="5">
      <c r="A1486" s="141" t="s">
        <v>26</v>
      </c>
      <c r="B1486" s="144" t="s">
        <v>504</v>
      </c>
      <c r="C1486" s="183"/>
    </row>
    <row r="1487" spans="1:3" s="7" customFormat="1" ht="15.75" hidden="1" outlineLevel="6">
      <c r="A1487" s="141" t="s">
        <v>28</v>
      </c>
      <c r="B1487" s="144" t="s">
        <v>504</v>
      </c>
      <c r="C1487" s="183"/>
    </row>
    <row r="1488" spans="1:3" s="7" customFormat="1" ht="15.75" hidden="1" outlineLevel="7">
      <c r="A1488" s="151" t="s">
        <v>30</v>
      </c>
      <c r="B1488" s="147" t="s">
        <v>504</v>
      </c>
      <c r="C1488" s="184"/>
    </row>
    <row r="1489" spans="1:3" s="7" customFormat="1" ht="15.75" hidden="1" outlineLevel="7">
      <c r="A1489" s="151" t="s">
        <v>32</v>
      </c>
      <c r="B1489" s="147" t="s">
        <v>504</v>
      </c>
      <c r="C1489" s="184"/>
    </row>
    <row r="1490" spans="1:3" s="7" customFormat="1" ht="15.75" hidden="1" outlineLevel="5">
      <c r="A1490" s="141" t="s">
        <v>45</v>
      </c>
      <c r="B1490" s="144" t="s">
        <v>504</v>
      </c>
      <c r="C1490" s="183"/>
    </row>
    <row r="1491" spans="1:3" s="7" customFormat="1" ht="15.75" hidden="1" outlineLevel="6">
      <c r="A1491" s="141" t="s">
        <v>47</v>
      </c>
      <c r="B1491" s="144" t="s">
        <v>504</v>
      </c>
      <c r="C1491" s="183"/>
    </row>
    <row r="1492" spans="1:3" s="7" customFormat="1" ht="15.75" hidden="1" outlineLevel="7">
      <c r="A1492" s="151" t="s">
        <v>54</v>
      </c>
      <c r="B1492" s="147" t="s">
        <v>504</v>
      </c>
      <c r="C1492" s="184"/>
    </row>
    <row r="1493" spans="1:3" s="7" customFormat="1" ht="15.75" hidden="1" outlineLevel="7">
      <c r="A1493" s="151" t="s">
        <v>49</v>
      </c>
      <c r="B1493" s="147" t="s">
        <v>504</v>
      </c>
      <c r="C1493" s="184"/>
    </row>
    <row r="1494" spans="1:3" s="7" customFormat="1" ht="31.5" hidden="1" outlineLevel="3">
      <c r="A1494" s="141" t="s">
        <v>505</v>
      </c>
      <c r="B1494" s="144" t="s">
        <v>504</v>
      </c>
      <c r="C1494" s="183"/>
    </row>
    <row r="1495" spans="1:3" s="7" customFormat="1" ht="15.75" hidden="1" outlineLevel="5">
      <c r="A1495" s="141" t="s">
        <v>98</v>
      </c>
      <c r="B1495" s="144" t="s">
        <v>504</v>
      </c>
      <c r="C1495" s="183"/>
    </row>
    <row r="1496" spans="1:3" s="7" customFormat="1" ht="15.75" hidden="1" outlineLevel="6">
      <c r="A1496" s="141" t="s">
        <v>99</v>
      </c>
      <c r="B1496" s="144" t="s">
        <v>504</v>
      </c>
      <c r="C1496" s="183"/>
    </row>
    <row r="1497" spans="1:3" s="7" customFormat="1" ht="15.75" hidden="1" outlineLevel="7">
      <c r="A1497" s="151" t="s">
        <v>99</v>
      </c>
      <c r="B1497" s="147" t="s">
        <v>504</v>
      </c>
      <c r="C1497" s="184"/>
    </row>
    <row r="1498" spans="1:3" s="7" customFormat="1" ht="15.75" hidden="1" outlineLevel="2">
      <c r="A1498" s="141" t="s">
        <v>360</v>
      </c>
      <c r="B1498" s="144" t="s">
        <v>504</v>
      </c>
      <c r="C1498" s="183"/>
    </row>
    <row r="1499" spans="1:3" s="7" customFormat="1" ht="15.75" hidden="1" outlineLevel="3">
      <c r="A1499" s="141" t="s">
        <v>506</v>
      </c>
      <c r="B1499" s="144" t="s">
        <v>504</v>
      </c>
      <c r="C1499" s="183"/>
    </row>
    <row r="1500" spans="1:3" s="7" customFormat="1" ht="15.75" hidden="1" outlineLevel="5">
      <c r="A1500" s="141" t="s">
        <v>34</v>
      </c>
      <c r="B1500" s="144" t="s">
        <v>504</v>
      </c>
      <c r="C1500" s="183"/>
    </row>
    <row r="1501" spans="1:3" s="7" customFormat="1" ht="15.75" hidden="1" outlineLevel="6">
      <c r="A1501" s="141" t="s">
        <v>287</v>
      </c>
      <c r="B1501" s="144" t="s">
        <v>504</v>
      </c>
      <c r="C1501" s="183"/>
    </row>
    <row r="1502" spans="1:3" s="7" customFormat="1" ht="15.75" hidden="1" outlineLevel="7">
      <c r="A1502" s="151" t="s">
        <v>288</v>
      </c>
      <c r="B1502" s="147" t="s">
        <v>504</v>
      </c>
      <c r="C1502" s="184"/>
    </row>
    <row r="1503" spans="1:3" s="7" customFormat="1" ht="15.75" hidden="1" outlineLevel="2">
      <c r="A1503" s="141" t="s">
        <v>443</v>
      </c>
      <c r="B1503" s="144" t="s">
        <v>504</v>
      </c>
      <c r="C1503" s="183"/>
    </row>
    <row r="1504" spans="1:3" s="7" customFormat="1" ht="15.75" hidden="1" outlineLevel="3">
      <c r="A1504" s="141" t="s">
        <v>444</v>
      </c>
      <c r="B1504" s="144" t="s">
        <v>504</v>
      </c>
      <c r="C1504" s="183"/>
    </row>
    <row r="1505" spans="1:3" s="7" customFormat="1" ht="21" hidden="1" outlineLevel="5">
      <c r="A1505" s="141" t="s">
        <v>15</v>
      </c>
      <c r="B1505" s="144" t="s">
        <v>504</v>
      </c>
      <c r="C1505" s="183"/>
    </row>
    <row r="1506" spans="1:3" s="7" customFormat="1" ht="15.75" hidden="1" outlineLevel="6">
      <c r="A1506" s="141" t="s">
        <v>17</v>
      </c>
      <c r="B1506" s="144" t="s">
        <v>504</v>
      </c>
      <c r="C1506" s="183"/>
    </row>
    <row r="1507" spans="1:3" s="7" customFormat="1" ht="15.75" hidden="1" outlineLevel="7">
      <c r="A1507" s="151" t="s">
        <v>24</v>
      </c>
      <c r="B1507" s="147" t="s">
        <v>504</v>
      </c>
      <c r="C1507" s="184"/>
    </row>
    <row r="1508" spans="1:3" s="7" customFormat="1" ht="15.75" hidden="1" outlineLevel="5">
      <c r="A1508" s="141" t="s">
        <v>26</v>
      </c>
      <c r="B1508" s="144" t="s">
        <v>504</v>
      </c>
      <c r="C1508" s="183"/>
    </row>
    <row r="1509" spans="1:3" s="7" customFormat="1" ht="15.75" hidden="1" outlineLevel="6">
      <c r="A1509" s="141" t="s">
        <v>28</v>
      </c>
      <c r="B1509" s="144" t="s">
        <v>504</v>
      </c>
      <c r="C1509" s="183"/>
    </row>
    <row r="1510" spans="1:3" s="7" customFormat="1" ht="15.75" hidden="1" outlineLevel="7">
      <c r="A1510" s="151" t="s">
        <v>30</v>
      </c>
      <c r="B1510" s="147" t="s">
        <v>504</v>
      </c>
      <c r="C1510" s="184"/>
    </row>
    <row r="1511" spans="1:3" s="7" customFormat="1" ht="15.75" hidden="1" outlineLevel="7">
      <c r="A1511" s="151" t="s">
        <v>32</v>
      </c>
      <c r="B1511" s="147" t="s">
        <v>504</v>
      </c>
      <c r="C1511" s="184"/>
    </row>
    <row r="1512" spans="1:3" s="7" customFormat="1" ht="15.75" hidden="1" outlineLevel="5">
      <c r="A1512" s="141" t="s">
        <v>34</v>
      </c>
      <c r="B1512" s="144" t="s">
        <v>504</v>
      </c>
      <c r="C1512" s="183"/>
    </row>
    <row r="1513" spans="1:3" s="7" customFormat="1" ht="15.75" hidden="1" outlineLevel="6">
      <c r="A1513" s="141" t="s">
        <v>287</v>
      </c>
      <c r="B1513" s="144" t="s">
        <v>504</v>
      </c>
      <c r="C1513" s="183"/>
    </row>
    <row r="1514" spans="1:3" s="7" customFormat="1" ht="15.75" hidden="1" outlineLevel="7">
      <c r="A1514" s="151" t="s">
        <v>288</v>
      </c>
      <c r="B1514" s="147" t="s">
        <v>504</v>
      </c>
      <c r="C1514" s="184"/>
    </row>
    <row r="1515" spans="1:3" s="7" customFormat="1" ht="15.75" hidden="1" outlineLevel="7">
      <c r="A1515" s="151" t="s">
        <v>456</v>
      </c>
      <c r="B1515" s="147" t="s">
        <v>504</v>
      </c>
      <c r="C1515" s="184"/>
    </row>
    <row r="1516" spans="1:3" s="7" customFormat="1" ht="15.75" hidden="1" outlineLevel="7">
      <c r="A1516" s="151" t="s">
        <v>332</v>
      </c>
      <c r="B1516" s="147" t="s">
        <v>504</v>
      </c>
      <c r="C1516" s="184"/>
    </row>
    <row r="1517" spans="1:3" s="7" customFormat="1" ht="21" hidden="1" outlineLevel="5">
      <c r="A1517" s="141" t="s">
        <v>103</v>
      </c>
      <c r="B1517" s="144" t="s">
        <v>504</v>
      </c>
      <c r="C1517" s="183"/>
    </row>
    <row r="1518" spans="1:3" s="7" customFormat="1" ht="15.75" hidden="1" outlineLevel="6">
      <c r="A1518" s="141" t="s">
        <v>111</v>
      </c>
      <c r="B1518" s="144" t="s">
        <v>504</v>
      </c>
      <c r="C1518" s="183"/>
    </row>
    <row r="1519" spans="1:3" s="7" customFormat="1" ht="15.75" hidden="1" outlineLevel="7">
      <c r="A1519" s="151" t="s">
        <v>111</v>
      </c>
      <c r="B1519" s="147" t="s">
        <v>504</v>
      </c>
      <c r="C1519" s="184"/>
    </row>
    <row r="1520" spans="1:3" s="7" customFormat="1" ht="15.75" hidden="1" outlineLevel="3">
      <c r="A1520" s="141" t="s">
        <v>507</v>
      </c>
      <c r="B1520" s="144" t="s">
        <v>504</v>
      </c>
      <c r="C1520" s="183"/>
    </row>
    <row r="1521" spans="1:3" s="7" customFormat="1" ht="15.75" hidden="1" outlineLevel="5">
      <c r="A1521" s="141" t="s">
        <v>34</v>
      </c>
      <c r="B1521" s="144" t="s">
        <v>504</v>
      </c>
      <c r="C1521" s="183"/>
    </row>
    <row r="1522" spans="1:3" s="7" customFormat="1" ht="15.75" hidden="1" outlineLevel="6">
      <c r="A1522" s="141" t="s">
        <v>287</v>
      </c>
      <c r="B1522" s="144" t="s">
        <v>504</v>
      </c>
      <c r="C1522" s="183"/>
    </row>
    <row r="1523" spans="1:3" s="7" customFormat="1" ht="15.75" hidden="1" outlineLevel="7">
      <c r="A1523" s="151" t="s">
        <v>288</v>
      </c>
      <c r="B1523" s="147" t="s">
        <v>504</v>
      </c>
      <c r="C1523" s="184"/>
    </row>
    <row r="1524" spans="1:3" s="7" customFormat="1" ht="15.75" hidden="1" outlineLevel="2">
      <c r="A1524" s="141" t="s">
        <v>116</v>
      </c>
      <c r="B1524" s="144" t="s">
        <v>504</v>
      </c>
      <c r="C1524" s="183"/>
    </row>
    <row r="1525" spans="1:3" s="7" customFormat="1" ht="21" hidden="1" outlineLevel="3">
      <c r="A1525" s="141" t="s">
        <v>508</v>
      </c>
      <c r="B1525" s="144" t="s">
        <v>504</v>
      </c>
      <c r="C1525" s="183"/>
    </row>
    <row r="1526" spans="1:3" s="7" customFormat="1" ht="15.75" hidden="1" outlineLevel="5">
      <c r="A1526" s="141" t="s">
        <v>26</v>
      </c>
      <c r="B1526" s="144" t="s">
        <v>504</v>
      </c>
      <c r="C1526" s="183"/>
    </row>
    <row r="1527" spans="1:3" s="7" customFormat="1" ht="15.75" hidden="1" outlineLevel="6">
      <c r="A1527" s="141" t="s">
        <v>28</v>
      </c>
      <c r="B1527" s="144" t="s">
        <v>504</v>
      </c>
      <c r="C1527" s="183"/>
    </row>
    <row r="1528" spans="1:3" s="7" customFormat="1" ht="15.75" hidden="1" outlineLevel="7">
      <c r="A1528" s="151" t="s">
        <v>32</v>
      </c>
      <c r="B1528" s="147" t="s">
        <v>504</v>
      </c>
      <c r="C1528" s="184"/>
    </row>
    <row r="1529" spans="1:3" s="7" customFormat="1" ht="15.75" hidden="1" outlineLevel="5">
      <c r="A1529" s="141" t="s">
        <v>34</v>
      </c>
      <c r="B1529" s="144" t="s">
        <v>504</v>
      </c>
      <c r="C1529" s="183"/>
    </row>
    <row r="1530" spans="1:3" s="7" customFormat="1" ht="15.75" hidden="1" outlineLevel="6">
      <c r="A1530" s="141" t="s">
        <v>287</v>
      </c>
      <c r="B1530" s="144" t="s">
        <v>504</v>
      </c>
      <c r="C1530" s="183"/>
    </row>
    <row r="1531" spans="1:3" s="7" customFormat="1" ht="15.75" hidden="1" outlineLevel="7">
      <c r="A1531" s="151" t="s">
        <v>288</v>
      </c>
      <c r="B1531" s="147" t="s">
        <v>504</v>
      </c>
      <c r="C1531" s="184"/>
    </row>
    <row r="1532" spans="1:3" s="7" customFormat="1" ht="15.75" hidden="1" outlineLevel="7">
      <c r="A1532" s="151" t="s">
        <v>332</v>
      </c>
      <c r="B1532" s="147" t="s">
        <v>504</v>
      </c>
      <c r="C1532" s="184"/>
    </row>
    <row r="1533" spans="1:3" s="7" customFormat="1" ht="21" hidden="1" outlineLevel="5">
      <c r="A1533" s="141" t="s">
        <v>103</v>
      </c>
      <c r="B1533" s="144" t="s">
        <v>504</v>
      </c>
      <c r="C1533" s="183"/>
    </row>
    <row r="1534" spans="1:3" s="7" customFormat="1" ht="15.75" hidden="1" outlineLevel="6">
      <c r="A1534" s="141" t="s">
        <v>104</v>
      </c>
      <c r="B1534" s="144" t="s">
        <v>504</v>
      </c>
      <c r="C1534" s="183"/>
    </row>
    <row r="1535" spans="1:3" s="7" customFormat="1" ht="15.75" hidden="1" outlineLevel="7">
      <c r="A1535" s="151" t="s">
        <v>312</v>
      </c>
      <c r="B1535" s="147" t="s">
        <v>504</v>
      </c>
      <c r="C1535" s="184"/>
    </row>
    <row r="1536" spans="1:3" s="7" customFormat="1" ht="15.75" hidden="1" outlineLevel="3">
      <c r="A1536" s="141" t="s">
        <v>136</v>
      </c>
      <c r="B1536" s="144" t="s">
        <v>504</v>
      </c>
      <c r="C1536" s="183"/>
    </row>
    <row r="1537" spans="1:3" s="7" customFormat="1" ht="15.75" hidden="1" outlineLevel="5">
      <c r="A1537" s="141" t="s">
        <v>26</v>
      </c>
      <c r="B1537" s="144" t="s">
        <v>504</v>
      </c>
      <c r="C1537" s="183"/>
    </row>
    <row r="1538" spans="1:3" s="7" customFormat="1" ht="15.75" hidden="1" outlineLevel="6">
      <c r="A1538" s="141" t="s">
        <v>28</v>
      </c>
      <c r="B1538" s="144" t="s">
        <v>504</v>
      </c>
      <c r="C1538" s="183"/>
    </row>
    <row r="1539" spans="1:3" s="7" customFormat="1" ht="15.75" hidden="1" outlineLevel="7">
      <c r="A1539" s="151" t="s">
        <v>32</v>
      </c>
      <c r="B1539" s="147" t="s">
        <v>504</v>
      </c>
      <c r="C1539" s="184"/>
    </row>
    <row r="1540" spans="1:3" s="7" customFormat="1" ht="21" hidden="1" outlineLevel="5">
      <c r="A1540" s="141" t="s">
        <v>103</v>
      </c>
      <c r="B1540" s="144" t="s">
        <v>504</v>
      </c>
      <c r="C1540" s="183"/>
    </row>
    <row r="1541" spans="1:3" s="7" customFormat="1" ht="15.75" hidden="1" outlineLevel="6">
      <c r="A1541" s="141" t="s">
        <v>133</v>
      </c>
      <c r="B1541" s="144" t="s">
        <v>504</v>
      </c>
      <c r="C1541" s="183"/>
    </row>
    <row r="1542" spans="1:3" s="7" customFormat="1" ht="15.75" hidden="1" outlineLevel="7">
      <c r="A1542" s="151" t="s">
        <v>135</v>
      </c>
      <c r="B1542" s="147" t="s">
        <v>504</v>
      </c>
      <c r="C1542" s="184"/>
    </row>
    <row r="1543" spans="1:3" s="7" customFormat="1" ht="15.75" hidden="1" outlineLevel="6">
      <c r="A1543" s="141" t="s">
        <v>104</v>
      </c>
      <c r="B1543" s="144" t="s">
        <v>504</v>
      </c>
      <c r="C1543" s="183"/>
    </row>
    <row r="1544" spans="1:3" s="7" customFormat="1" ht="15.75" hidden="1" outlineLevel="7">
      <c r="A1544" s="151" t="s">
        <v>312</v>
      </c>
      <c r="B1544" s="147" t="s">
        <v>504</v>
      </c>
      <c r="C1544" s="184"/>
    </row>
    <row r="1545" spans="1:3" s="7" customFormat="1" ht="21" hidden="1" outlineLevel="3">
      <c r="A1545" s="141" t="s">
        <v>509</v>
      </c>
      <c r="B1545" s="144" t="s">
        <v>504</v>
      </c>
      <c r="C1545" s="183"/>
    </row>
    <row r="1546" spans="1:3" s="7" customFormat="1" ht="15.75" hidden="1" outlineLevel="5">
      <c r="A1546" s="141" t="s">
        <v>26</v>
      </c>
      <c r="B1546" s="144" t="s">
        <v>504</v>
      </c>
      <c r="C1546" s="183"/>
    </row>
    <row r="1547" spans="1:3" s="7" customFormat="1" ht="15.75" hidden="1" outlineLevel="6">
      <c r="A1547" s="141" t="s">
        <v>28</v>
      </c>
      <c r="B1547" s="144" t="s">
        <v>504</v>
      </c>
      <c r="C1547" s="183"/>
    </row>
    <row r="1548" spans="1:3" s="7" customFormat="1" ht="15.75" hidden="1" outlineLevel="7">
      <c r="A1548" s="151" t="s">
        <v>32</v>
      </c>
      <c r="B1548" s="147" t="s">
        <v>504</v>
      </c>
      <c r="C1548" s="184"/>
    </row>
    <row r="1549" spans="1:3" s="7" customFormat="1" ht="15.75" hidden="1" outlineLevel="3">
      <c r="A1549" s="141" t="s">
        <v>236</v>
      </c>
      <c r="B1549" s="144" t="s">
        <v>504</v>
      </c>
      <c r="C1549" s="183"/>
    </row>
    <row r="1550" spans="1:3" s="7" customFormat="1" ht="15.75" hidden="1" outlineLevel="5">
      <c r="A1550" s="141" t="s">
        <v>34</v>
      </c>
      <c r="B1550" s="144" t="s">
        <v>504</v>
      </c>
      <c r="C1550" s="183"/>
    </row>
    <row r="1551" spans="1:3" s="7" customFormat="1" ht="15.75" hidden="1" outlineLevel="6">
      <c r="A1551" s="141" t="s">
        <v>287</v>
      </c>
      <c r="B1551" s="144" t="s">
        <v>504</v>
      </c>
      <c r="C1551" s="183"/>
    </row>
    <row r="1552" spans="1:3" s="7" customFormat="1" ht="15.75" hidden="1" outlineLevel="7">
      <c r="A1552" s="151" t="s">
        <v>288</v>
      </c>
      <c r="B1552" s="147" t="s">
        <v>504</v>
      </c>
      <c r="C1552" s="184"/>
    </row>
    <row r="1553" spans="1:3" s="7" customFormat="1" ht="21" hidden="1" outlineLevel="3">
      <c r="A1553" s="141" t="s">
        <v>303</v>
      </c>
      <c r="B1553" s="144" t="s">
        <v>504</v>
      </c>
      <c r="C1553" s="183"/>
    </row>
    <row r="1554" spans="1:3" s="7" customFormat="1" ht="15.75" hidden="1" outlineLevel="5">
      <c r="A1554" s="141" t="s">
        <v>182</v>
      </c>
      <c r="B1554" s="144" t="s">
        <v>504</v>
      </c>
      <c r="C1554" s="183"/>
    </row>
    <row r="1555" spans="1:3" s="7" customFormat="1" ht="15.75" hidden="1" outlineLevel="6">
      <c r="A1555" s="141" t="s">
        <v>183</v>
      </c>
      <c r="B1555" s="144" t="s">
        <v>504</v>
      </c>
      <c r="C1555" s="183"/>
    </row>
    <row r="1556" spans="1:3" s="7" customFormat="1" ht="22.5" hidden="1" outlineLevel="7">
      <c r="A1556" s="151" t="s">
        <v>184</v>
      </c>
      <c r="B1556" s="147" t="s">
        <v>504</v>
      </c>
      <c r="C1556" s="184"/>
    </row>
    <row r="1557" spans="1:3" s="7" customFormat="1" ht="21" hidden="1" outlineLevel="3">
      <c r="A1557" s="141" t="s">
        <v>304</v>
      </c>
      <c r="B1557" s="144" t="s">
        <v>504</v>
      </c>
      <c r="C1557" s="183"/>
    </row>
    <row r="1558" spans="1:3" s="7" customFormat="1" ht="15.75" hidden="1" outlineLevel="5">
      <c r="A1558" s="141" t="s">
        <v>26</v>
      </c>
      <c r="B1558" s="144" t="s">
        <v>504</v>
      </c>
      <c r="C1558" s="183"/>
    </row>
    <row r="1559" spans="1:3" s="7" customFormat="1" ht="15.75" hidden="1" outlineLevel="6">
      <c r="A1559" s="141" t="s">
        <v>28</v>
      </c>
      <c r="B1559" s="144" t="s">
        <v>504</v>
      </c>
      <c r="C1559" s="183"/>
    </row>
    <row r="1560" spans="1:3" s="7" customFormat="1" ht="15.75" hidden="1" outlineLevel="7">
      <c r="A1560" s="151" t="s">
        <v>32</v>
      </c>
      <c r="B1560" s="147" t="s">
        <v>504</v>
      </c>
      <c r="C1560" s="184"/>
    </row>
    <row r="1561" spans="1:3" s="7" customFormat="1" ht="15.75" hidden="1" outlineLevel="5">
      <c r="A1561" s="141" t="s">
        <v>34</v>
      </c>
      <c r="B1561" s="144" t="s">
        <v>504</v>
      </c>
      <c r="C1561" s="183"/>
    </row>
    <row r="1562" spans="1:3" s="7" customFormat="1" ht="15.75" hidden="1" outlineLevel="6">
      <c r="A1562" s="141" t="s">
        <v>287</v>
      </c>
      <c r="B1562" s="144" t="s">
        <v>504</v>
      </c>
      <c r="C1562" s="183"/>
    </row>
    <row r="1563" spans="1:3" s="7" customFormat="1" ht="15.75" hidden="1" outlineLevel="7">
      <c r="A1563" s="151" t="s">
        <v>332</v>
      </c>
      <c r="B1563" s="147" t="s">
        <v>504</v>
      </c>
      <c r="C1563" s="184"/>
    </row>
    <row r="1564" spans="1:3" s="7" customFormat="1" ht="31.5" hidden="1" outlineLevel="3">
      <c r="A1564" s="141" t="s">
        <v>305</v>
      </c>
      <c r="B1564" s="144" t="s">
        <v>504</v>
      </c>
      <c r="C1564" s="183"/>
    </row>
    <row r="1565" spans="1:3" s="7" customFormat="1" ht="15.75" hidden="1" outlineLevel="5">
      <c r="A1565" s="141" t="s">
        <v>34</v>
      </c>
      <c r="B1565" s="144" t="s">
        <v>504</v>
      </c>
      <c r="C1565" s="183"/>
    </row>
    <row r="1566" spans="1:3" s="7" customFormat="1" ht="15.75" hidden="1" outlineLevel="6">
      <c r="A1566" s="141" t="s">
        <v>287</v>
      </c>
      <c r="B1566" s="144" t="s">
        <v>504</v>
      </c>
      <c r="C1566" s="183"/>
    </row>
    <row r="1567" spans="1:3" s="7" customFormat="1" ht="15.75" hidden="1" outlineLevel="7">
      <c r="A1567" s="151" t="s">
        <v>332</v>
      </c>
      <c r="B1567" s="147" t="s">
        <v>504</v>
      </c>
      <c r="C1567" s="184"/>
    </row>
    <row r="1568" spans="1:3" s="7" customFormat="1" ht="21" hidden="1" outlineLevel="5">
      <c r="A1568" s="141" t="s">
        <v>103</v>
      </c>
      <c r="B1568" s="144" t="s">
        <v>504</v>
      </c>
      <c r="C1568" s="183"/>
    </row>
    <row r="1569" spans="1:3" s="7" customFormat="1" ht="15.75" hidden="1" outlineLevel="6">
      <c r="A1569" s="141" t="s">
        <v>133</v>
      </c>
      <c r="B1569" s="144" t="s">
        <v>504</v>
      </c>
      <c r="C1569" s="183"/>
    </row>
    <row r="1570" spans="1:3" s="7" customFormat="1" ht="15.75" hidden="1" outlineLevel="7">
      <c r="A1570" s="151" t="s">
        <v>135</v>
      </c>
      <c r="B1570" s="147" t="s">
        <v>504</v>
      </c>
      <c r="C1570" s="184"/>
    </row>
    <row r="1571" spans="1:3" s="7" customFormat="1" ht="15.75" hidden="1" outlineLevel="3">
      <c r="A1571" s="141" t="s">
        <v>238</v>
      </c>
      <c r="B1571" s="144" t="s">
        <v>504</v>
      </c>
      <c r="C1571" s="183"/>
    </row>
    <row r="1572" spans="1:3" s="7" customFormat="1" ht="15.75" hidden="1" outlineLevel="5">
      <c r="A1572" s="141" t="s">
        <v>26</v>
      </c>
      <c r="B1572" s="144" t="s">
        <v>504</v>
      </c>
      <c r="C1572" s="183"/>
    </row>
    <row r="1573" spans="1:3" s="7" customFormat="1" ht="15.75" hidden="1" outlineLevel="6">
      <c r="A1573" s="141" t="s">
        <v>28</v>
      </c>
      <c r="B1573" s="144" t="s">
        <v>504</v>
      </c>
      <c r="C1573" s="183"/>
    </row>
    <row r="1574" spans="1:3" s="7" customFormat="1" ht="15.75" hidden="1" outlineLevel="7">
      <c r="A1574" s="151" t="s">
        <v>87</v>
      </c>
      <c r="B1574" s="147" t="s">
        <v>504</v>
      </c>
      <c r="C1574" s="184"/>
    </row>
    <row r="1575" spans="1:3" s="7" customFormat="1" ht="15.75" hidden="1" outlineLevel="5">
      <c r="A1575" s="141" t="s">
        <v>34</v>
      </c>
      <c r="B1575" s="144" t="s">
        <v>504</v>
      </c>
      <c r="C1575" s="183"/>
    </row>
    <row r="1576" spans="1:3" s="7" customFormat="1" ht="15.75" hidden="1" outlineLevel="6">
      <c r="A1576" s="141" t="s">
        <v>287</v>
      </c>
      <c r="B1576" s="144" t="s">
        <v>504</v>
      </c>
      <c r="C1576" s="183"/>
    </row>
    <row r="1577" spans="1:3" s="7" customFormat="1" ht="15.75" hidden="1" outlineLevel="7">
      <c r="A1577" s="151" t="s">
        <v>332</v>
      </c>
      <c r="B1577" s="147" t="s">
        <v>504</v>
      </c>
      <c r="C1577" s="184"/>
    </row>
    <row r="1578" spans="1:3" s="7" customFormat="1" ht="21" hidden="1" outlineLevel="5">
      <c r="A1578" s="141" t="s">
        <v>103</v>
      </c>
      <c r="B1578" s="144" t="s">
        <v>504</v>
      </c>
      <c r="C1578" s="183"/>
    </row>
    <row r="1579" spans="1:3" s="7" customFormat="1" ht="15.75" hidden="1" outlineLevel="6">
      <c r="A1579" s="141" t="s">
        <v>133</v>
      </c>
      <c r="B1579" s="144" t="s">
        <v>504</v>
      </c>
      <c r="C1579" s="183"/>
    </row>
    <row r="1580" spans="1:3" s="7" customFormat="1" ht="15.75" hidden="1" outlineLevel="7">
      <c r="A1580" s="151" t="s">
        <v>135</v>
      </c>
      <c r="B1580" s="147" t="s">
        <v>504</v>
      </c>
      <c r="C1580" s="184"/>
    </row>
    <row r="1581" spans="1:3" s="7" customFormat="1" ht="15.75" hidden="1" outlineLevel="6">
      <c r="A1581" s="141" t="s">
        <v>104</v>
      </c>
      <c r="B1581" s="144" t="s">
        <v>504</v>
      </c>
      <c r="C1581" s="183"/>
    </row>
    <row r="1582" spans="1:3" s="7" customFormat="1" ht="15.75" hidden="1" outlineLevel="7">
      <c r="A1582" s="151" t="s">
        <v>312</v>
      </c>
      <c r="B1582" s="147" t="s">
        <v>504</v>
      </c>
      <c r="C1582" s="184"/>
    </row>
    <row r="1583" spans="1:3" s="7" customFormat="1" ht="21" hidden="1" outlineLevel="3">
      <c r="A1583" s="141" t="s">
        <v>239</v>
      </c>
      <c r="B1583" s="144" t="s">
        <v>504</v>
      </c>
      <c r="C1583" s="183"/>
    </row>
    <row r="1584" spans="1:3" s="7" customFormat="1" ht="15.75" hidden="1" outlineLevel="5">
      <c r="A1584" s="141" t="s">
        <v>34</v>
      </c>
      <c r="B1584" s="144" t="s">
        <v>504</v>
      </c>
      <c r="C1584" s="183"/>
    </row>
    <row r="1585" spans="1:3" s="7" customFormat="1" ht="15.75" hidden="1" outlineLevel="6">
      <c r="A1585" s="141" t="s">
        <v>287</v>
      </c>
      <c r="B1585" s="144" t="s">
        <v>504</v>
      </c>
      <c r="C1585" s="183"/>
    </row>
    <row r="1586" spans="1:3" s="7" customFormat="1" ht="15.75" hidden="1" outlineLevel="7">
      <c r="A1586" s="151" t="s">
        <v>288</v>
      </c>
      <c r="B1586" s="147" t="s">
        <v>504</v>
      </c>
      <c r="C1586" s="184"/>
    </row>
    <row r="1587" spans="1:3" s="7" customFormat="1" ht="21" hidden="1" outlineLevel="3">
      <c r="A1587" s="141" t="s">
        <v>117</v>
      </c>
      <c r="B1587" s="144" t="s">
        <v>504</v>
      </c>
      <c r="C1587" s="183"/>
    </row>
    <row r="1588" spans="1:3" s="7" customFormat="1" ht="21" hidden="1" outlineLevel="5">
      <c r="A1588" s="141" t="s">
        <v>103</v>
      </c>
      <c r="B1588" s="144" t="s">
        <v>504</v>
      </c>
      <c r="C1588" s="183"/>
    </row>
    <row r="1589" spans="1:3" s="7" customFormat="1" ht="15.75" hidden="1" outlineLevel="6">
      <c r="A1589" s="141" t="s">
        <v>111</v>
      </c>
      <c r="B1589" s="144" t="s">
        <v>504</v>
      </c>
      <c r="C1589" s="183"/>
    </row>
    <row r="1590" spans="1:3" s="7" customFormat="1" ht="15.75" hidden="1" outlineLevel="7">
      <c r="A1590" s="151" t="s">
        <v>111</v>
      </c>
      <c r="B1590" s="147" t="s">
        <v>504</v>
      </c>
      <c r="C1590" s="184"/>
    </row>
    <row r="1591" spans="1:3" s="7" customFormat="1" ht="15.75" outlineLevel="7">
      <c r="A1591" s="141" t="s">
        <v>441</v>
      </c>
      <c r="B1591" s="144" t="s">
        <v>442</v>
      </c>
      <c r="C1591" s="183">
        <f>прил.7!F2088</f>
        <v>100</v>
      </c>
    </row>
    <row r="1592" spans="1:3" s="7" customFormat="1" ht="15.75" outlineLevel="7">
      <c r="A1592" s="141" t="s">
        <v>503</v>
      </c>
      <c r="B1592" s="144" t="s">
        <v>504</v>
      </c>
      <c r="C1592" s="183">
        <f>прил.7!F2092</f>
        <v>14</v>
      </c>
    </row>
    <row r="1593" spans="1:3" s="7" customFormat="1" ht="15.75">
      <c r="A1593" s="141" t="s">
        <v>510</v>
      </c>
      <c r="B1593" s="144" t="s">
        <v>511</v>
      </c>
      <c r="C1593" s="183">
        <f>C1711</f>
        <v>6151</v>
      </c>
    </row>
    <row r="1594" spans="1:3" s="7" customFormat="1" ht="15.75" hidden="1" outlineLevel="1">
      <c r="A1594" s="141" t="s">
        <v>512</v>
      </c>
      <c r="B1594" s="144" t="s">
        <v>513</v>
      </c>
      <c r="C1594" s="183"/>
    </row>
    <row r="1595" spans="1:3" s="7" customFormat="1" ht="15.75" hidden="1" outlineLevel="2">
      <c r="A1595" s="141" t="s">
        <v>514</v>
      </c>
      <c r="B1595" s="144" t="s">
        <v>513</v>
      </c>
      <c r="C1595" s="183"/>
    </row>
    <row r="1596" spans="1:3" s="7" customFormat="1" ht="15.75" hidden="1" outlineLevel="3">
      <c r="A1596" s="141" t="s">
        <v>515</v>
      </c>
      <c r="B1596" s="144" t="s">
        <v>513</v>
      </c>
      <c r="C1596" s="183"/>
    </row>
    <row r="1597" spans="1:3" s="7" customFormat="1" ht="15.75" hidden="1" outlineLevel="5">
      <c r="A1597" s="141" t="s">
        <v>26</v>
      </c>
      <c r="B1597" s="144" t="s">
        <v>513</v>
      </c>
      <c r="C1597" s="183"/>
    </row>
    <row r="1598" spans="1:3" s="7" customFormat="1" ht="15.75" hidden="1" outlineLevel="6">
      <c r="A1598" s="141" t="s">
        <v>28</v>
      </c>
      <c r="B1598" s="144" t="s">
        <v>513</v>
      </c>
      <c r="C1598" s="183"/>
    </row>
    <row r="1599" spans="1:3" s="7" customFormat="1" ht="15.75" hidden="1" outlineLevel="7">
      <c r="A1599" s="151" t="s">
        <v>32</v>
      </c>
      <c r="B1599" s="147" t="s">
        <v>513</v>
      </c>
      <c r="C1599" s="184"/>
    </row>
    <row r="1600" spans="1:3" s="7" customFormat="1" ht="21" hidden="1" outlineLevel="5">
      <c r="A1600" s="141" t="s">
        <v>103</v>
      </c>
      <c r="B1600" s="144" t="s">
        <v>513</v>
      </c>
      <c r="C1600" s="183"/>
    </row>
    <row r="1601" spans="1:3" s="7" customFormat="1" ht="15.75" hidden="1" outlineLevel="6">
      <c r="A1601" s="141" t="s">
        <v>111</v>
      </c>
      <c r="B1601" s="144" t="s">
        <v>513</v>
      </c>
      <c r="C1601" s="183"/>
    </row>
    <row r="1602" spans="1:3" s="7" customFormat="1" ht="15.75" hidden="1" outlineLevel="7">
      <c r="A1602" s="151" t="s">
        <v>111</v>
      </c>
      <c r="B1602" s="147" t="s">
        <v>513</v>
      </c>
      <c r="C1602" s="184"/>
    </row>
    <row r="1603" spans="1:3" s="7" customFormat="1" ht="15.75" hidden="1" outlineLevel="3">
      <c r="A1603" s="141" t="s">
        <v>77</v>
      </c>
      <c r="B1603" s="144" t="s">
        <v>513</v>
      </c>
      <c r="C1603" s="183"/>
    </row>
    <row r="1604" spans="1:3" s="7" customFormat="1" ht="21" hidden="1" outlineLevel="5">
      <c r="A1604" s="141" t="s">
        <v>15</v>
      </c>
      <c r="B1604" s="144" t="s">
        <v>513</v>
      </c>
      <c r="C1604" s="183"/>
    </row>
    <row r="1605" spans="1:3" s="7" customFormat="1" ht="15.75" hidden="1" outlineLevel="6">
      <c r="A1605" s="141" t="s">
        <v>78</v>
      </c>
      <c r="B1605" s="144" t="s">
        <v>513</v>
      </c>
      <c r="C1605" s="183"/>
    </row>
    <row r="1606" spans="1:3" s="7" customFormat="1" ht="15.75" hidden="1" outlineLevel="7">
      <c r="A1606" s="151" t="s">
        <v>19</v>
      </c>
      <c r="B1606" s="147" t="s">
        <v>513</v>
      </c>
      <c r="C1606" s="184"/>
    </row>
    <row r="1607" spans="1:3" s="7" customFormat="1" ht="15.75" hidden="1" outlineLevel="7">
      <c r="A1607" s="151" t="s">
        <v>24</v>
      </c>
      <c r="B1607" s="147" t="s">
        <v>513</v>
      </c>
      <c r="C1607" s="184"/>
    </row>
    <row r="1608" spans="1:3" s="7" customFormat="1" ht="15.75" hidden="1" outlineLevel="5">
      <c r="A1608" s="141" t="s">
        <v>26</v>
      </c>
      <c r="B1608" s="144" t="s">
        <v>513</v>
      </c>
      <c r="C1608" s="183"/>
    </row>
    <row r="1609" spans="1:3" s="7" customFormat="1" ht="15.75" hidden="1" outlineLevel="6">
      <c r="A1609" s="141" t="s">
        <v>28</v>
      </c>
      <c r="B1609" s="144" t="s">
        <v>513</v>
      </c>
      <c r="C1609" s="183"/>
    </row>
    <row r="1610" spans="1:3" s="7" customFormat="1" ht="15.75" hidden="1" outlineLevel="7">
      <c r="A1610" s="151" t="s">
        <v>30</v>
      </c>
      <c r="B1610" s="147" t="s">
        <v>513</v>
      </c>
      <c r="C1610" s="184"/>
    </row>
    <row r="1611" spans="1:3" s="7" customFormat="1" ht="15.75" hidden="1" outlineLevel="7">
      <c r="A1611" s="151" t="s">
        <v>32</v>
      </c>
      <c r="B1611" s="147" t="s">
        <v>513</v>
      </c>
      <c r="C1611" s="184"/>
    </row>
    <row r="1612" spans="1:3" s="7" customFormat="1" ht="21" hidden="1" outlineLevel="5">
      <c r="A1612" s="141" t="s">
        <v>103</v>
      </c>
      <c r="B1612" s="144" t="s">
        <v>513</v>
      </c>
      <c r="C1612" s="183"/>
    </row>
    <row r="1613" spans="1:3" s="7" customFormat="1" ht="15.75" hidden="1" outlineLevel="6">
      <c r="A1613" s="141" t="s">
        <v>133</v>
      </c>
      <c r="B1613" s="144" t="s">
        <v>513</v>
      </c>
      <c r="C1613" s="183"/>
    </row>
    <row r="1614" spans="1:3" s="7" customFormat="1" ht="22.5" hidden="1" outlineLevel="7">
      <c r="A1614" s="151" t="s">
        <v>134</v>
      </c>
      <c r="B1614" s="147" t="s">
        <v>513</v>
      </c>
      <c r="C1614" s="184"/>
    </row>
    <row r="1615" spans="1:3" s="7" customFormat="1" ht="15.75" hidden="1" outlineLevel="6">
      <c r="A1615" s="141" t="s">
        <v>104</v>
      </c>
      <c r="B1615" s="144" t="s">
        <v>513</v>
      </c>
      <c r="C1615" s="183"/>
    </row>
    <row r="1616" spans="1:3" s="7" customFormat="1" ht="22.5" hidden="1" outlineLevel="7">
      <c r="A1616" s="151" t="s">
        <v>105</v>
      </c>
      <c r="B1616" s="147" t="s">
        <v>513</v>
      </c>
      <c r="C1616" s="184"/>
    </row>
    <row r="1617" spans="1:3" s="7" customFormat="1" ht="15.75" hidden="1" outlineLevel="5">
      <c r="A1617" s="141" t="s">
        <v>45</v>
      </c>
      <c r="B1617" s="144" t="s">
        <v>513</v>
      </c>
      <c r="C1617" s="183"/>
    </row>
    <row r="1618" spans="1:3" s="7" customFormat="1" ht="15.75" hidden="1" outlineLevel="6">
      <c r="A1618" s="141" t="s">
        <v>47</v>
      </c>
      <c r="B1618" s="144" t="s">
        <v>513</v>
      </c>
      <c r="C1618" s="183"/>
    </row>
    <row r="1619" spans="1:3" s="7" customFormat="1" ht="15.75" hidden="1" outlineLevel="7">
      <c r="A1619" s="151" t="s">
        <v>49</v>
      </c>
      <c r="B1619" s="147" t="s">
        <v>513</v>
      </c>
      <c r="C1619" s="184"/>
    </row>
    <row r="1620" spans="1:3" s="7" customFormat="1" ht="15.75" hidden="1" outlineLevel="2">
      <c r="A1620" s="141" t="s">
        <v>116</v>
      </c>
      <c r="B1620" s="144" t="s">
        <v>513</v>
      </c>
      <c r="C1620" s="183"/>
    </row>
    <row r="1621" spans="1:3" s="7" customFormat="1" ht="21" hidden="1" outlineLevel="3">
      <c r="A1621" s="141" t="s">
        <v>489</v>
      </c>
      <c r="B1621" s="144" t="s">
        <v>513</v>
      </c>
      <c r="C1621" s="183"/>
    </row>
    <row r="1622" spans="1:3" s="7" customFormat="1" ht="21" hidden="1" outlineLevel="4">
      <c r="A1622" s="141" t="s">
        <v>490</v>
      </c>
      <c r="B1622" s="144" t="s">
        <v>513</v>
      </c>
      <c r="C1622" s="183"/>
    </row>
    <row r="1623" spans="1:3" s="7" customFormat="1" ht="15.75" hidden="1" outlineLevel="5">
      <c r="A1623" s="141" t="s">
        <v>26</v>
      </c>
      <c r="B1623" s="144" t="s">
        <v>513</v>
      </c>
      <c r="C1623" s="183"/>
    </row>
    <row r="1624" spans="1:3" s="7" customFormat="1" ht="15.75" hidden="1" outlineLevel="6">
      <c r="A1624" s="141" t="s">
        <v>28</v>
      </c>
      <c r="B1624" s="144" t="s">
        <v>513</v>
      </c>
      <c r="C1624" s="183"/>
    </row>
    <row r="1625" spans="1:3" s="7" customFormat="1" ht="15.75" hidden="1" outlineLevel="7">
      <c r="A1625" s="151" t="s">
        <v>32</v>
      </c>
      <c r="B1625" s="147" t="s">
        <v>513</v>
      </c>
      <c r="C1625" s="184"/>
    </row>
    <row r="1626" spans="1:3" s="7" customFormat="1" ht="15.75" hidden="1" outlineLevel="5">
      <c r="A1626" s="141" t="s">
        <v>34</v>
      </c>
      <c r="B1626" s="144" t="s">
        <v>513</v>
      </c>
      <c r="C1626" s="183"/>
    </row>
    <row r="1627" spans="1:3" s="7" customFormat="1" ht="15.75" hidden="1" outlineLevel="6">
      <c r="A1627" s="141" t="s">
        <v>66</v>
      </c>
      <c r="B1627" s="144" t="s">
        <v>513</v>
      </c>
      <c r="C1627" s="183"/>
    </row>
    <row r="1628" spans="1:3" s="7" customFormat="1" ht="15.75" hidden="1" outlineLevel="7">
      <c r="A1628" s="151" t="s">
        <v>66</v>
      </c>
      <c r="B1628" s="147" t="s">
        <v>513</v>
      </c>
      <c r="C1628" s="184"/>
    </row>
    <row r="1629" spans="1:3" s="7" customFormat="1" ht="15.75" hidden="1" outlineLevel="4">
      <c r="A1629" s="141" t="s">
        <v>516</v>
      </c>
      <c r="B1629" s="144" t="s">
        <v>513</v>
      </c>
      <c r="C1629" s="183"/>
    </row>
    <row r="1630" spans="1:3" s="7" customFormat="1" ht="15.75" hidden="1" outlineLevel="5">
      <c r="A1630" s="141" t="s">
        <v>26</v>
      </c>
      <c r="B1630" s="144" t="s">
        <v>513</v>
      </c>
      <c r="C1630" s="183"/>
    </row>
    <row r="1631" spans="1:3" s="7" customFormat="1" ht="15.75" hidden="1" outlineLevel="6">
      <c r="A1631" s="141" t="s">
        <v>28</v>
      </c>
      <c r="B1631" s="144" t="s">
        <v>513</v>
      </c>
      <c r="C1631" s="183"/>
    </row>
    <row r="1632" spans="1:3" s="7" customFormat="1" ht="15.75" hidden="1" outlineLevel="7">
      <c r="A1632" s="151" t="s">
        <v>32</v>
      </c>
      <c r="B1632" s="147" t="s">
        <v>513</v>
      </c>
      <c r="C1632" s="184"/>
    </row>
    <row r="1633" spans="1:3" s="7" customFormat="1" ht="21" hidden="1" outlineLevel="4">
      <c r="A1633" s="141" t="s">
        <v>517</v>
      </c>
      <c r="B1633" s="144" t="s">
        <v>513</v>
      </c>
      <c r="C1633" s="183"/>
    </row>
    <row r="1634" spans="1:3" s="7" customFormat="1" ht="15.75" hidden="1" outlineLevel="5">
      <c r="A1634" s="141" t="s">
        <v>26</v>
      </c>
      <c r="B1634" s="144" t="s">
        <v>513</v>
      </c>
      <c r="C1634" s="183"/>
    </row>
    <row r="1635" spans="1:3" s="7" customFormat="1" ht="15.75" hidden="1" outlineLevel="6">
      <c r="A1635" s="141" t="s">
        <v>28</v>
      </c>
      <c r="B1635" s="144" t="s">
        <v>513</v>
      </c>
      <c r="C1635" s="183"/>
    </row>
    <row r="1636" spans="1:3" s="7" customFormat="1" ht="15.75" hidden="1" outlineLevel="7">
      <c r="A1636" s="151" t="s">
        <v>32</v>
      </c>
      <c r="B1636" s="147" t="s">
        <v>513</v>
      </c>
      <c r="C1636" s="184"/>
    </row>
    <row r="1637" spans="1:3" s="7" customFormat="1" ht="15.75" hidden="1" outlineLevel="1">
      <c r="A1637" s="141" t="s">
        <v>518</v>
      </c>
      <c r="B1637" s="144" t="s">
        <v>519</v>
      </c>
      <c r="C1637" s="183"/>
    </row>
    <row r="1638" spans="1:3" s="7" customFormat="1" ht="15.75" hidden="1" outlineLevel="2">
      <c r="A1638" s="141" t="s">
        <v>116</v>
      </c>
      <c r="B1638" s="144" t="s">
        <v>519</v>
      </c>
      <c r="C1638" s="183"/>
    </row>
    <row r="1639" spans="1:3" s="7" customFormat="1" ht="21" hidden="1" outlineLevel="3">
      <c r="A1639" s="141" t="s">
        <v>489</v>
      </c>
      <c r="B1639" s="144" t="s">
        <v>519</v>
      </c>
      <c r="C1639" s="183"/>
    </row>
    <row r="1640" spans="1:3" s="7" customFormat="1" ht="21" hidden="1" outlineLevel="4">
      <c r="A1640" s="141" t="s">
        <v>490</v>
      </c>
      <c r="B1640" s="144" t="s">
        <v>519</v>
      </c>
      <c r="C1640" s="183"/>
    </row>
    <row r="1641" spans="1:3" s="7" customFormat="1" ht="15.75" hidden="1" outlineLevel="5">
      <c r="A1641" s="141" t="s">
        <v>182</v>
      </c>
      <c r="B1641" s="144" t="s">
        <v>519</v>
      </c>
      <c r="C1641" s="183"/>
    </row>
    <row r="1642" spans="1:3" s="7" customFormat="1" ht="15.75" hidden="1" outlineLevel="6">
      <c r="A1642" s="141" t="s">
        <v>183</v>
      </c>
      <c r="B1642" s="144" t="s">
        <v>519</v>
      </c>
      <c r="C1642" s="183"/>
    </row>
    <row r="1643" spans="1:3" s="7" customFormat="1" ht="22.5" hidden="1" outlineLevel="7">
      <c r="A1643" s="151" t="s">
        <v>184</v>
      </c>
      <c r="B1643" s="147" t="s">
        <v>519</v>
      </c>
      <c r="C1643" s="184"/>
    </row>
    <row r="1644" spans="1:3" s="7" customFormat="1" ht="15.75" hidden="1" outlineLevel="5">
      <c r="A1644" s="141" t="s">
        <v>98</v>
      </c>
      <c r="B1644" s="144" t="s">
        <v>519</v>
      </c>
      <c r="C1644" s="183"/>
    </row>
    <row r="1645" spans="1:3" s="7" customFormat="1" ht="15.75" hidden="1" outlineLevel="6">
      <c r="A1645" s="141" t="s">
        <v>178</v>
      </c>
      <c r="B1645" s="144" t="s">
        <v>519</v>
      </c>
      <c r="C1645" s="183"/>
    </row>
    <row r="1646" spans="1:3" s="7" customFormat="1" ht="22.5" hidden="1" outlineLevel="7">
      <c r="A1646" s="151" t="s">
        <v>179</v>
      </c>
      <c r="B1646" s="147" t="s">
        <v>519</v>
      </c>
      <c r="C1646" s="184"/>
    </row>
    <row r="1647" spans="1:3" s="7" customFormat="1" ht="15.75" hidden="1" outlineLevel="1">
      <c r="A1647" s="141" t="s">
        <v>520</v>
      </c>
      <c r="B1647" s="144" t="s">
        <v>521</v>
      </c>
      <c r="C1647" s="183"/>
    </row>
    <row r="1648" spans="1:3" s="7" customFormat="1" ht="21" hidden="1" outlineLevel="2">
      <c r="A1648" s="141" t="s">
        <v>12</v>
      </c>
      <c r="B1648" s="144" t="s">
        <v>521</v>
      </c>
      <c r="C1648" s="183"/>
    </row>
    <row r="1649" spans="1:3" s="7" customFormat="1" ht="21" hidden="1" outlineLevel="3">
      <c r="A1649" s="141" t="s">
        <v>53</v>
      </c>
      <c r="B1649" s="144" t="s">
        <v>521</v>
      </c>
      <c r="C1649" s="183"/>
    </row>
    <row r="1650" spans="1:3" s="7" customFormat="1" ht="21" hidden="1" outlineLevel="5">
      <c r="A1650" s="141" t="s">
        <v>15</v>
      </c>
      <c r="B1650" s="144" t="s">
        <v>521</v>
      </c>
      <c r="C1650" s="183"/>
    </row>
    <row r="1651" spans="1:3" s="7" customFormat="1" ht="15.75" hidden="1" outlineLevel="6">
      <c r="A1651" s="141" t="s">
        <v>17</v>
      </c>
      <c r="B1651" s="144" t="s">
        <v>521</v>
      </c>
      <c r="C1651" s="183"/>
    </row>
    <row r="1652" spans="1:3" s="7" customFormat="1" ht="15.75" hidden="1" outlineLevel="7">
      <c r="A1652" s="151" t="s">
        <v>19</v>
      </c>
      <c r="B1652" s="147" t="s">
        <v>521</v>
      </c>
      <c r="C1652" s="184"/>
    </row>
    <row r="1653" spans="1:3" s="7" customFormat="1" ht="15.75" hidden="1" outlineLevel="3">
      <c r="A1653" s="141" t="s">
        <v>23</v>
      </c>
      <c r="B1653" s="144" t="s">
        <v>521</v>
      </c>
      <c r="C1653" s="183"/>
    </row>
    <row r="1654" spans="1:3" s="7" customFormat="1" ht="21" hidden="1" outlineLevel="5">
      <c r="A1654" s="141" t="s">
        <v>15</v>
      </c>
      <c r="B1654" s="144" t="s">
        <v>521</v>
      </c>
      <c r="C1654" s="183"/>
    </row>
    <row r="1655" spans="1:3" s="7" customFormat="1" ht="15.75" hidden="1" outlineLevel="6">
      <c r="A1655" s="141" t="s">
        <v>17</v>
      </c>
      <c r="B1655" s="144" t="s">
        <v>521</v>
      </c>
      <c r="C1655" s="183"/>
    </row>
    <row r="1656" spans="1:3" s="7" customFormat="1" ht="15.75" hidden="1" outlineLevel="7">
      <c r="A1656" s="151" t="s">
        <v>19</v>
      </c>
      <c r="B1656" s="147" t="s">
        <v>521</v>
      </c>
      <c r="C1656" s="184"/>
    </row>
    <row r="1657" spans="1:3" s="7" customFormat="1" ht="15.75" hidden="1" outlineLevel="7">
      <c r="A1657" s="151" t="s">
        <v>24</v>
      </c>
      <c r="B1657" s="147" t="s">
        <v>521</v>
      </c>
      <c r="C1657" s="184"/>
    </row>
    <row r="1658" spans="1:3" s="7" customFormat="1" ht="15.75" hidden="1" outlineLevel="5">
      <c r="A1658" s="141" t="s">
        <v>26</v>
      </c>
      <c r="B1658" s="144" t="s">
        <v>521</v>
      </c>
      <c r="C1658" s="183"/>
    </row>
    <row r="1659" spans="1:3" s="7" customFormat="1" ht="15.75" hidden="1" outlineLevel="6">
      <c r="A1659" s="141" t="s">
        <v>28</v>
      </c>
      <c r="B1659" s="144" t="s">
        <v>521</v>
      </c>
      <c r="C1659" s="183"/>
    </row>
    <row r="1660" spans="1:3" s="7" customFormat="1" ht="15.75" hidden="1" outlineLevel="7">
      <c r="A1660" s="151" t="s">
        <v>30</v>
      </c>
      <c r="B1660" s="147" t="s">
        <v>521</v>
      </c>
      <c r="C1660" s="184"/>
    </row>
    <row r="1661" spans="1:3" s="7" customFormat="1" ht="15.75" hidden="1" outlineLevel="7">
      <c r="A1661" s="151" t="s">
        <v>32</v>
      </c>
      <c r="B1661" s="147" t="s">
        <v>521</v>
      </c>
      <c r="C1661" s="184"/>
    </row>
    <row r="1662" spans="1:3" s="7" customFormat="1" ht="15.75" hidden="1" outlineLevel="5">
      <c r="A1662" s="141" t="s">
        <v>45</v>
      </c>
      <c r="B1662" s="144" t="s">
        <v>521</v>
      </c>
      <c r="C1662" s="183"/>
    </row>
    <row r="1663" spans="1:3" s="7" customFormat="1" ht="15.75" hidden="1" outlineLevel="6">
      <c r="A1663" s="141" t="s">
        <v>47</v>
      </c>
      <c r="B1663" s="144" t="s">
        <v>521</v>
      </c>
      <c r="C1663" s="183"/>
    </row>
    <row r="1664" spans="1:3" s="7" customFormat="1" ht="15.75" hidden="1" outlineLevel="7">
      <c r="A1664" s="151" t="s">
        <v>49</v>
      </c>
      <c r="B1664" s="147" t="s">
        <v>521</v>
      </c>
      <c r="C1664" s="184"/>
    </row>
    <row r="1665" spans="1:3" s="7" customFormat="1" ht="15.75" hidden="1" outlineLevel="2">
      <c r="A1665" s="141" t="s">
        <v>116</v>
      </c>
      <c r="B1665" s="144" t="s">
        <v>521</v>
      </c>
      <c r="C1665" s="183"/>
    </row>
    <row r="1666" spans="1:3" s="7" customFormat="1" ht="15.75" hidden="1" outlineLevel="3">
      <c r="A1666" s="141" t="s">
        <v>136</v>
      </c>
      <c r="B1666" s="144" t="s">
        <v>521</v>
      </c>
      <c r="C1666" s="183"/>
    </row>
    <row r="1667" spans="1:3" s="7" customFormat="1" ht="15.75" hidden="1" outlineLevel="5">
      <c r="A1667" s="141" t="s">
        <v>26</v>
      </c>
      <c r="B1667" s="144" t="s">
        <v>521</v>
      </c>
      <c r="C1667" s="183"/>
    </row>
    <row r="1668" spans="1:3" s="7" customFormat="1" ht="15.75" hidden="1" outlineLevel="6">
      <c r="A1668" s="141" t="s">
        <v>28</v>
      </c>
      <c r="B1668" s="144" t="s">
        <v>521</v>
      </c>
      <c r="C1668" s="183"/>
    </row>
    <row r="1669" spans="1:3" s="7" customFormat="1" ht="15.75" hidden="1" outlineLevel="7">
      <c r="A1669" s="151" t="s">
        <v>32</v>
      </c>
      <c r="B1669" s="147" t="s">
        <v>521</v>
      </c>
      <c r="C1669" s="184"/>
    </row>
    <row r="1670" spans="1:3" s="7" customFormat="1" ht="21" hidden="1" outlineLevel="5">
      <c r="A1670" s="141" t="s">
        <v>103</v>
      </c>
      <c r="B1670" s="144" t="s">
        <v>521</v>
      </c>
      <c r="C1670" s="183"/>
    </row>
    <row r="1671" spans="1:3" s="7" customFormat="1" ht="15.75" hidden="1" outlineLevel="6">
      <c r="A1671" s="141" t="s">
        <v>104</v>
      </c>
      <c r="B1671" s="144" t="s">
        <v>521</v>
      </c>
      <c r="C1671" s="183"/>
    </row>
    <row r="1672" spans="1:3" s="7" customFormat="1" ht="15.75" hidden="1" outlineLevel="7">
      <c r="A1672" s="151" t="s">
        <v>312</v>
      </c>
      <c r="B1672" s="147" t="s">
        <v>521</v>
      </c>
      <c r="C1672" s="184"/>
    </row>
    <row r="1673" spans="1:3" s="7" customFormat="1" ht="21" hidden="1" outlineLevel="3">
      <c r="A1673" s="141" t="s">
        <v>304</v>
      </c>
      <c r="B1673" s="144" t="s">
        <v>521</v>
      </c>
      <c r="C1673" s="183"/>
    </row>
    <row r="1674" spans="1:3" s="7" customFormat="1" ht="15.75" hidden="1" outlineLevel="5">
      <c r="A1674" s="141" t="s">
        <v>26</v>
      </c>
      <c r="B1674" s="144" t="s">
        <v>521</v>
      </c>
      <c r="C1674" s="183"/>
    </row>
    <row r="1675" spans="1:3" s="7" customFormat="1" ht="15.75" hidden="1" outlineLevel="6">
      <c r="A1675" s="141" t="s">
        <v>28</v>
      </c>
      <c r="B1675" s="144" t="s">
        <v>521</v>
      </c>
      <c r="C1675" s="183"/>
    </row>
    <row r="1676" spans="1:3" s="7" customFormat="1" ht="15.75" hidden="1" outlineLevel="7">
      <c r="A1676" s="151" t="s">
        <v>32</v>
      </c>
      <c r="B1676" s="147" t="s">
        <v>521</v>
      </c>
      <c r="C1676" s="184"/>
    </row>
    <row r="1677" spans="1:3" s="7" customFormat="1" ht="15.75" hidden="1" outlineLevel="3">
      <c r="A1677" s="141" t="s">
        <v>238</v>
      </c>
      <c r="B1677" s="144" t="s">
        <v>521</v>
      </c>
      <c r="C1677" s="183"/>
    </row>
    <row r="1678" spans="1:3" s="7" customFormat="1" ht="15.75" hidden="1" outlineLevel="5">
      <c r="A1678" s="141" t="s">
        <v>26</v>
      </c>
      <c r="B1678" s="144" t="s">
        <v>521</v>
      </c>
      <c r="C1678" s="183"/>
    </row>
    <row r="1679" spans="1:3" s="7" customFormat="1" ht="15.75" hidden="1" outlineLevel="6">
      <c r="A1679" s="141" t="s">
        <v>28</v>
      </c>
      <c r="B1679" s="144" t="s">
        <v>521</v>
      </c>
      <c r="C1679" s="183"/>
    </row>
    <row r="1680" spans="1:3" s="7" customFormat="1" ht="15.75" hidden="1" outlineLevel="7">
      <c r="A1680" s="151" t="s">
        <v>32</v>
      </c>
      <c r="B1680" s="147" t="s">
        <v>521</v>
      </c>
      <c r="C1680" s="184"/>
    </row>
    <row r="1681" spans="1:3" s="7" customFormat="1" ht="15.75" hidden="1" collapsed="1">
      <c r="A1681" s="141" t="s">
        <v>522</v>
      </c>
      <c r="B1681" s="144" t="s">
        <v>523</v>
      </c>
      <c r="C1681" s="183"/>
    </row>
    <row r="1682" spans="1:3" s="7" customFormat="1" ht="15.75" hidden="1" outlineLevel="1">
      <c r="A1682" s="141" t="s">
        <v>524</v>
      </c>
      <c r="B1682" s="144" t="s">
        <v>525</v>
      </c>
      <c r="C1682" s="183"/>
    </row>
    <row r="1683" spans="1:3" s="7" customFormat="1" ht="15.75" hidden="1" outlineLevel="2">
      <c r="A1683" s="141" t="s">
        <v>526</v>
      </c>
      <c r="B1683" s="144" t="s">
        <v>525</v>
      </c>
      <c r="C1683" s="183"/>
    </row>
    <row r="1684" spans="1:3" s="7" customFormat="1" ht="15.75" hidden="1" outlineLevel="3">
      <c r="A1684" s="141" t="s">
        <v>77</v>
      </c>
      <c r="B1684" s="144" t="s">
        <v>525</v>
      </c>
      <c r="C1684" s="183"/>
    </row>
    <row r="1685" spans="1:3" s="7" customFormat="1" ht="21" hidden="1" outlineLevel="5">
      <c r="A1685" s="141" t="s">
        <v>15</v>
      </c>
      <c r="B1685" s="144" t="s">
        <v>525</v>
      </c>
      <c r="C1685" s="183"/>
    </row>
    <row r="1686" spans="1:3" s="7" customFormat="1" ht="15.75" hidden="1" outlineLevel="6">
      <c r="A1686" s="141" t="s">
        <v>78</v>
      </c>
      <c r="B1686" s="144" t="s">
        <v>525</v>
      </c>
      <c r="C1686" s="183"/>
    </row>
    <row r="1687" spans="1:3" s="7" customFormat="1" ht="15.75" hidden="1" outlineLevel="7">
      <c r="A1687" s="151" t="s">
        <v>19</v>
      </c>
      <c r="B1687" s="147" t="s">
        <v>525</v>
      </c>
      <c r="C1687" s="184"/>
    </row>
    <row r="1688" spans="1:3" s="7" customFormat="1" ht="15.75" hidden="1" outlineLevel="7">
      <c r="A1688" s="151" t="s">
        <v>24</v>
      </c>
      <c r="B1688" s="147" t="s">
        <v>525</v>
      </c>
      <c r="C1688" s="184"/>
    </row>
    <row r="1689" spans="1:3" s="7" customFormat="1" ht="15.75" hidden="1" outlineLevel="5">
      <c r="A1689" s="141" t="s">
        <v>26</v>
      </c>
      <c r="B1689" s="144" t="s">
        <v>525</v>
      </c>
      <c r="C1689" s="183"/>
    </row>
    <row r="1690" spans="1:3" s="7" customFormat="1" ht="15.75" hidden="1" outlineLevel="6">
      <c r="A1690" s="141" t="s">
        <v>28</v>
      </c>
      <c r="B1690" s="144" t="s">
        <v>525</v>
      </c>
      <c r="C1690" s="183"/>
    </row>
    <row r="1691" spans="1:3" s="7" customFormat="1" ht="15.75" hidden="1" outlineLevel="7">
      <c r="A1691" s="151" t="s">
        <v>30</v>
      </c>
      <c r="B1691" s="147" t="s">
        <v>525</v>
      </c>
      <c r="C1691" s="184"/>
    </row>
    <row r="1692" spans="1:3" s="7" customFormat="1" ht="15.75" hidden="1" outlineLevel="7">
      <c r="A1692" s="151" t="s">
        <v>32</v>
      </c>
      <c r="B1692" s="147" t="s">
        <v>525</v>
      </c>
      <c r="C1692" s="184"/>
    </row>
    <row r="1693" spans="1:3" s="7" customFormat="1" ht="21" hidden="1" outlineLevel="5">
      <c r="A1693" s="141" t="s">
        <v>103</v>
      </c>
      <c r="B1693" s="144" t="s">
        <v>525</v>
      </c>
      <c r="C1693" s="183"/>
    </row>
    <row r="1694" spans="1:3" s="7" customFormat="1" ht="15.75" hidden="1" outlineLevel="6">
      <c r="A1694" s="141" t="s">
        <v>133</v>
      </c>
      <c r="B1694" s="144" t="s">
        <v>525</v>
      </c>
      <c r="C1694" s="183"/>
    </row>
    <row r="1695" spans="1:3" s="7" customFormat="1" ht="22.5" hidden="1" outlineLevel="7">
      <c r="A1695" s="151" t="s">
        <v>134</v>
      </c>
      <c r="B1695" s="147" t="s">
        <v>525</v>
      </c>
      <c r="C1695" s="184"/>
    </row>
    <row r="1696" spans="1:3" s="7" customFormat="1" ht="15.75" hidden="1" outlineLevel="6">
      <c r="A1696" s="141" t="s">
        <v>104</v>
      </c>
      <c r="B1696" s="144" t="s">
        <v>525</v>
      </c>
      <c r="C1696" s="183"/>
    </row>
    <row r="1697" spans="1:3" s="7" customFormat="1" ht="22.5" hidden="1" outlineLevel="7">
      <c r="A1697" s="151" t="s">
        <v>105</v>
      </c>
      <c r="B1697" s="147" t="s">
        <v>525</v>
      </c>
      <c r="C1697" s="184"/>
    </row>
    <row r="1698" spans="1:3" s="7" customFormat="1" ht="15.75" hidden="1" outlineLevel="1">
      <c r="A1698" s="141" t="s">
        <v>527</v>
      </c>
      <c r="B1698" s="144" t="s">
        <v>528</v>
      </c>
      <c r="C1698" s="183"/>
    </row>
    <row r="1699" spans="1:3" s="7" customFormat="1" ht="15.75" hidden="1" outlineLevel="2">
      <c r="A1699" s="141" t="s">
        <v>529</v>
      </c>
      <c r="B1699" s="144" t="s">
        <v>528</v>
      </c>
      <c r="C1699" s="183"/>
    </row>
    <row r="1700" spans="1:3" s="7" customFormat="1" ht="15.75" hidden="1" outlineLevel="3">
      <c r="A1700" s="141" t="s">
        <v>530</v>
      </c>
      <c r="B1700" s="144" t="s">
        <v>528</v>
      </c>
      <c r="C1700" s="183"/>
    </row>
    <row r="1701" spans="1:3" s="7" customFormat="1" ht="15.75" hidden="1" outlineLevel="5">
      <c r="A1701" s="141" t="s">
        <v>45</v>
      </c>
      <c r="B1701" s="144" t="s">
        <v>528</v>
      </c>
      <c r="C1701" s="183"/>
    </row>
    <row r="1702" spans="1:3" s="7" customFormat="1" ht="21" hidden="1" outlineLevel="6">
      <c r="A1702" s="141" t="s">
        <v>149</v>
      </c>
      <c r="B1702" s="144" t="s">
        <v>528</v>
      </c>
      <c r="C1702" s="183"/>
    </row>
    <row r="1703" spans="1:3" s="7" customFormat="1" ht="22.5" hidden="1" outlineLevel="7">
      <c r="A1703" s="151" t="s">
        <v>149</v>
      </c>
      <c r="B1703" s="147" t="s">
        <v>528</v>
      </c>
      <c r="C1703" s="184"/>
    </row>
    <row r="1704" spans="1:3" s="7" customFormat="1" ht="15.75" hidden="1">
      <c r="A1704" s="141" t="s">
        <v>531</v>
      </c>
      <c r="B1704" s="144" t="s">
        <v>532</v>
      </c>
      <c r="C1704" s="183"/>
    </row>
    <row r="1705" spans="1:3" s="7" customFormat="1" ht="15.75" hidden="1" outlineLevel="1">
      <c r="A1705" s="141" t="s">
        <v>533</v>
      </c>
      <c r="B1705" s="144" t="s">
        <v>534</v>
      </c>
      <c r="C1705" s="183"/>
    </row>
    <row r="1706" spans="1:3" s="7" customFormat="1" ht="15.75" hidden="1" outlineLevel="2">
      <c r="A1706" s="141" t="s">
        <v>535</v>
      </c>
      <c r="B1706" s="144" t="s">
        <v>534</v>
      </c>
      <c r="C1706" s="183"/>
    </row>
    <row r="1707" spans="1:3" s="7" customFormat="1" ht="15.75" hidden="1" outlineLevel="3">
      <c r="A1707" s="141" t="s">
        <v>536</v>
      </c>
      <c r="B1707" s="144" t="s">
        <v>534</v>
      </c>
      <c r="C1707" s="183"/>
    </row>
    <row r="1708" spans="1:3" s="7" customFormat="1" ht="15.75" hidden="1" outlineLevel="5">
      <c r="A1708" s="141" t="s">
        <v>537</v>
      </c>
      <c r="B1708" s="144" t="s">
        <v>534</v>
      </c>
      <c r="C1708" s="183"/>
    </row>
    <row r="1709" spans="1:3" s="7" customFormat="1" ht="15.75" hidden="1" outlineLevel="6">
      <c r="A1709" s="141" t="s">
        <v>538</v>
      </c>
      <c r="B1709" s="144" t="s">
        <v>534</v>
      </c>
      <c r="C1709" s="183"/>
    </row>
    <row r="1710" spans="1:3" s="7" customFormat="1" ht="15.75" hidden="1" outlineLevel="7">
      <c r="A1710" s="151" t="s">
        <v>538</v>
      </c>
      <c r="B1710" s="147" t="s">
        <v>534</v>
      </c>
      <c r="C1710" s="184"/>
    </row>
    <row r="1711" spans="1:3" s="7" customFormat="1" ht="15.75" outlineLevel="7">
      <c r="A1711" s="141" t="s">
        <v>512</v>
      </c>
      <c r="B1711" s="144" t="s">
        <v>513</v>
      </c>
      <c r="C1711" s="183">
        <f>прил.7!F2214</f>
        <v>6151</v>
      </c>
    </row>
    <row r="1712" spans="1:3" s="7" customFormat="1" ht="15.75" outlineLevel="7">
      <c r="A1712" s="141" t="s">
        <v>531</v>
      </c>
      <c r="B1712" s="144" t="s">
        <v>532</v>
      </c>
      <c r="C1712" s="183">
        <f>C1713</f>
        <v>4.5999999999999996</v>
      </c>
    </row>
    <row r="1713" spans="1:3" s="7" customFormat="1" ht="15.75" outlineLevel="7">
      <c r="A1713" s="141" t="s">
        <v>757</v>
      </c>
      <c r="B1713" s="144" t="s">
        <v>534</v>
      </c>
      <c r="C1713" s="183">
        <f>прил.7!F2224</f>
        <v>4.5999999999999996</v>
      </c>
    </row>
    <row r="1714" spans="1:3" s="7" customFormat="1" ht="21">
      <c r="A1714" s="141" t="s">
        <v>539</v>
      </c>
      <c r="B1714" s="144" t="s">
        <v>540</v>
      </c>
      <c r="C1714" s="183">
        <f>C1732</f>
        <v>826</v>
      </c>
    </row>
    <row r="1715" spans="1:3" s="7" customFormat="1" ht="21" hidden="1" outlineLevel="1">
      <c r="A1715" s="141" t="s">
        <v>541</v>
      </c>
      <c r="B1715" s="144" t="s">
        <v>542</v>
      </c>
      <c r="C1715" s="183"/>
    </row>
    <row r="1716" spans="1:3" s="7" customFormat="1" ht="15.75" hidden="1" outlineLevel="2">
      <c r="A1716" s="141" t="s">
        <v>543</v>
      </c>
      <c r="B1716" s="144" t="s">
        <v>542</v>
      </c>
      <c r="C1716" s="183"/>
    </row>
    <row r="1717" spans="1:3" s="7" customFormat="1" ht="15.75" hidden="1" outlineLevel="3">
      <c r="A1717" s="141" t="s">
        <v>543</v>
      </c>
      <c r="B1717" s="144" t="s">
        <v>542</v>
      </c>
      <c r="C1717" s="183"/>
    </row>
    <row r="1718" spans="1:3" s="7" customFormat="1" ht="15.75" hidden="1" outlineLevel="4">
      <c r="A1718" s="141" t="s">
        <v>544</v>
      </c>
      <c r="B1718" s="144" t="s">
        <v>542</v>
      </c>
      <c r="C1718" s="183"/>
    </row>
    <row r="1719" spans="1:3" s="7" customFormat="1" ht="15.75" hidden="1" outlineLevel="5">
      <c r="A1719" s="141" t="s">
        <v>98</v>
      </c>
      <c r="B1719" s="144" t="s">
        <v>542</v>
      </c>
      <c r="C1719" s="183"/>
    </row>
    <row r="1720" spans="1:3" s="7" customFormat="1" ht="15.75" hidden="1" outlineLevel="6">
      <c r="A1720" s="141" t="s">
        <v>545</v>
      </c>
      <c r="B1720" s="144" t="s">
        <v>542</v>
      </c>
      <c r="C1720" s="183"/>
    </row>
    <row r="1721" spans="1:3" s="7" customFormat="1" ht="15.75" hidden="1" outlineLevel="7">
      <c r="A1721" s="151" t="s">
        <v>546</v>
      </c>
      <c r="B1721" s="147" t="s">
        <v>542</v>
      </c>
      <c r="C1721" s="184"/>
    </row>
    <row r="1722" spans="1:3" s="7" customFormat="1" ht="21" hidden="1" outlineLevel="4">
      <c r="A1722" s="141" t="s">
        <v>547</v>
      </c>
      <c r="B1722" s="144" t="s">
        <v>542</v>
      </c>
      <c r="C1722" s="183"/>
    </row>
    <row r="1723" spans="1:3" s="7" customFormat="1" ht="15.75" hidden="1" outlineLevel="5">
      <c r="A1723" s="141" t="s">
        <v>98</v>
      </c>
      <c r="B1723" s="144" t="s">
        <v>542</v>
      </c>
      <c r="C1723" s="183"/>
    </row>
    <row r="1724" spans="1:3" s="7" customFormat="1" ht="15.75" hidden="1" outlineLevel="6">
      <c r="A1724" s="141" t="s">
        <v>545</v>
      </c>
      <c r="B1724" s="144" t="s">
        <v>542</v>
      </c>
      <c r="C1724" s="183"/>
    </row>
    <row r="1725" spans="1:3" s="7" customFormat="1" ht="15.75" hidden="1" outlineLevel="7">
      <c r="A1725" s="151" t="s">
        <v>546</v>
      </c>
      <c r="B1725" s="147" t="s">
        <v>542</v>
      </c>
      <c r="C1725" s="184"/>
    </row>
    <row r="1726" spans="1:3" s="7" customFormat="1" ht="15.75" hidden="1" outlineLevel="1">
      <c r="A1726" s="141" t="s">
        <v>548</v>
      </c>
      <c r="B1726" s="144" t="s">
        <v>549</v>
      </c>
      <c r="C1726" s="183"/>
    </row>
    <row r="1727" spans="1:3" s="7" customFormat="1" ht="15.75" hidden="1" outlineLevel="2">
      <c r="A1727" s="141" t="s">
        <v>545</v>
      </c>
      <c r="B1727" s="144" t="s">
        <v>549</v>
      </c>
      <c r="C1727" s="183"/>
    </row>
    <row r="1728" spans="1:3" s="7" customFormat="1" ht="15.75" hidden="1" outlineLevel="3">
      <c r="A1728" s="141" t="s">
        <v>550</v>
      </c>
      <c r="B1728" s="144" t="s">
        <v>549</v>
      </c>
      <c r="C1728" s="183"/>
    </row>
    <row r="1729" spans="1:3" s="7" customFormat="1" ht="15.75" hidden="1" outlineLevel="5">
      <c r="A1729" s="141" t="s">
        <v>98</v>
      </c>
      <c r="B1729" s="144" t="s">
        <v>549</v>
      </c>
      <c r="C1729" s="183"/>
    </row>
    <row r="1730" spans="1:3" s="7" customFormat="1" ht="15.75" hidden="1" outlineLevel="6">
      <c r="A1730" s="141" t="s">
        <v>545</v>
      </c>
      <c r="B1730" s="144" t="s">
        <v>549</v>
      </c>
      <c r="C1730" s="183"/>
    </row>
    <row r="1731" spans="1:3" s="7" customFormat="1" ht="22.5" hidden="1" outlineLevel="7">
      <c r="A1731" s="151" t="s">
        <v>551</v>
      </c>
      <c r="B1731" s="147" t="s">
        <v>549</v>
      </c>
      <c r="C1731" s="184"/>
    </row>
    <row r="1732" spans="1:3" s="7" customFormat="1" ht="15.75" outlineLevel="1" collapsed="1">
      <c r="A1732" s="141" t="s">
        <v>552</v>
      </c>
      <c r="B1732" s="144" t="s">
        <v>553</v>
      </c>
      <c r="C1732" s="183">
        <f>прил.7!F2228</f>
        <v>826</v>
      </c>
    </row>
    <row r="1733" spans="1:3" s="7" customFormat="1" ht="15.75" hidden="1" outlineLevel="2">
      <c r="A1733" s="10" t="s">
        <v>98</v>
      </c>
      <c r="B1733" s="12" t="s">
        <v>553</v>
      </c>
      <c r="C1733" s="11">
        <f>C1734</f>
        <v>639</v>
      </c>
    </row>
    <row r="1734" spans="1:3" s="7" customFormat="1" ht="15.75" hidden="1" outlineLevel="3">
      <c r="A1734" s="10" t="s">
        <v>365</v>
      </c>
      <c r="B1734" s="12" t="s">
        <v>553</v>
      </c>
      <c r="C1734" s="11">
        <v>639</v>
      </c>
    </row>
    <row r="1735" spans="1:3" s="7" customFormat="1" ht="15.75" hidden="1" outlineLevel="5">
      <c r="A1735" s="10" t="s">
        <v>98</v>
      </c>
      <c r="B1735" s="12" t="s">
        <v>553</v>
      </c>
      <c r="C1735" s="11">
        <v>1000000</v>
      </c>
    </row>
    <row r="1736" spans="1:3" s="7" customFormat="1" ht="15.75" hidden="1" outlineLevel="6">
      <c r="A1736" s="10" t="s">
        <v>178</v>
      </c>
      <c r="B1736" s="12" t="s">
        <v>553</v>
      </c>
      <c r="C1736" s="11">
        <v>1000000</v>
      </c>
    </row>
    <row r="1737" spans="1:3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3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3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3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3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3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3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3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9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9" collapsed="1">
      <c r="A1762" s="71"/>
      <c r="B1762" s="71"/>
      <c r="C1762" s="188"/>
    </row>
    <row r="1765" spans="1:9" customFormat="1">
      <c r="A1765" s="1"/>
      <c r="B1765" s="2"/>
      <c r="C1765" s="1"/>
      <c r="D1765" s="1"/>
      <c r="E1765" s="1"/>
      <c r="F1765" s="1"/>
      <c r="G1765" s="1"/>
      <c r="H1765" s="1"/>
      <c r="I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2022-10-31T04:51:00Z</cp:lastPrinted>
  <dcterms:created xsi:type="dcterms:W3CDTF">2013-04-22T04:20:13Z</dcterms:created>
  <dcterms:modified xsi:type="dcterms:W3CDTF">2022-10-31T05:02:51Z</dcterms:modified>
</cp:coreProperties>
</file>