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6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105" r:id="rId5"/>
    <sheet name="прил.6" sheetId="100" r:id="rId6"/>
    <sheet name="прил.7" sheetId="103" r:id="rId7"/>
    <sheet name="прил.8 " sheetId="99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D13" i="69"/>
  <c r="D15"/>
  <c r="C13"/>
  <c r="C15"/>
  <c r="E2252" i="105"/>
  <c r="E2250"/>
  <c r="E2249" s="1"/>
  <c r="E2248" s="1"/>
  <c r="E2201" s="1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C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199"/>
  <c r="E2198" s="1"/>
  <c r="E2197" s="1"/>
  <c r="E2195"/>
  <c r="E2194" s="1"/>
  <c r="E2193" s="1"/>
  <c r="E2192" s="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C2078"/>
  <c r="E2077"/>
  <c r="C2077"/>
  <c r="D2077" s="1"/>
  <c r="E2076"/>
  <c r="E2075"/>
  <c r="E2072"/>
  <c r="E2071" s="1"/>
  <c r="E2070" s="1"/>
  <c r="E2068"/>
  <c r="E2067"/>
  <c r="E2066" s="1"/>
  <c r="E2064"/>
  <c r="E2063" s="1"/>
  <c r="E2062" s="1"/>
  <c r="E2061" s="1"/>
  <c r="E1650" s="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C1654"/>
  <c r="E1653"/>
  <c r="C1653"/>
  <c r="D1653" s="1"/>
  <c r="E1652"/>
  <c r="E1651"/>
  <c r="E1647"/>
  <c r="E1646"/>
  <c r="E1644"/>
  <c r="E1643" s="1"/>
  <c r="E1641"/>
  <c r="E1640"/>
  <c r="E1639" s="1"/>
  <c r="E1635"/>
  <c r="E1633" s="1"/>
  <c r="E1632" s="1"/>
  <c r="E1628"/>
  <c r="E1627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E1359" s="1"/>
  <c r="E1358" s="1"/>
  <c r="E1354"/>
  <c r="E1353" s="1"/>
  <c r="E1352" s="1"/>
  <c r="E1351"/>
  <c r="E1350"/>
  <c r="E1349" s="1"/>
  <c r="E1348" s="1"/>
  <c r="E1344"/>
  <c r="E1343" s="1"/>
  <c r="E1342" s="1"/>
  <c r="E1340"/>
  <c r="E1339"/>
  <c r="E1337"/>
  <c r="E1336" s="1"/>
  <c r="E1335" s="1"/>
  <c r="E1328"/>
  <c r="E1327" s="1"/>
  <c r="E1326" s="1"/>
  <c r="E1325" s="1"/>
  <c r="E1323"/>
  <c r="E1322" s="1"/>
  <c r="E1321" s="1"/>
  <c r="E1320" s="1"/>
  <c r="E1317"/>
  <c r="E1316" s="1"/>
  <c r="E1315" s="1"/>
  <c r="E1314" s="1"/>
  <c r="E1311"/>
  <c r="E1310" s="1"/>
  <c r="E1309" s="1"/>
  <c r="E1308" s="1"/>
  <c r="E1306"/>
  <c r="E1305" s="1"/>
  <c r="E1300"/>
  <c r="E1288" s="1"/>
  <c r="E1287" s="1"/>
  <c r="E1286" s="1"/>
  <c r="E1285" s="1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1"/>
  <c r="E1280" s="1"/>
  <c r="E1278"/>
  <c r="E1277" s="1"/>
  <c r="E1276" s="1"/>
  <c r="E1272"/>
  <c r="E1268"/>
  <c r="E1264"/>
  <c r="E1263"/>
  <c r="E1262" s="1"/>
  <c r="E1258"/>
  <c r="E1257" s="1"/>
  <c r="E1256" s="1"/>
  <c r="E1255" s="1"/>
  <c r="E1254"/>
  <c r="E1253" s="1"/>
  <c r="E1250"/>
  <c r="E1243"/>
  <c r="E1242" s="1"/>
  <c r="E1241" s="1"/>
  <c r="E1235"/>
  <c r="E1232"/>
  <c r="E1231" s="1"/>
  <c r="E1230" s="1"/>
  <c r="E1229" s="1"/>
  <c r="E1227"/>
  <c r="E1226"/>
  <c r="E1224"/>
  <c r="E1223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/>
  <c r="E1013"/>
  <c r="E1012" s="1"/>
  <c r="E1009"/>
  <c r="E1008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C810"/>
  <c r="C809" s="1"/>
  <c r="D809" s="1"/>
  <c r="E809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C594"/>
  <c r="C593" s="1"/>
  <c r="D593" s="1"/>
  <c r="E593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0"/>
  <c r="E569" s="1"/>
  <c r="E567"/>
  <c r="E566" s="1"/>
  <c r="E565" s="1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4"/>
  <c r="E533" s="1"/>
  <c r="E532"/>
  <c r="E531" s="1"/>
  <c r="E530" s="1"/>
  <c r="E529" s="1"/>
  <c r="E528" s="1"/>
  <c r="E527" s="1"/>
  <c r="E526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 s="1"/>
  <c r="E338" s="1"/>
  <c r="E337" s="1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C30"/>
  <c r="D30" s="1"/>
  <c r="E29"/>
  <c r="E28"/>
  <c r="E23"/>
  <c r="E22" s="1"/>
  <c r="E18"/>
  <c r="C18"/>
  <c r="D18" s="1"/>
  <c r="E17"/>
  <c r="E16"/>
  <c r="E15"/>
  <c r="E14"/>
  <c r="F1325" i="103"/>
  <c r="F1335"/>
  <c r="F1328"/>
  <c r="F1286"/>
  <c r="F1226"/>
  <c r="D69" i="58"/>
  <c r="D65"/>
  <c r="F1337" i="103"/>
  <c r="F1336"/>
  <c r="G1242" i="99"/>
  <c r="G1241"/>
  <c r="F1241"/>
  <c r="F1242"/>
  <c r="F1351" i="103"/>
  <c r="F1243"/>
  <c r="F1232"/>
  <c r="C17" i="105" l="1"/>
  <c r="D17" s="1"/>
  <c r="D594"/>
  <c r="D810"/>
  <c r="E1020"/>
  <c r="E1019" s="1"/>
  <c r="E1018" s="1"/>
  <c r="E1267"/>
  <c r="E1266" s="1"/>
  <c r="E21"/>
  <c r="E20"/>
  <c r="E19" s="1"/>
  <c r="E13" s="1"/>
  <c r="E173"/>
  <c r="E172" s="1"/>
  <c r="E171" s="1"/>
  <c r="E65" s="1"/>
  <c r="E306"/>
  <c r="E305" s="1"/>
  <c r="E199" s="1"/>
  <c r="E552"/>
  <c r="E551" s="1"/>
  <c r="E550" s="1"/>
  <c r="E538" s="1"/>
  <c r="E537" s="1"/>
  <c r="E1007"/>
  <c r="E1319"/>
  <c r="E1626"/>
  <c r="E1625" s="1"/>
  <c r="E1624" s="1"/>
  <c r="E1649"/>
  <c r="E2074"/>
  <c r="E2191"/>
  <c r="E1261"/>
  <c r="E1284"/>
  <c r="E1347"/>
  <c r="E564"/>
  <c r="E1240"/>
  <c r="E1239" s="1"/>
  <c r="E1238" s="1"/>
  <c r="E1313"/>
  <c r="C29"/>
  <c r="C69"/>
  <c r="E1006"/>
  <c r="E573" s="1"/>
  <c r="E572" s="1"/>
  <c r="E1357"/>
  <c r="E1356" s="1"/>
  <c r="C1652"/>
  <c r="C2076"/>
  <c r="C16"/>
  <c r="C592"/>
  <c r="D592" s="1"/>
  <c r="C808"/>
  <c r="D808" s="1"/>
  <c r="F534" i="103"/>
  <c r="G13" i="53"/>
  <c r="C13"/>
  <c r="H13" s="1"/>
  <c r="C13" i="39"/>
  <c r="D13" i="53" s="1"/>
  <c r="C25" i="13"/>
  <c r="C11" i="54"/>
  <c r="C20"/>
  <c r="C19"/>
  <c r="C18"/>
  <c r="C16"/>
  <c r="C14"/>
  <c r="C13"/>
  <c r="C1731" i="61"/>
  <c r="C1712"/>
  <c r="C1710"/>
  <c r="C1591"/>
  <c r="C1180"/>
  <c r="C733"/>
  <c r="C469"/>
  <c r="C43"/>
  <c r="C41"/>
  <c r="C38"/>
  <c r="C37"/>
  <c r="C34"/>
  <c r="C21"/>
  <c r="C18"/>
  <c r="C14"/>
  <c r="C13"/>
  <c r="F2252" i="103"/>
  <c r="F2248" s="1"/>
  <c r="F2201" s="1"/>
  <c r="F2250"/>
  <c r="F2249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D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199"/>
  <c r="F2198" s="1"/>
  <c r="F2197" s="1"/>
  <c r="F2195"/>
  <c r="F2194" s="1"/>
  <c r="F2193" s="1"/>
  <c r="F2192" s="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D2078"/>
  <c r="F2077"/>
  <c r="D2077"/>
  <c r="E2077" s="1"/>
  <c r="F2076"/>
  <c r="F2075"/>
  <c r="F2072"/>
  <c r="F2071" s="1"/>
  <c r="F2070" s="1"/>
  <c r="F2068"/>
  <c r="F2067"/>
  <c r="F2066" s="1"/>
  <c r="F2064"/>
  <c r="F2063" s="1"/>
  <c r="F2062" s="1"/>
  <c r="F2061" s="1"/>
  <c r="F1650" s="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D1654"/>
  <c r="F1653"/>
  <c r="D1653"/>
  <c r="E1653" s="1"/>
  <c r="F1652"/>
  <c r="F1651"/>
  <c r="F1647"/>
  <c r="F1646"/>
  <c r="F1644"/>
  <c r="F1643"/>
  <c r="F1641"/>
  <c r="F1640"/>
  <c r="F1639" s="1"/>
  <c r="F1635"/>
  <c r="F1633" s="1"/>
  <c r="F1632" s="1"/>
  <c r="F1628"/>
  <c r="F1627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F1359"/>
  <c r="F1358" s="1"/>
  <c r="F1357"/>
  <c r="F1356" s="1"/>
  <c r="F1354"/>
  <c r="F1353" s="1"/>
  <c r="F1352" s="1"/>
  <c r="F1350"/>
  <c r="F1349"/>
  <c r="F1348" s="1"/>
  <c r="F1347" s="1"/>
  <c r="C201" i="61" s="1"/>
  <c r="F1344" i="103"/>
  <c r="F1343"/>
  <c r="F1342" s="1"/>
  <c r="F1340"/>
  <c r="F1339" s="1"/>
  <c r="F1327"/>
  <c r="F1326" s="1"/>
  <c r="F1323"/>
  <c r="F1322"/>
  <c r="F1321" s="1"/>
  <c r="F1320" s="1"/>
  <c r="F1317"/>
  <c r="F1316" s="1"/>
  <c r="F1315" s="1"/>
  <c r="F1314" s="1"/>
  <c r="F1311"/>
  <c r="F1310"/>
  <c r="F1309" s="1"/>
  <c r="F1308" s="1"/>
  <c r="F1306"/>
  <c r="F1305"/>
  <c r="F1300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8"/>
  <c r="F1287" s="1"/>
  <c r="F1285" s="1"/>
  <c r="F1284" s="1"/>
  <c r="C15" i="54" s="1"/>
  <c r="F1281" i="103"/>
  <c r="F1280" s="1"/>
  <c r="F1278"/>
  <c r="F1277" s="1"/>
  <c r="F1276" s="1"/>
  <c r="F1272"/>
  <c r="F1268"/>
  <c r="F1267" s="1"/>
  <c r="F1266" s="1"/>
  <c r="F1264"/>
  <c r="F1263"/>
  <c r="F1262" s="1"/>
  <c r="F1258"/>
  <c r="F1257" s="1"/>
  <c r="F1256" s="1"/>
  <c r="F1255" s="1"/>
  <c r="F1254"/>
  <c r="F1253" s="1"/>
  <c r="F1250"/>
  <c r="F1242"/>
  <c r="F1241" s="1"/>
  <c r="F1235"/>
  <c r="F1231"/>
  <c r="F1230" s="1"/>
  <c r="F1229" s="1"/>
  <c r="F1227"/>
  <c r="F1224"/>
  <c r="F1223" s="1"/>
  <c r="F1020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F1013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D594"/>
  <c r="F593"/>
  <c r="D593"/>
  <c r="E593" s="1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7"/>
  <c r="F566" s="1"/>
  <c r="F565" s="1"/>
  <c r="F564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3"/>
  <c r="F532"/>
  <c r="F531"/>
  <c r="F530" s="1"/>
  <c r="F529" s="1"/>
  <c r="F528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F333"/>
  <c r="F331"/>
  <c r="F328"/>
  <c r="F327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E12" i="105" l="1"/>
  <c r="E1260"/>
  <c r="E11" s="1"/>
  <c r="D1652"/>
  <c r="C1651"/>
  <c r="D1651" s="1"/>
  <c r="D29"/>
  <c r="C28"/>
  <c r="D28" s="1"/>
  <c r="D2076"/>
  <c r="C2075"/>
  <c r="D2075" s="1"/>
  <c r="D69"/>
  <c r="C68"/>
  <c r="E563"/>
  <c r="E562"/>
  <c r="D16"/>
  <c r="C15"/>
  <c r="C21" i="54"/>
  <c r="F1319" i="103"/>
  <c r="C17" i="54" s="1"/>
  <c r="C44" i="61"/>
  <c r="F1019" i="103"/>
  <c r="F1018" s="1"/>
  <c r="F527"/>
  <c r="F526" s="1"/>
  <c r="F562"/>
  <c r="F563"/>
  <c r="F1006"/>
  <c r="F573" s="1"/>
  <c r="F1007"/>
  <c r="F2074"/>
  <c r="F2191"/>
  <c r="F1240"/>
  <c r="F1239" s="1"/>
  <c r="F1238" s="1"/>
  <c r="C40" i="61" s="1"/>
  <c r="F173" i="103"/>
  <c r="F172" s="1"/>
  <c r="F171" s="1"/>
  <c r="F65" s="1"/>
  <c r="F552"/>
  <c r="F551" s="1"/>
  <c r="F550" s="1"/>
  <c r="F538" s="1"/>
  <c r="F537" s="1"/>
  <c r="F20"/>
  <c r="F19" s="1"/>
  <c r="F13" s="1"/>
  <c r="F21"/>
  <c r="F1261"/>
  <c r="F1626"/>
  <c r="F1625" s="1"/>
  <c r="F1624" s="1"/>
  <c r="F1649"/>
  <c r="D17"/>
  <c r="D592"/>
  <c r="E592" s="1"/>
  <c r="D1652"/>
  <c r="D29"/>
  <c r="D69"/>
  <c r="D2076"/>
  <c r="D809"/>
  <c r="D15" i="105" l="1"/>
  <c r="C14"/>
  <c r="D14" s="1"/>
  <c r="D68"/>
  <c r="C67"/>
  <c r="F1313" i="103"/>
  <c r="C46" i="61" s="1"/>
  <c r="F1260" i="103"/>
  <c r="C39" i="61"/>
  <c r="C12" i="54"/>
  <c r="C10"/>
  <c r="C19" i="61"/>
  <c r="F12" i="103"/>
  <c r="C15" i="61"/>
  <c r="C9" i="54"/>
  <c r="E1652" i="103"/>
  <c r="D1651"/>
  <c r="E1651" s="1"/>
  <c r="E29"/>
  <c r="D28"/>
  <c r="E28" s="1"/>
  <c r="E2076"/>
  <c r="D2075"/>
  <c r="E2075" s="1"/>
  <c r="F572"/>
  <c r="E809"/>
  <c r="D808"/>
  <c r="E808" s="1"/>
  <c r="E69"/>
  <c r="D68"/>
  <c r="E17"/>
  <c r="D16"/>
  <c r="D67" i="105" l="1"/>
  <c r="C66"/>
  <c r="D66" s="1"/>
  <c r="F11" i="103"/>
  <c r="E16"/>
  <c r="D15"/>
  <c r="E68"/>
  <c r="D67"/>
  <c r="E15" l="1"/>
  <c r="D14"/>
  <c r="E14" s="1"/>
  <c r="E67"/>
  <c r="D66"/>
  <c r="E66" s="1"/>
  <c r="F2218" i="100" l="1"/>
  <c r="C20" i="13"/>
  <c r="E20" i="54" l="1"/>
  <c r="E19"/>
  <c r="E18"/>
  <c r="E17"/>
  <c r="E16"/>
  <c r="E15"/>
  <c r="E13"/>
  <c r="E11"/>
  <c r="E10"/>
  <c r="E9"/>
  <c r="D20"/>
  <c r="D19"/>
  <c r="D18"/>
  <c r="D17"/>
  <c r="D16"/>
  <c r="D15"/>
  <c r="D13"/>
  <c r="D11"/>
  <c r="D10"/>
  <c r="D9"/>
  <c r="D1732" i="45"/>
  <c r="D1718"/>
  <c r="D1716"/>
  <c r="D1714"/>
  <c r="D1595"/>
  <c r="D1594"/>
  <c r="D1183"/>
  <c r="D1182"/>
  <c r="D1181"/>
  <c r="D735"/>
  <c r="D734" s="1"/>
  <c r="D471"/>
  <c r="D204"/>
  <c r="D202"/>
  <c r="D48"/>
  <c r="D46"/>
  <c r="D45"/>
  <c r="D44"/>
  <c r="D43"/>
  <c r="D42"/>
  <c r="D40"/>
  <c r="D39"/>
  <c r="D36"/>
  <c r="D35"/>
  <c r="D27"/>
  <c r="D26" s="1"/>
  <c r="D25" s="1"/>
  <c r="D24" s="1"/>
  <c r="D23"/>
  <c r="D22" s="1"/>
  <c r="D21"/>
  <c r="D20"/>
  <c r="D17"/>
  <c r="D16"/>
  <c r="D15"/>
  <c r="D14"/>
  <c r="C1732"/>
  <c r="C1594"/>
  <c r="C1183"/>
  <c r="C1182"/>
  <c r="C735"/>
  <c r="C471"/>
  <c r="C48"/>
  <c r="C46"/>
  <c r="C45"/>
  <c r="C43"/>
  <c r="C42"/>
  <c r="C40"/>
  <c r="C39"/>
  <c r="C36"/>
  <c r="C23"/>
  <c r="C21"/>
  <c r="C20"/>
  <c r="C17"/>
  <c r="C16"/>
  <c r="C15"/>
  <c r="F2269" i="100"/>
  <c r="E2269"/>
  <c r="F2267"/>
  <c r="F2266" s="1"/>
  <c r="E2267"/>
  <c r="E2266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C2236"/>
  <c r="D2236" s="1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F2211" s="1"/>
  <c r="F2210" s="1"/>
  <c r="F2209" s="1"/>
  <c r="E2212"/>
  <c r="E2211" s="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F2088" s="1"/>
  <c r="F2087" s="1"/>
  <c r="E2089"/>
  <c r="E2088" s="1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E2080"/>
  <c r="E2079" s="1"/>
  <c r="E2078" s="1"/>
  <c r="E2077" s="1"/>
  <c r="E2076" s="1"/>
  <c r="E1665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F1666"/>
  <c r="E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F1645" s="1"/>
  <c r="F1644" s="1"/>
  <c r="E1647"/>
  <c r="E1645" s="1"/>
  <c r="E1644" s="1"/>
  <c r="F1642"/>
  <c r="F1640" s="1"/>
  <c r="F1639" s="1"/>
  <c r="E1642"/>
  <c r="E1640" s="1"/>
  <c r="E1639" s="1"/>
  <c r="E1638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F1370" s="1"/>
  <c r="E1372"/>
  <c r="E1371" s="1"/>
  <c r="F1366"/>
  <c r="F1365" s="1"/>
  <c r="F1364" s="1"/>
  <c r="E1366"/>
  <c r="E1365" s="1"/>
  <c r="E1364" s="1"/>
  <c r="F1362"/>
  <c r="F1361" s="1"/>
  <c r="F1360" s="1"/>
  <c r="E1362"/>
  <c r="E1361" s="1"/>
  <c r="E1360" s="1"/>
  <c r="F1356"/>
  <c r="F1355" s="1"/>
  <c r="F1354" s="1"/>
  <c r="E1356"/>
  <c r="E1355" s="1"/>
  <c r="E1354" s="1"/>
  <c r="F1352"/>
  <c r="F1351" s="1"/>
  <c r="F1350" s="1"/>
  <c r="E1352"/>
  <c r="E1351" s="1"/>
  <c r="E1350" s="1"/>
  <c r="F1343"/>
  <c r="F1342" s="1"/>
  <c r="F1341" s="1"/>
  <c r="F1340" s="1"/>
  <c r="E1343"/>
  <c r="E1342" s="1"/>
  <c r="E1341" s="1"/>
  <c r="E1340" s="1"/>
  <c r="F1338"/>
  <c r="F1337" s="1"/>
  <c r="F1336" s="1"/>
  <c r="E1338"/>
  <c r="E1337" s="1"/>
  <c r="E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 s="1"/>
  <c r="E1305" s="1"/>
  <c r="E1304" s="1"/>
  <c r="E1303" s="1"/>
  <c r="F1300"/>
  <c r="F1299" s="1"/>
  <c r="E1300"/>
  <c r="E1299" s="1"/>
  <c r="F1297"/>
  <c r="F1296" s="1"/>
  <c r="F1295" s="1"/>
  <c r="E1297"/>
  <c r="E1296" s="1"/>
  <c r="E1295" s="1"/>
  <c r="F1291"/>
  <c r="E1291"/>
  <c r="F1287"/>
  <c r="E1287"/>
  <c r="F1283"/>
  <c r="F1282" s="1"/>
  <c r="F1281" s="1"/>
  <c r="E1283"/>
  <c r="E1282" s="1"/>
  <c r="E1281" s="1"/>
  <c r="F1276"/>
  <c r="F1275" s="1"/>
  <c r="F1274" s="1"/>
  <c r="F1273" s="1"/>
  <c r="E1276"/>
  <c r="E1275" s="1"/>
  <c r="E1274" s="1"/>
  <c r="E1273" s="1"/>
  <c r="F1272"/>
  <c r="F1271" s="1"/>
  <c r="E1272"/>
  <c r="E1271" s="1"/>
  <c r="F1265"/>
  <c r="E1265"/>
  <c r="F1258"/>
  <c r="F1257" s="1"/>
  <c r="F1256" s="1"/>
  <c r="E1258"/>
  <c r="E1257" s="1"/>
  <c r="E1256" s="1"/>
  <c r="F1250"/>
  <c r="E1250"/>
  <c r="F1247"/>
  <c r="F1246" s="1"/>
  <c r="F1245" s="1"/>
  <c r="F1244" s="1"/>
  <c r="E1247"/>
  <c r="E1246"/>
  <c r="E1245" s="1"/>
  <c r="E1244" s="1"/>
  <c r="F1241"/>
  <c r="F1240" s="1"/>
  <c r="F1239" s="1"/>
  <c r="F1036" s="1"/>
  <c r="E1241"/>
  <c r="E1240"/>
  <c r="E1239" s="1"/>
  <c r="E1036" s="1"/>
  <c r="E1035" s="1"/>
  <c r="E1034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F1028" s="1"/>
  <c r="E1029"/>
  <c r="E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F824"/>
  <c r="E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F574" s="1"/>
  <c r="E575"/>
  <c r="E574" s="1"/>
  <c r="F570"/>
  <c r="E570"/>
  <c r="E569" s="1"/>
  <c r="F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E21" s="1"/>
  <c r="F18"/>
  <c r="E18"/>
  <c r="C18"/>
  <c r="D18" s="1"/>
  <c r="F17"/>
  <c r="E17"/>
  <c r="F16"/>
  <c r="E16"/>
  <c r="F15"/>
  <c r="E15"/>
  <c r="F14"/>
  <c r="E14"/>
  <c r="G2269" i="99"/>
  <c r="F2269"/>
  <c r="G2267"/>
  <c r="F2267"/>
  <c r="G2266"/>
  <c r="G2265" s="1"/>
  <c r="G2218" s="1"/>
  <c r="F2266"/>
  <c r="F2265" s="1"/>
  <c r="F2218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D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6"/>
  <c r="G2215" s="1"/>
  <c r="G2214" s="1"/>
  <c r="D1713" i="45" s="1"/>
  <c r="D1712" s="1"/>
  <c r="F2216" i="99"/>
  <c r="F2215" s="1"/>
  <c r="F2214" s="1"/>
  <c r="C1713" i="45" s="1"/>
  <c r="G2212" i="99"/>
  <c r="G2211" s="1"/>
  <c r="G2210" s="1"/>
  <c r="G2209" s="1"/>
  <c r="F2212"/>
  <c r="F2211"/>
  <c r="F2210" s="1"/>
  <c r="F2209" s="1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D2095"/>
  <c r="E2095" s="1"/>
  <c r="G2094"/>
  <c r="F2094"/>
  <c r="D2094"/>
  <c r="E2094" s="1"/>
  <c r="G2093"/>
  <c r="F2093"/>
  <c r="D2093"/>
  <c r="E2093" s="1"/>
  <c r="G2092"/>
  <c r="F2092"/>
  <c r="D2092"/>
  <c r="E2092" s="1"/>
  <c r="G2089"/>
  <c r="G2088" s="1"/>
  <c r="G2087" s="1"/>
  <c r="F2089"/>
  <c r="F2088"/>
  <c r="F2087" s="1"/>
  <c r="G2085"/>
  <c r="F2085"/>
  <c r="F2084" s="1"/>
  <c r="F2083" s="1"/>
  <c r="F2082" s="1"/>
  <c r="G2084"/>
  <c r="G2083" s="1"/>
  <c r="G2082" s="1"/>
  <c r="G2080"/>
  <c r="F2080"/>
  <c r="F2079" s="1"/>
  <c r="F2078" s="1"/>
  <c r="F2077" s="1"/>
  <c r="F2076" s="1"/>
  <c r="F1665" s="1"/>
  <c r="G2079"/>
  <c r="G2078" s="1"/>
  <c r="G2077" s="1"/>
  <c r="G2076" s="1"/>
  <c r="G1665" s="1"/>
  <c r="G1664" s="1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D1669"/>
  <c r="E1669" s="1"/>
  <c r="G1668"/>
  <c r="F1668"/>
  <c r="D1668"/>
  <c r="E1668" s="1"/>
  <c r="G1667"/>
  <c r="F1667"/>
  <c r="D1667"/>
  <c r="E1667" s="1"/>
  <c r="G1666"/>
  <c r="F1666"/>
  <c r="D1666"/>
  <c r="E1666" s="1"/>
  <c r="G1661"/>
  <c r="F1661"/>
  <c r="G1657"/>
  <c r="G1656" s="1"/>
  <c r="G1655" s="1"/>
  <c r="G1654" s="1"/>
  <c r="F1657"/>
  <c r="F1656" s="1"/>
  <c r="F1655" s="1"/>
  <c r="F1654" s="1"/>
  <c r="G1652"/>
  <c r="G1651" s="1"/>
  <c r="G1650" s="1"/>
  <c r="F1652"/>
  <c r="F1651" s="1"/>
  <c r="F1650" s="1"/>
  <c r="G1647"/>
  <c r="F1647"/>
  <c r="G1645"/>
  <c r="G1644" s="1"/>
  <c r="F1645"/>
  <c r="F1644" s="1"/>
  <c r="G1642"/>
  <c r="G1640" s="1"/>
  <c r="G1639" s="1"/>
  <c r="F1642"/>
  <c r="F1640" s="1"/>
  <c r="F1639" s="1"/>
  <c r="G1634"/>
  <c r="F1634"/>
  <c r="E1634"/>
  <c r="G1633"/>
  <c r="F1633"/>
  <c r="E1633"/>
  <c r="G1632"/>
  <c r="F1632"/>
  <c r="E1632"/>
  <c r="G1631"/>
  <c r="F1631"/>
  <c r="E1631"/>
  <c r="G1630"/>
  <c r="F1630"/>
  <c r="E1630"/>
  <c r="G1629"/>
  <c r="F1629"/>
  <c r="E1629"/>
  <c r="G1628"/>
  <c r="F1628"/>
  <c r="E1628"/>
  <c r="G1627"/>
  <c r="F1627"/>
  <c r="E1627"/>
  <c r="G1626"/>
  <c r="F1626"/>
  <c r="E1626"/>
  <c r="G1625"/>
  <c r="F1625"/>
  <c r="E1625"/>
  <c r="G1624"/>
  <c r="F1624"/>
  <c r="E1624"/>
  <c r="G1623"/>
  <c r="F1623"/>
  <c r="E1623"/>
  <c r="G1622"/>
  <c r="F1622"/>
  <c r="E1622"/>
  <c r="G1621"/>
  <c r="F1621"/>
  <c r="E1621"/>
  <c r="G1620"/>
  <c r="F1620"/>
  <c r="E1620"/>
  <c r="G1619"/>
  <c r="F1619"/>
  <c r="E1619"/>
  <c r="G1618"/>
  <c r="F1618"/>
  <c r="E1618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G1371"/>
  <c r="G1370" s="1"/>
  <c r="F1371"/>
  <c r="F1370" s="1"/>
  <c r="G1369"/>
  <c r="G1368" s="1"/>
  <c r="F1369"/>
  <c r="F1368" s="1"/>
  <c r="G1366"/>
  <c r="G1365" s="1"/>
  <c r="G1364" s="1"/>
  <c r="F1366"/>
  <c r="F1365" s="1"/>
  <c r="F1364" s="1"/>
  <c r="G1362"/>
  <c r="F1362"/>
  <c r="G1361"/>
  <c r="G1360" s="1"/>
  <c r="G1359" s="1"/>
  <c r="F1361"/>
  <c r="F1360" s="1"/>
  <c r="F1359" s="1"/>
  <c r="G1356"/>
  <c r="F1356"/>
  <c r="G1355"/>
  <c r="G1354" s="1"/>
  <c r="F1355"/>
  <c r="F1354" s="1"/>
  <c r="G1352"/>
  <c r="G1351" s="1"/>
  <c r="G1350" s="1"/>
  <c r="F1352"/>
  <c r="F1351" s="1"/>
  <c r="F1350" s="1"/>
  <c r="G1343"/>
  <c r="F1343"/>
  <c r="G1342"/>
  <c r="G1341" s="1"/>
  <c r="G1340" s="1"/>
  <c r="F1342"/>
  <c r="F1341" s="1"/>
  <c r="F1340" s="1"/>
  <c r="G1338"/>
  <c r="F1338"/>
  <c r="G1337"/>
  <c r="F1337"/>
  <c r="F1336" s="1"/>
  <c r="F1335" s="1"/>
  <c r="G1336"/>
  <c r="G1333"/>
  <c r="G1332" s="1"/>
  <c r="G1331" s="1"/>
  <c r="G1330" s="1"/>
  <c r="F1333"/>
  <c r="F1332"/>
  <c r="F1331" s="1"/>
  <c r="F1330" s="1"/>
  <c r="F1329" s="1"/>
  <c r="G1327"/>
  <c r="F1327"/>
  <c r="F1326" s="1"/>
  <c r="F1325" s="1"/>
  <c r="F1324" s="1"/>
  <c r="G1326"/>
  <c r="G1325" s="1"/>
  <c r="G1324" s="1"/>
  <c r="G1322"/>
  <c r="G1321" s="1"/>
  <c r="F1322"/>
  <c r="F1321" s="1"/>
  <c r="G1317"/>
  <c r="F1317"/>
  <c r="E1317"/>
  <c r="G1316"/>
  <c r="F1316"/>
  <c r="E1316"/>
  <c r="G1315"/>
  <c r="F1315"/>
  <c r="E1315"/>
  <c r="G1314"/>
  <c r="F1314"/>
  <c r="E1314"/>
  <c r="G1313"/>
  <c r="F1313"/>
  <c r="E1313"/>
  <c r="G1312"/>
  <c r="F1312"/>
  <c r="E1312"/>
  <c r="G1311"/>
  <c r="F1311"/>
  <c r="E1311"/>
  <c r="G1310"/>
  <c r="F1310"/>
  <c r="E1310"/>
  <c r="G1309"/>
  <c r="F1309"/>
  <c r="E1309"/>
  <c r="G1307"/>
  <c r="F1307"/>
  <c r="G1306"/>
  <c r="G1305" s="1"/>
  <c r="F1306"/>
  <c r="F1305" s="1"/>
  <c r="F1304" s="1"/>
  <c r="F1303" s="1"/>
  <c r="G1300"/>
  <c r="G1299" s="1"/>
  <c r="F1300"/>
  <c r="F1299" s="1"/>
  <c r="G1297"/>
  <c r="G1296" s="1"/>
  <c r="G1295" s="1"/>
  <c r="F1297"/>
  <c r="F1296" s="1"/>
  <c r="F1295" s="1"/>
  <c r="G1291"/>
  <c r="F1291"/>
  <c r="G1287"/>
  <c r="G1286" s="1"/>
  <c r="G1285" s="1"/>
  <c r="F1287"/>
  <c r="F1286" s="1"/>
  <c r="F1285" s="1"/>
  <c r="G1283"/>
  <c r="F1283"/>
  <c r="G1282"/>
  <c r="G1281" s="1"/>
  <c r="G1280" s="1"/>
  <c r="F1282"/>
  <c r="F1281" s="1"/>
  <c r="F1280" s="1"/>
  <c r="F1279" s="1"/>
  <c r="G1276"/>
  <c r="G1275" s="1"/>
  <c r="G1274" s="1"/>
  <c r="G1273" s="1"/>
  <c r="F1276"/>
  <c r="F1275" s="1"/>
  <c r="F1274" s="1"/>
  <c r="F1273" s="1"/>
  <c r="G1272"/>
  <c r="G1271" s="1"/>
  <c r="F1272"/>
  <c r="F1271" s="1"/>
  <c r="G1265"/>
  <c r="F1265"/>
  <c r="G1258"/>
  <c r="F1258"/>
  <c r="G1257"/>
  <c r="G1256" s="1"/>
  <c r="F1257"/>
  <c r="F1256" s="1"/>
  <c r="G1250"/>
  <c r="F1250"/>
  <c r="G1247"/>
  <c r="G1246" s="1"/>
  <c r="G1245" s="1"/>
  <c r="G1244" s="1"/>
  <c r="F1247"/>
  <c r="F1246" s="1"/>
  <c r="F1245" s="1"/>
  <c r="F1244" s="1"/>
  <c r="G1240"/>
  <c r="G1239" s="1"/>
  <c r="G1036" s="1"/>
  <c r="G1035" s="1"/>
  <c r="G1034" s="1"/>
  <c r="E12" i="54" s="1"/>
  <c r="F1240" i="99"/>
  <c r="F1239" s="1"/>
  <c r="F1036" s="1"/>
  <c r="F1035" s="1"/>
  <c r="F1034" s="1"/>
  <c r="D12" i="54" s="1"/>
  <c r="G1238" i="99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2"/>
  <c r="G1031" s="1"/>
  <c r="F1032"/>
  <c r="F1031"/>
  <c r="G1029"/>
  <c r="G1028" s="1"/>
  <c r="F1029"/>
  <c r="F1028"/>
  <c r="G1025"/>
  <c r="G1024" s="1"/>
  <c r="F1025"/>
  <c r="F1024"/>
  <c r="F1023" s="1"/>
  <c r="F1022"/>
  <c r="G1021"/>
  <c r="F1021"/>
  <c r="E1021"/>
  <c r="G1020"/>
  <c r="F1020"/>
  <c r="E1020"/>
  <c r="G1019"/>
  <c r="F1019"/>
  <c r="E1019"/>
  <c r="G1018"/>
  <c r="F1018"/>
  <c r="E1018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D826"/>
  <c r="E826" s="1"/>
  <c r="G825"/>
  <c r="F825"/>
  <c r="D825"/>
  <c r="E825" s="1"/>
  <c r="G824"/>
  <c r="F824"/>
  <c r="D824"/>
  <c r="E824" s="1"/>
  <c r="G823"/>
  <c r="F823"/>
  <c r="E823"/>
  <c r="G822"/>
  <c r="F822"/>
  <c r="E822"/>
  <c r="G821"/>
  <c r="F821"/>
  <c r="E821"/>
  <c r="G820"/>
  <c r="F820"/>
  <c r="E820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D610"/>
  <c r="E610" s="1"/>
  <c r="G609"/>
  <c r="F609"/>
  <c r="D609"/>
  <c r="E609" s="1"/>
  <c r="G608"/>
  <c r="F608"/>
  <c r="D608"/>
  <c r="E608" s="1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F589"/>
  <c r="G586"/>
  <c r="F586"/>
  <c r="F585" s="1"/>
  <c r="G585"/>
  <c r="G583"/>
  <c r="F583"/>
  <c r="G582"/>
  <c r="G581" s="1"/>
  <c r="G580" s="1"/>
  <c r="F582"/>
  <c r="F581" s="1"/>
  <c r="F580" s="1"/>
  <c r="G575"/>
  <c r="G574" s="1"/>
  <c r="F575"/>
  <c r="F574" s="1"/>
  <c r="G570"/>
  <c r="G569" s="1"/>
  <c r="G568" s="1"/>
  <c r="G567" s="1"/>
  <c r="G566" s="1"/>
  <c r="G554" s="1"/>
  <c r="G553" s="1"/>
  <c r="F570"/>
  <c r="F569" s="1"/>
  <c r="F568" s="1"/>
  <c r="F567" s="1"/>
  <c r="F566" s="1"/>
  <c r="F554" s="1"/>
  <c r="F553" s="1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1"/>
  <c r="F551"/>
  <c r="G547"/>
  <c r="F547"/>
  <c r="G545"/>
  <c r="G544" s="1"/>
  <c r="G543" s="1"/>
  <c r="G542" s="1"/>
  <c r="F545"/>
  <c r="F544"/>
  <c r="F543" s="1"/>
  <c r="F542" s="1"/>
  <c r="G539"/>
  <c r="G538" s="1"/>
  <c r="G537" s="1"/>
  <c r="G536" s="1"/>
  <c r="F539"/>
  <c r="F538"/>
  <c r="F537" s="1"/>
  <c r="F536" s="1"/>
  <c r="G534"/>
  <c r="G533" s="1"/>
  <c r="G532" s="1"/>
  <c r="G531" s="1"/>
  <c r="G530" s="1"/>
  <c r="G529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G343"/>
  <c r="G342" s="1"/>
  <c r="G341" s="1"/>
  <c r="G340" s="1"/>
  <c r="G339" s="1"/>
  <c r="F343"/>
  <c r="F342" s="1"/>
  <c r="F341" s="1"/>
  <c r="F340" s="1"/>
  <c r="F339" s="1"/>
  <c r="G337"/>
  <c r="F337"/>
  <c r="G336"/>
  <c r="G335" s="1"/>
  <c r="F336"/>
  <c r="F335" s="1"/>
  <c r="G332"/>
  <c r="F332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F307" s="1"/>
  <c r="F306" s="1"/>
  <c r="F305" s="1"/>
  <c r="F199" s="1"/>
  <c r="G307"/>
  <c r="G306" s="1"/>
  <c r="G305" s="1"/>
  <c r="G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G174"/>
  <c r="G173" s="1"/>
  <c r="G172" s="1"/>
  <c r="G171" s="1"/>
  <c r="G65" s="1"/>
  <c r="F174"/>
  <c r="F173" s="1"/>
  <c r="F172" s="1"/>
  <c r="F171" s="1"/>
  <c r="F65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E31" s="1"/>
  <c r="G30"/>
  <c r="F30"/>
  <c r="D30"/>
  <c r="E30" s="1"/>
  <c r="G29"/>
  <c r="F29"/>
  <c r="D29"/>
  <c r="E29" s="1"/>
  <c r="G28"/>
  <c r="F28"/>
  <c r="D28"/>
  <c r="E28" s="1"/>
  <c r="G23"/>
  <c r="G22" s="1"/>
  <c r="F23"/>
  <c r="F22" s="1"/>
  <c r="G18"/>
  <c r="F18"/>
  <c r="D18"/>
  <c r="E18" s="1"/>
  <c r="G17"/>
  <c r="F17"/>
  <c r="G16"/>
  <c r="F16"/>
  <c r="G15"/>
  <c r="F15"/>
  <c r="G14"/>
  <c r="F14"/>
  <c r="D41" i="45" l="1"/>
  <c r="D38"/>
  <c r="C41"/>
  <c r="D69" i="99"/>
  <c r="D17"/>
  <c r="F1286" i="100"/>
  <c r="E1286"/>
  <c r="E1285" s="1"/>
  <c r="E1280" s="1"/>
  <c r="F306"/>
  <c r="F305" s="1"/>
  <c r="F199" s="1"/>
  <c r="F568"/>
  <c r="F567" s="1"/>
  <c r="F566" s="1"/>
  <c r="F554" s="1"/>
  <c r="F553" s="1"/>
  <c r="F530"/>
  <c r="F529" s="1"/>
  <c r="E580"/>
  <c r="E578" s="1"/>
  <c r="F2265"/>
  <c r="F1035"/>
  <c r="F1034" s="1"/>
  <c r="E306"/>
  <c r="E305" s="1"/>
  <c r="E199" s="1"/>
  <c r="C1667"/>
  <c r="E2265"/>
  <c r="E2218" s="1"/>
  <c r="E1637"/>
  <c r="E1636" s="1"/>
  <c r="F1638"/>
  <c r="F1637" s="1"/>
  <c r="F1636" s="1"/>
  <c r="C17"/>
  <c r="C30"/>
  <c r="F580"/>
  <c r="F579" s="1"/>
  <c r="C609"/>
  <c r="C825"/>
  <c r="E1255"/>
  <c r="E1254" s="1"/>
  <c r="E1253" s="1"/>
  <c r="E20"/>
  <c r="E19" s="1"/>
  <c r="E13" s="1"/>
  <c r="C69"/>
  <c r="F1369"/>
  <c r="F1368" s="1"/>
  <c r="C2094"/>
  <c r="F1255"/>
  <c r="F1254" s="1"/>
  <c r="F1253" s="1"/>
  <c r="E1335"/>
  <c r="E1329" s="1"/>
  <c r="E1359"/>
  <c r="F578"/>
  <c r="F1022"/>
  <c r="F589" s="1"/>
  <c r="F1023"/>
  <c r="E1369"/>
  <c r="E1368" s="1"/>
  <c r="E1370"/>
  <c r="F2091"/>
  <c r="F2208"/>
  <c r="F1335"/>
  <c r="F1329" s="1"/>
  <c r="F1359"/>
  <c r="E1664"/>
  <c r="E1022"/>
  <c r="E589" s="1"/>
  <c r="E1023"/>
  <c r="F1285"/>
  <c r="F1280" s="1"/>
  <c r="F1304"/>
  <c r="F1303" s="1"/>
  <c r="F173"/>
  <c r="F172" s="1"/>
  <c r="F171" s="1"/>
  <c r="F65" s="1"/>
  <c r="E530"/>
  <c r="E529" s="1"/>
  <c r="E568"/>
  <c r="E567" s="1"/>
  <c r="E566" s="1"/>
  <c r="E554" s="1"/>
  <c r="E553" s="1"/>
  <c r="F1664"/>
  <c r="F20"/>
  <c r="F19" s="1"/>
  <c r="F13" s="1"/>
  <c r="F21"/>
  <c r="E2208"/>
  <c r="E2091"/>
  <c r="F21" i="99"/>
  <c r="F20"/>
  <c r="F19" s="1"/>
  <c r="F13" s="1"/>
  <c r="G1022"/>
  <c r="G589" s="1"/>
  <c r="G1023"/>
  <c r="F2208"/>
  <c r="F2091"/>
  <c r="G1255"/>
  <c r="G1254" s="1"/>
  <c r="G1253" s="1"/>
  <c r="G1335"/>
  <c r="F1664"/>
  <c r="F530"/>
  <c r="F529" s="1"/>
  <c r="F1255"/>
  <c r="F1254" s="1"/>
  <c r="F1253" s="1"/>
  <c r="F588" s="1"/>
  <c r="G1329"/>
  <c r="G579"/>
  <c r="G578"/>
  <c r="G2091"/>
  <c r="G2208"/>
  <c r="G1304"/>
  <c r="G1303" s="1"/>
  <c r="G1279" s="1"/>
  <c r="G1638"/>
  <c r="G1637" s="1"/>
  <c r="G1636" s="1"/>
  <c r="G20"/>
  <c r="G19" s="1"/>
  <c r="G13" s="1"/>
  <c r="G12" s="1"/>
  <c r="G21"/>
  <c r="F579"/>
  <c r="F578"/>
  <c r="F1638"/>
  <c r="F1637" s="1"/>
  <c r="F1636" s="1"/>
  <c r="E69" l="1"/>
  <c r="D68"/>
  <c r="E17"/>
  <c r="D16"/>
  <c r="E579" i="100"/>
  <c r="F1279"/>
  <c r="E12"/>
  <c r="F588"/>
  <c r="D1667"/>
  <c r="C1666"/>
  <c r="D1666" s="1"/>
  <c r="D69"/>
  <c r="C68"/>
  <c r="D609"/>
  <c r="C608"/>
  <c r="D608" s="1"/>
  <c r="D825"/>
  <c r="C824"/>
  <c r="D824" s="1"/>
  <c r="D17"/>
  <c r="C16"/>
  <c r="D2094"/>
  <c r="C2093"/>
  <c r="D30"/>
  <c r="C29"/>
  <c r="E1279"/>
  <c r="E588"/>
  <c r="F12"/>
  <c r="F12" i="99"/>
  <c r="F11" s="1"/>
  <c r="G588"/>
  <c r="G11" s="1"/>
  <c r="E68" l="1"/>
  <c r="D67"/>
  <c r="E16"/>
  <c r="D15"/>
  <c r="E11" i="100"/>
  <c r="F11"/>
  <c r="D2093"/>
  <c r="C2092"/>
  <c r="D2092" s="1"/>
  <c r="D68"/>
  <c r="C67"/>
  <c r="D29"/>
  <c r="C28"/>
  <c r="D28" s="1"/>
  <c r="D16"/>
  <c r="C15"/>
  <c r="E67" i="99" l="1"/>
  <c r="D66"/>
  <c r="E66" s="1"/>
  <c r="E15"/>
  <c r="D14"/>
  <c r="E14" s="1"/>
  <c r="D15" i="100"/>
  <c r="C14"/>
  <c r="D14" s="1"/>
  <c r="D67"/>
  <c r="C66"/>
  <c r="D66" s="1"/>
  <c r="C12" i="13" l="1"/>
  <c r="C14" i="69" l="1"/>
  <c r="E14" i="53"/>
  <c r="D74" i="58" l="1"/>
  <c r="D28" i="69"/>
  <c r="D27" s="1"/>
  <c r="D26" s="1"/>
  <c r="C28"/>
  <c r="C27" s="1"/>
  <c r="C26" s="1"/>
  <c r="D24"/>
  <c r="D23" s="1"/>
  <c r="D22" s="1"/>
  <c r="D19"/>
  <c r="D17"/>
  <c r="D14"/>
  <c r="D12"/>
  <c r="C24"/>
  <c r="C23" s="1"/>
  <c r="C22" s="1"/>
  <c r="C19"/>
  <c r="C17"/>
  <c r="C12"/>
  <c r="C17" i="13"/>
  <c r="C11" i="69" l="1"/>
  <c r="D21"/>
  <c r="C21"/>
  <c r="D11"/>
  <c r="C16"/>
  <c r="D16"/>
  <c r="D13" i="45" l="1"/>
  <c r="C22" i="54" l="1"/>
  <c r="E76" i="86" l="1"/>
  <c r="E79" l="1"/>
  <c r="E74"/>
  <c r="E73" s="1"/>
  <c r="E69" s="1"/>
  <c r="D74"/>
  <c r="D73" s="1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8" s="1"/>
  <c r="D76"/>
  <c r="D73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56" l="1"/>
  <c r="D30"/>
  <c r="D27" s="1"/>
  <c r="D35"/>
  <c r="D42"/>
  <c r="D30" i="86"/>
  <c r="D27" s="1"/>
  <c r="D49" i="58"/>
  <c r="D56" i="86"/>
  <c r="D49"/>
  <c r="D42"/>
  <c r="D35"/>
  <c r="D75"/>
  <c r="D65" s="1"/>
  <c r="D75" i="58"/>
  <c r="D64" s="1"/>
  <c r="D11" l="1"/>
  <c r="D10" s="1"/>
  <c r="D64" i="86"/>
  <c r="D11"/>
  <c r="D10" l="1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E65" l="1"/>
  <c r="E64" s="1"/>
  <c r="E56"/>
  <c r="E30"/>
  <c r="E27" s="1"/>
  <c r="E49"/>
  <c r="E42"/>
  <c r="E35"/>
  <c r="E11" l="1"/>
  <c r="E10" s="1"/>
  <c r="D10" i="39" l="1"/>
  <c r="C10"/>
  <c r="E14"/>
  <c r="C28" i="13" l="1"/>
  <c r="C27" s="1"/>
  <c r="C26" s="1"/>
  <c r="C24"/>
  <c r="C23" s="1"/>
  <c r="C22" s="1"/>
  <c r="C19"/>
  <c r="C16" s="1"/>
  <c r="C11"/>
  <c r="C10" l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3" i="61"/>
  <c r="C1732" l="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D22" i="54" l="1"/>
  <c r="C38" i="45"/>
  <c r="C13" s="1"/>
</calcChain>
</file>

<file path=xl/sharedStrings.xml><?xml version="1.0" encoding="utf-8"?>
<sst xmlns="http://schemas.openxmlformats.org/spreadsheetml/2006/main" count="32883" uniqueCount="1140">
  <si>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</si>
  <si>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</si>
  <si>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</si>
  <si>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</si>
  <si>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</si>
  <si>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</si>
  <si>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</si>
  <si>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</si>
  <si>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</si>
  <si>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</si>
  <si>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</si>
  <si>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</si>
  <si>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</si>
  <si>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</si>
  <si>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</si>
  <si>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</si>
  <si>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</si>
  <si>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</si>
  <si>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</si>
  <si>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</si>
  <si>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</si>
  <si>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</si>
  <si>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</si>
  <si>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</si>
  <si>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</si>
  <si>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</si>
  <si>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</si>
  <si>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</si>
  <si>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</si>
  <si>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</si>
  <si>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</si>
  <si>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</si>
  <si>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</si>
  <si>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</si>
  <si>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</si>
  <si>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</si>
  <si>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</si>
  <si>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</si>
  <si>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</si>
  <si>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</si>
  <si>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</si>
  <si>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</si>
  <si>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</si>
  <si>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</si>
  <si>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</si>
  <si>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</si>
  <si>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</si>
  <si>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</si>
  <si>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</si>
  <si>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</si>
  <si>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</si>
  <si>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</si>
  <si>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</si>
  <si>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</si>
  <si>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</si>
  <si>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</si>
  <si>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</si>
  <si>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</si>
  <si>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</si>
  <si>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</si>
  <si>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</si>
  <si>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</si>
  <si>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</si>
  <si>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</si>
  <si>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</si>
  <si>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</si>
  <si>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</si>
  <si>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</si>
  <si>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</si>
  <si>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</si>
  <si>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</si>
  <si>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</si>
  <si>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</si>
  <si>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</si>
  <si>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</si>
  <si>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</si>
  <si>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</si>
  <si>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</si>
  <si>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</si>
  <si>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</si>
  <si>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</si>
  <si>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</si>
  <si>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</si>
  <si>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</si>
  <si>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</si>
  <si>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</si>
  <si>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</si>
  <si>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</si>
  <si>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</si>
  <si>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</si>
  <si>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</si>
  <si>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</si>
  <si>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</si>
  <si>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</si>
  <si>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</si>
  <si>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</si>
  <si>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</si>
  <si>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</si>
  <si>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</si>
  <si>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</si>
  <si>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</si>
  <si>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</si>
  <si>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</si>
  <si>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</si>
  <si>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</si>
  <si>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</si>
  <si>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</si>
  <si>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</si>
  <si>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</si>
  <si>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</si>
  <si>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</si>
  <si>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</si>
  <si>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</si>
  <si>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</si>
  <si>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</si>
  <si>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</si>
  <si>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</si>
  <si>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</si>
  <si>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</si>
  <si>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</si>
  <si>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</si>
  <si>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</si>
  <si>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</si>
  <si>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</si>
  <si>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</si>
  <si>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</si>
  <si>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</si>
  <si>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</si>
  <si>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</si>
  <si>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</si>
  <si>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</si>
  <si>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</si>
  <si>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</si>
  <si>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</si>
  <si>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</si>
  <si>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</si>
  <si>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</si>
  <si>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</si>
  <si>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</si>
  <si>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</si>
  <si>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</si>
  <si>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</si>
  <si>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</si>
  <si>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</si>
  <si>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</si>
  <si>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</si>
  <si>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</si>
  <si>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</si>
  <si>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</si>
  <si>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</si>
  <si>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</si>
  <si>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</si>
  <si>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</si>
  <si>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</si>
  <si>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</si>
  <si>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</si>
  <si>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</si>
  <si>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</si>
  <si>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</si>
  <si>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</si>
  <si>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</si>
  <si>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</si>
  <si>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</si>
  <si>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</si>
  <si>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</si>
  <si>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</si>
  <si>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</si>
  <si>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</si>
  <si>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</si>
  <si>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</si>
  <si>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</si>
  <si>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</si>
  <si>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</si>
  <si>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</si>
  <si>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</si>
  <si>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</si>
  <si>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</si>
  <si>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</si>
  <si>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</si>
  <si>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</si>
  <si>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</si>
  <si>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</si>
  <si>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</si>
  <si>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</si>
  <si>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</si>
  <si>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</si>
  <si>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</si>
  <si>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</si>
  <si>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</si>
  <si>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</si>
  <si>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</si>
  <si>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</si>
  <si>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</si>
  <si>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</si>
  <si>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</si>
  <si>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</si>
  <si>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</si>
  <si>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</si>
  <si>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</si>
  <si>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</si>
  <si>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</si>
  <si>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</si>
  <si>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</si>
  <si>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</si>
  <si>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</si>
  <si>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</si>
  <si>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</si>
  <si>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</si>
  <si>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</si>
  <si>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</si>
  <si>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</si>
  <si>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</si>
  <si>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</si>
  <si>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</si>
  <si>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</si>
  <si>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</si>
  <si>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</si>
  <si>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</si>
  <si>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</si>
  <si>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</si>
  <si>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</si>
  <si>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</si>
  <si>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</si>
  <si>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</si>
  <si>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</si>
  <si>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</si>
  <si>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</si>
  <si>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</si>
  <si>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</si>
  <si>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</si>
  <si>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</si>
  <si>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</si>
  <si>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</si>
  <si>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</si>
  <si>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</si>
  <si>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</si>
  <si>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</si>
  <si>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</si>
  <si>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</si>
  <si>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</si>
  <si>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</si>
  <si>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</si>
  <si>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</si>
  <si>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</si>
  <si>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</si>
  <si>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</si>
  <si>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</si>
  <si>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</si>
  <si>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</si>
  <si>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</si>
  <si>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</si>
  <si>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</si>
  <si>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</si>
  <si>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</si>
  <si>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</si>
  <si>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</si>
  <si>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</si>
  <si>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</si>
  <si>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</si>
  <si>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</si>
  <si>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</si>
  <si>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</si>
  <si>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</si>
  <si>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</si>
  <si>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</si>
  <si>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</si>
  <si>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</si>
  <si>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</si>
  <si>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</si>
  <si>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</si>
  <si>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</si>
  <si>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</si>
  <si>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</si>
  <si>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</si>
  <si>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</si>
  <si>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</si>
  <si>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</si>
  <si>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</si>
  <si>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</si>
  <si>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</si>
  <si>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</si>
  <si>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</si>
  <si>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</si>
  <si>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</si>
  <si>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</si>
  <si>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</si>
  <si>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</si>
  <si>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</si>
  <si>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</si>
  <si>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</si>
  <si>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</si>
  <si>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</si>
  <si>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</si>
  <si>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</si>
  <si>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</si>
  <si>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</si>
  <si>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</si>
  <si>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</si>
  <si>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</si>
  <si>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</si>
  <si>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</si>
  <si>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</si>
  <si>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</si>
  <si>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</si>
  <si>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</si>
  <si>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</si>
  <si>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</si>
  <si>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</si>
  <si>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</si>
  <si>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</si>
  <si>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</si>
  <si>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</si>
  <si>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</si>
  <si>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</si>
  <si>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</si>
  <si>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</si>
  <si>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</si>
  <si>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</si>
  <si>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</si>
  <si>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</si>
  <si>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</si>
  <si>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</si>
  <si>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</si>
  <si>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</si>
  <si>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</si>
  <si>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</si>
  <si>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</si>
  <si>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</si>
  <si>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</si>
  <si>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</si>
  <si>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</si>
  <si>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</si>
  <si>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</si>
  <si>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</si>
  <si>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</si>
  <si>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</si>
  <si>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</si>
  <si>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</si>
  <si>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</si>
  <si>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</si>
  <si>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</si>
  <si>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</si>
  <si>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</si>
  <si>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</si>
  <si>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</si>
  <si>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</si>
  <si>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</si>
  <si>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</si>
  <si>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</si>
  <si>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</si>
  <si>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</si>
  <si>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</si>
  <si>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</si>
  <si>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</si>
  <si>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</si>
  <si>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</si>
  <si>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</si>
  <si>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</si>
  <si>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</si>
  <si>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</si>
  <si>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</si>
  <si>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</si>
  <si>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</si>
  <si>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</si>
  <si>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</si>
  <si>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</si>
  <si>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</si>
  <si>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</si>
  <si>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</si>
  <si>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</si>
  <si>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</si>
  <si>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</si>
  <si>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</si>
  <si>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</si>
  <si>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</si>
  <si>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</si>
  <si>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</si>
  <si>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</si>
  <si>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</si>
  <si>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</si>
  <si>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</si>
  <si>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</si>
  <si>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</si>
  <si>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</si>
  <si>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</si>
  <si>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</si>
  <si>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</si>
  <si>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</si>
  <si>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</si>
  <si>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</si>
  <si>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</si>
  <si>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</si>
  <si>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</si>
  <si>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</si>
  <si>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</si>
  <si>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</si>
  <si>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</si>
  <si>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</si>
  <si>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</si>
  <si>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</si>
  <si>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</si>
  <si>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</si>
  <si>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</si>
  <si>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</si>
  <si>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</si>
  <si>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</si>
  <si>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</si>
  <si>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</si>
  <si>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</si>
  <si>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</si>
  <si>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</si>
  <si>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</si>
  <si>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</si>
  <si>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</si>
  <si>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</si>
  <si>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</si>
  <si>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</si>
  <si>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</si>
  <si>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</si>
  <si>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</si>
  <si>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</si>
  <si>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</si>
  <si>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</si>
  <si>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</si>
  <si>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</si>
  <si>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</si>
  <si>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</si>
  <si>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</si>
  <si>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</si>
  <si>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</si>
  <si>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</si>
  <si>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</si>
  <si>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</si>
  <si>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</si>
  <si>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</si>
  <si>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</si>
  <si>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</si>
  <si>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</si>
  <si>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</si>
  <si>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</si>
  <si>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</si>
  <si>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</si>
  <si>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</si>
  <si>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</si>
  <si>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</si>
  <si>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</si>
  <si>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</si>
  <si>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</si>
  <si>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</si>
  <si>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</si>
  <si>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</si>
  <si>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</si>
  <si>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</si>
  <si>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</si>
  <si>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</si>
  <si>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</si>
  <si>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</si>
  <si>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</si>
  <si>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</si>
  <si>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</si>
  <si>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</si>
  <si>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</si>
  <si>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</si>
  <si>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</si>
  <si>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</si>
  <si>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</si>
  <si>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</si>
  <si>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</si>
  <si>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</si>
  <si>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</si>
  <si>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</si>
  <si>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</si>
  <si>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</si>
  <si>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</si>
  <si>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</si>
  <si>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</si>
  <si>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</si>
  <si>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</si>
  <si>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</si>
  <si>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</si>
  <si>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</si>
  <si>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</si>
  <si>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</si>
  <si>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</si>
  <si>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</si>
  <si>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</si>
  <si>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</si>
  <si>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</si>
  <si>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</si>
  <si>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</si>
  <si>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</si>
  <si>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</si>
  <si>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</si>
  <si>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</si>
  <si>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</si>
  <si>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</si>
  <si>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</si>
  <si>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</si>
  <si>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</si>
  <si>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</si>
  <si>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</si>
  <si>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</si>
  <si>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</si>
  <si>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</si>
  <si>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</si>
  <si>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</si>
  <si>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</si>
  <si>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</si>
  <si>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</si>
  <si>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</si>
  <si>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</si>
  <si>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</si>
  <si>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</si>
  <si>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</si>
  <si>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</si>
  <si>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</si>
  <si>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</si>
  <si>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</si>
  <si>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</si>
  <si>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</si>
  <si>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</si>
  <si>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</si>
  <si>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</si>
  <si>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</si>
  <si>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</si>
  <si>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</si>
  <si>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</si>
  <si>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</si>
  <si>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</si>
  <si>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</si>
  <si>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</si>
  <si>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</si>
  <si>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</si>
  <si>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</si>
  <si>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</si>
  <si>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</si>
  <si>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</si>
  <si>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</si>
  <si>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</si>
  <si>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</si>
  <si>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</si>
  <si>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</si>
  <si>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</si>
  <si>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</si>
  <si>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</si>
  <si>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</si>
  <si>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</si>
  <si>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</si>
  <si>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</si>
  <si>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</si>
  <si>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</si>
  <si>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</si>
  <si>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</si>
  <si>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</si>
  <si>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</si>
  <si>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</si>
  <si>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</si>
  <si>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</si>
  <si>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</si>
  <si>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</si>
  <si>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</si>
  <si>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</si>
  <si>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</si>
  <si>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</si>
  <si>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</si>
  <si>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</si>
  <si>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</si>
  <si>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</si>
  <si>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</si>
  <si>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</si>
  <si>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</si>
  <si>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</si>
  <si>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</si>
  <si>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</si>
  <si>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</si>
  <si>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</si>
  <si>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</si>
  <si>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</si>
  <si>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</si>
  <si>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</si>
  <si>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</si>
  <si>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</si>
  <si>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</si>
  <si>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</si>
  <si>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</si>
  <si>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</si>
  <si>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</si>
  <si>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</si>
  <si>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</si>
  <si>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</si>
  <si>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</si>
  <si>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</si>
  <si>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</si>
  <si>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</si>
  <si>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</si>
  <si>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</si>
  <si>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</si>
  <si>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</si>
  <si>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</si>
  <si>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</si>
  <si>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</si>
  <si>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</si>
  <si>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</si>
  <si>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</si>
  <si>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</si>
  <si>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</si>
  <si>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</si>
  <si>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</si>
  <si>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</si>
  <si>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</si>
  <si>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</si>
  <si>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</si>
  <si>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</si>
  <si>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</si>
  <si>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</si>
  <si>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</si>
  <si>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</si>
  <si>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</si>
  <si>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</si>
  <si>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</si>
  <si>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</si>
  <si>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</si>
  <si>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</si>
  <si>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</si>
  <si>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</si>
  <si>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</si>
  <si>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</si>
  <si>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</si>
  <si>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</si>
  <si>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</si>
  <si>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</si>
  <si>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</si>
  <si>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</si>
  <si>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</si>
  <si>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</si>
  <si>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</si>
  <si>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</si>
  <si>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</si>
  <si>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</si>
  <si>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</si>
  <si>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</si>
  <si>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</si>
  <si>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</si>
  <si>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</si>
  <si>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</si>
  <si>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</si>
  <si>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</si>
  <si>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</si>
  <si>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</si>
  <si>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</si>
  <si>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</si>
  <si>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</si>
  <si>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</si>
  <si>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</si>
  <si>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</si>
  <si>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</si>
  <si>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</si>
  <si>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</si>
  <si>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</si>
  <si>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</si>
  <si>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</si>
  <si>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</si>
  <si>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</si>
  <si>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</si>
  <si>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</si>
  <si>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</si>
  <si>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</si>
  <si>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</si>
  <si>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</si>
  <si>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</si>
  <si>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</si>
  <si>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</si>
  <si>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</si>
  <si>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</si>
  <si>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</si>
  <si>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</si>
  <si>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</si>
  <si>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</si>
  <si>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</si>
  <si>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</si>
  <si>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</si>
  <si>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</si>
  <si>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</si>
  <si>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</si>
  <si>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</si>
  <si>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</si>
  <si>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</si>
  <si>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</si>
  <si>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</si>
  <si>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</si>
  <si>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</si>
  <si>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</si>
  <si>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</si>
  <si>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</si>
  <si>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</si>
  <si>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</si>
  <si>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</si>
  <si>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</si>
  <si>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</si>
  <si>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</si>
  <si>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</si>
  <si>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</si>
  <si>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</si>
  <si>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</si>
  <si>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</si>
  <si>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</si>
  <si>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</si>
  <si>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</si>
  <si>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</si>
  <si>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</si>
  <si>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</si>
  <si>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</si>
  <si>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</si>
  <si>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</si>
  <si>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</si>
  <si>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</si>
  <si>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</si>
  <si>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</si>
  <si>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</si>
  <si>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</si>
  <si>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</si>
  <si>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</si>
  <si>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</si>
  <si>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</si>
  <si>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</si>
  <si>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</si>
  <si>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</si>
  <si>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</si>
  <si>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</si>
  <si>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</si>
  <si>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</si>
  <si>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</si>
  <si>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</si>
  <si>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</si>
  <si>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</si>
  <si>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</si>
  <si>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</si>
  <si>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</si>
  <si>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</si>
  <si>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</si>
  <si>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</si>
  <si>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</si>
  <si>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</si>
  <si>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</si>
  <si>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</si>
  <si>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</si>
  <si>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</si>
  <si>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</si>
  <si>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</si>
  <si>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</si>
  <si>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</si>
  <si>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</si>
  <si>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</si>
  <si>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</si>
  <si>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</si>
  <si>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</si>
  <si>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</si>
  <si>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</si>
  <si>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</si>
  <si>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</si>
  <si>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</si>
  <si>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</si>
  <si>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</si>
  <si>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</si>
  <si>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</si>
  <si>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</si>
  <si>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</si>
  <si>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</si>
  <si>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</si>
  <si>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</si>
  <si>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</si>
  <si>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</si>
  <si>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</si>
  <si>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</si>
  <si>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</si>
  <si>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</si>
  <si>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</si>
  <si>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</si>
  <si>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</si>
  <si>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</si>
  <si>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</si>
  <si>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</si>
  <si>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</si>
  <si>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</si>
  <si>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</si>
  <si>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</si>
  <si>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</si>
  <si>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</si>
  <si>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</si>
  <si>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</si>
  <si>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</si>
  <si>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</si>
  <si>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</si>
  <si>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</si>
  <si>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</si>
  <si>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</si>
  <si>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</si>
  <si>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</si>
  <si>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</si>
  <si>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</si>
  <si>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</si>
  <si>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</si>
  <si>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</si>
  <si>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</si>
  <si>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</si>
  <si>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</si>
  <si>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</si>
  <si>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</si>
  <si>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</si>
  <si>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</si>
  <si>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</si>
  <si>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</si>
  <si>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</si>
  <si>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</si>
  <si>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</si>
  <si>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</si>
  <si>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</si>
  <si>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</si>
  <si>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</si>
  <si>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</si>
  <si>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</si>
  <si>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</si>
  <si>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</si>
  <si>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</si>
  <si>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</si>
  <si>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</si>
  <si>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</si>
  <si>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</si>
  <si>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</si>
  <si>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</si>
  <si>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</si>
  <si>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</si>
  <si>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</si>
  <si>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</si>
  <si>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</si>
  <si>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</si>
  <si>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</si>
  <si>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</si>
  <si>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</si>
  <si>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</si>
  <si>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</si>
  <si>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</si>
  <si>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</si>
  <si>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</si>
  <si>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</si>
  <si>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</si>
  <si>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</si>
  <si>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</si>
  <si>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</si>
  <si>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</si>
  <si>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</si>
  <si>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</si>
  <si>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</si>
  <si>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</si>
  <si>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</si>
  <si>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</si>
  <si>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</si>
  <si>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</si>
  <si>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</si>
  <si>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</si>
  <si>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</si>
  <si>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</si>
  <si>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</si>
  <si>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</si>
  <si>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</si>
  <si>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</si>
  <si>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</si>
  <si>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</si>
  <si>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</si>
  <si>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</si>
  <si>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</si>
  <si>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</si>
  <si>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</si>
  <si>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</si>
  <si>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</si>
  <si>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</si>
  <si>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</si>
  <si>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</si>
  <si>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</si>
  <si>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</si>
  <si>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</si>
  <si>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</si>
  <si>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</si>
  <si>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</si>
  <si>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</si>
  <si>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</si>
  <si>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</si>
  <si>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</si>
  <si>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</si>
  <si>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</si>
  <si>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</si>
  <si>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</si>
  <si>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</si>
  <si>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</si>
  <si>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</si>
  <si>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</si>
  <si>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</si>
  <si>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</si>
  <si>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</si>
  <si>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</si>
  <si>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</si>
  <si>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</si>
  <si>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</si>
  <si>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</si>
  <si>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</si>
  <si>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</si>
  <si>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</si>
  <si>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</si>
  <si>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</si>
  <si>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</si>
  <si>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</si>
  <si>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</si>
  <si>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</si>
  <si>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</si>
  <si>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</si>
  <si>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</si>
  <si>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</si>
  <si>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</si>
  <si>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</si>
  <si>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</si>
  <si>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</si>
  <si>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</si>
  <si>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</si>
  <si>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</si>
  <si>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</si>
  <si>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</si>
  <si>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</si>
  <si>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</si>
  <si>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</si>
  <si>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</si>
  <si>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</si>
  <si>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</si>
  <si>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</si>
  <si>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</si>
  <si>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</si>
  <si>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</si>
  <si>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</si>
  <si>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</si>
  <si>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</si>
  <si>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</si>
  <si>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</si>
  <si>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</si>
  <si>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</si>
  <si>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</si>
  <si>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</si>
  <si>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</si>
  <si>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</si>
  <si>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</si>
  <si>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</si>
  <si>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</si>
  <si>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</si>
  <si>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</si>
  <si>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</si>
  <si>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</si>
  <si>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</si>
  <si>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</si>
  <si>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</si>
  <si>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</si>
  <si>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</si>
  <si>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</si>
  <si>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</si>
  <si>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</si>
  <si>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</si>
  <si>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</si>
  <si>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</si>
  <si>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</si>
  <si>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</si>
  <si>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</si>
  <si>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</si>
  <si>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</si>
  <si>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</si>
  <si>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</si>
  <si>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</si>
  <si>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</si>
  <si>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</si>
  <si>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</si>
  <si>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</si>
  <si>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</si>
  <si>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</si>
  <si>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</si>
  <si>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</si>
  <si>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</si>
  <si>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</si>
  <si>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</si>
  <si>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</si>
  <si>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</si>
  <si>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</si>
  <si>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</si>
  <si>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</si>
  <si>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</si>
  <si>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</si>
  <si>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</si>
  <si>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</si>
  <si>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</si>
  <si>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</si>
  <si>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</si>
  <si>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</si>
  <si>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</si>
  <si>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</si>
  <si>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</si>
  <si>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</si>
  <si>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</si>
  <si>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</si>
  <si>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</si>
  <si>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</si>
  <si>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</si>
  <si>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</si>
  <si>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</si>
  <si>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</si>
  <si>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</si>
  <si>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</si>
  <si>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</si>
  <si>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</si>
  <si>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</si>
  <si>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</si>
  <si>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</si>
  <si>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</si>
  <si>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</si>
  <si>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</si>
  <si>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</si>
  <si>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</si>
  <si>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</si>
  <si>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</si>
  <si>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</si>
  <si>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</si>
  <si>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</si>
  <si>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</si>
  <si>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</si>
  <si>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</si>
  <si>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</si>
  <si>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</si>
  <si>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</si>
  <si>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</si>
  <si>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</si>
  <si>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</si>
  <si>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</si>
  <si>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</si>
  <si>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</si>
  <si>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</si>
  <si>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</si>
  <si>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</si>
  <si>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</si>
  <si>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</si>
  <si>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</si>
  <si>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</si>
  <si>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</si>
  <si>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</si>
  <si>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</si>
  <si>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</si>
  <si>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</si>
  <si>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</si>
  <si>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</si>
  <si>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</si>
  <si>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</si>
  <si>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</si>
  <si>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</si>
  <si>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</si>
  <si>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</si>
  <si>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</si>
  <si>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</si>
  <si>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</si>
  <si>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</si>
  <si>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</si>
  <si>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</si>
  <si>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</si>
  <si>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</si>
  <si>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</si>
  <si>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</si>
  <si>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</si>
  <si>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</si>
  <si>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</si>
  <si>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</si>
  <si>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</si>
  <si>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</si>
  <si>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</si>
  <si>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</si>
  <si>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</si>
  <si>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</si>
  <si>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</si>
  <si>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</si>
  <si>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</si>
  <si>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</si>
  <si>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</si>
  <si>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</si>
  <si>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</si>
  <si>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</si>
  <si>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</si>
  <si>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</si>
  <si>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</si>
  <si>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</si>
  <si>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</si>
  <si>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</si>
  <si>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</si>
  <si>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</si>
  <si>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</si>
  <si>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</si>
  <si>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</si>
  <si>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</si>
  <si>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</si>
  <si>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</si>
  <si>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</si>
  <si>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</si>
  <si>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</si>
  <si>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</si>
  <si>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</si>
  <si>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</si>
  <si>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</si>
  <si>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</si>
  <si>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</si>
  <si>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</si>
  <si>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</si>
  <si>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</si>
  <si>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</si>
  <si>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</si>
  <si>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</si>
  <si>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</si>
  <si>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</si>
  <si>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</si>
  <si>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</si>
  <si>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</si>
  <si>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</si>
  <si>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</si>
  <si>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</si>
  <si>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</si>
  <si>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</si>
  <si>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</si>
  <si>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</si>
  <si>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</si>
  <si>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</si>
  <si>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</si>
  <si>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2022-2023 ГОДОВ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</si>
  <si>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</si>
  <si>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</si>
  <si>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</si>
  <si>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</si>
  <si>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</si>
  <si>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</si>
  <si>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</si>
  <si>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</si>
  <si>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от 19 марта 2021г. № 187/4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</si>
</sst>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1" fillId="0" borderId="1" xfId="0" applyNumberFormat="1" applyFont="1" applyBorder="1"/>
    <xf numFmtId="0" fontId="32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0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1139</v>
      </c>
    </row>
    <row r="5" spans="1:5">
      <c r="B5" s="20"/>
      <c r="C5" s="20"/>
      <c r="D5" s="20"/>
    </row>
    <row r="6" spans="1:5" ht="35.25" customHeight="1">
      <c r="A6" s="163" t="s">
        <v>624</v>
      </c>
      <c r="B6" s="163"/>
      <c r="C6" s="163"/>
      <c r="D6" s="20"/>
    </row>
    <row r="7" spans="1:5">
      <c r="A7" s="32"/>
      <c r="B7" s="33"/>
      <c r="C7" s="33"/>
      <c r="D7" s="20"/>
    </row>
    <row r="8" spans="1:5" s="97" customFormat="1">
      <c r="A8" s="165" t="s">
        <v>567</v>
      </c>
      <c r="B8" s="166"/>
      <c r="C8" s="166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4"/>
      <c r="E12" s="164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1121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1123</v>
      </c>
      <c r="C23" s="35" t="s">
        <v>1122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" sqref="D4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1139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9" t="s">
        <v>1102</v>
      </c>
      <c r="B7" s="189"/>
      <c r="C7" s="189"/>
      <c r="D7" s="189"/>
      <c r="E7" s="39"/>
      <c r="F7" s="39"/>
      <c r="G7" s="39"/>
      <c r="H7" s="39"/>
      <c r="I7" s="39"/>
      <c r="J7" s="39"/>
      <c r="K7" s="39"/>
    </row>
    <row r="8" spans="1:11" ht="12.75">
      <c r="A8" s="189"/>
      <c r="B8" s="189"/>
      <c r="C8" s="189"/>
      <c r="D8" s="189"/>
      <c r="E8" s="39"/>
      <c r="F8" s="39"/>
      <c r="G8" s="39"/>
      <c r="H8" s="39"/>
      <c r="I8" s="39"/>
      <c r="J8" s="39"/>
      <c r="K8" s="39"/>
    </row>
    <row r="9" spans="1:11" ht="12.75">
      <c r="A9" s="189"/>
      <c r="B9" s="189"/>
      <c r="C9" s="189"/>
      <c r="D9" s="189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141358.9</v>
      </c>
      <c r="D13" s="79">
        <f>D14+D22+D35+D38+D44+D204+D734+D1181+D1594+D1712+D1714+D202</f>
        <v>139355.9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'прил.8 '!F13</f>
        <v>1864.5</v>
      </c>
      <c r="D15" s="79">
        <f>'прил.8 '!G13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'прил.8 '!F27</f>
        <v>503.20000000000005</v>
      </c>
      <c r="D16" s="79">
        <f>'прил.8 '!G27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'прил.8 '!F65</f>
        <v>27142.6</v>
      </c>
      <c r="D17" s="79">
        <f>'прил.8 '!G65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'прил.8 '!F339</f>
        <v>250</v>
      </c>
      <c r="D20" s="79">
        <f>'прил.8 '!G339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'прил.8 '!F529</f>
        <v>2162.6</v>
      </c>
      <c r="D21" s="79">
        <f>'прил.8 '!G529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'прил.8 '!F553</f>
        <v>1502.0000000000002</v>
      </c>
      <c r="D23" s="79">
        <f>'прил.8 '!G553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1119</v>
      </c>
      <c r="B36" s="66" t="s">
        <v>1118</v>
      </c>
      <c r="C36" s="79">
        <f>'прил.8 '!F579</f>
        <v>1601.8</v>
      </c>
      <c r="D36" s="79">
        <f>'прил.8 '!G579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'прил.8 '!F589</f>
        <v>306.8</v>
      </c>
      <c r="D39" s="79">
        <f>'прил.8 '!G589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'прил.8 '!F1031</f>
        <v>0</v>
      </c>
      <c r="D40" s="79">
        <f>'прил.8 '!G1031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'прил.8 '!F1034</f>
        <v>17755.3</v>
      </c>
      <c r="D41" s="79">
        <f>'прил.8 '!G1034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'прил.8 '!F1253</f>
        <v>40215.199999999997</v>
      </c>
      <c r="D42" s="79">
        <f>'прил.8 '!G1253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'прил.8 '!F1273</f>
        <v>50</v>
      </c>
      <c r="D43" s="79">
        <f>'прил.8 '!G1273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'прил.8 '!F1280</f>
        <v>757.2</v>
      </c>
      <c r="D45" s="79">
        <f>'прил.8 '!G1280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'прил.8 '!F1303</f>
        <v>640.90000000000009</v>
      </c>
      <c r="D46" s="79">
        <f>'прил.8 '!G1303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'прил.8 '!F1329</f>
        <v>13673.8</v>
      </c>
      <c r="D48" s="79">
        <f>'прил.8 '!G1329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'прил.8 '!F1368</f>
        <v>100</v>
      </c>
      <c r="D471" s="79">
        <f>'прил.8 '!G1368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'прил.8 '!F1637</f>
        <v>30905.999999999996</v>
      </c>
      <c r="D735" s="79">
        <f>'прил.8 '!G1637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'прил.8 '!F1665</f>
        <v>725.6</v>
      </c>
      <c r="D1182" s="79">
        <f>'прил.8 '!G1665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'прил.8 '!F2082</f>
        <v>100</v>
      </c>
      <c r="D1183" s="79">
        <f>'прил.8 '!G2082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'прил.8 '!F2091</f>
        <v>400</v>
      </c>
      <c r="D1594" s="79">
        <f>'прил.8 '!G2091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5.9</v>
      </c>
      <c r="D1712" s="79">
        <f>D1713</f>
        <v>4.4000000000000004</v>
      </c>
    </row>
    <row r="1713" spans="1:4" s="7" customFormat="1" ht="15.75" outlineLevel="7">
      <c r="A1713" s="64" t="s">
        <v>791</v>
      </c>
      <c r="B1713" s="66" t="s">
        <v>534</v>
      </c>
      <c r="C1713" s="79">
        <f>'прил.8 '!F2214</f>
        <v>5.9</v>
      </c>
      <c r="D1713" s="79">
        <f>'прил.8 '!G2214</f>
        <v>4.4000000000000004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'прил.8 '!F2218</f>
        <v>695.5</v>
      </c>
      <c r="D1732" s="79">
        <f>'прил.8 '!G2218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1139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8" t="s">
        <v>1081</v>
      </c>
      <c r="B6" s="188"/>
      <c r="C6" s="188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16563.3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7665.2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0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0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v>7665.2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-1871.2</v>
      </c>
      <c r="D16" s="24"/>
      <c r="E16" s="24"/>
      <c r="F16" s="22"/>
    </row>
    <row r="17" spans="1:6" ht="23.25">
      <c r="A17" s="27" t="s">
        <v>1116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1115</v>
      </c>
      <c r="B19" s="28" t="s">
        <v>1114</v>
      </c>
      <c r="C19" s="29">
        <f>C20</f>
        <v>-1871.2</v>
      </c>
      <c r="D19" s="24"/>
      <c r="E19" s="24"/>
      <c r="F19" s="22"/>
    </row>
    <row r="20" spans="1:6" ht="23.25">
      <c r="A20" s="27" t="s">
        <v>1113</v>
      </c>
      <c r="B20" s="28" t="s">
        <v>662</v>
      </c>
      <c r="C20" s="29">
        <f>-1871.2</f>
        <v>-1871.2</v>
      </c>
      <c r="D20" s="24"/>
      <c r="E20" s="24"/>
      <c r="F20" s="22"/>
    </row>
    <row r="21" spans="1:6">
      <c r="A21" s="27" t="s">
        <v>1111</v>
      </c>
      <c r="B21" s="28" t="s">
        <v>1112</v>
      </c>
      <c r="C21" s="29">
        <v>10769.3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-216112.2</v>
      </c>
      <c r="D22" s="24"/>
      <c r="E22" s="24"/>
      <c r="F22" s="22"/>
    </row>
    <row r="23" spans="1:6">
      <c r="A23" s="27" t="s">
        <v>575</v>
      </c>
      <c r="B23" s="28" t="s">
        <v>1110</v>
      </c>
      <c r="C23" s="29">
        <f>C24</f>
        <v>-216112.2</v>
      </c>
      <c r="D23" s="24"/>
      <c r="E23" s="24"/>
      <c r="F23" s="22"/>
    </row>
    <row r="24" spans="1:6">
      <c r="A24" s="27" t="s">
        <v>1109</v>
      </c>
      <c r="B24" s="28" t="s">
        <v>588</v>
      </c>
      <c r="C24" s="29">
        <f>C25</f>
        <v>-216112.2</v>
      </c>
      <c r="D24" s="24"/>
      <c r="E24" s="24"/>
      <c r="F24" s="22"/>
    </row>
    <row r="25" spans="1:6">
      <c r="A25" s="27" t="s">
        <v>1108</v>
      </c>
      <c r="B25" s="28" t="s">
        <v>1106</v>
      </c>
      <c r="C25" s="29">
        <f>C21-C29</f>
        <v>-216112.2</v>
      </c>
      <c r="D25" s="24"/>
      <c r="E25" s="24"/>
      <c r="F25" s="22"/>
    </row>
    <row r="26" spans="1:6">
      <c r="A26" s="27" t="s">
        <v>578</v>
      </c>
      <c r="B26" s="28" t="s">
        <v>1107</v>
      </c>
      <c r="C26" s="29">
        <f>C27</f>
        <v>226881.5</v>
      </c>
      <c r="D26" s="24"/>
      <c r="E26" s="24"/>
      <c r="F26" s="22"/>
    </row>
    <row r="27" spans="1:6">
      <c r="A27" s="27" t="s">
        <v>579</v>
      </c>
      <c r="B27" s="28" t="s">
        <v>1105</v>
      </c>
      <c r="C27" s="29">
        <f>C28</f>
        <v>226881.5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226881.5</v>
      </c>
      <c r="D28" s="24"/>
      <c r="E28" s="24"/>
      <c r="F28" s="22"/>
    </row>
    <row r="29" spans="1:6">
      <c r="A29" s="27" t="s">
        <v>1104</v>
      </c>
      <c r="B29" s="28" t="s">
        <v>661</v>
      </c>
      <c r="C29" s="29">
        <v>226881.5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0"/>
      <c r="B33" s="190"/>
      <c r="C33" s="190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1139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8" t="s">
        <v>1082</v>
      </c>
      <c r="B6" s="188"/>
      <c r="C6" s="188"/>
      <c r="D6" s="188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v>2639.1</v>
      </c>
      <c r="D10" s="29">
        <v>2678.5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4158.2</v>
      </c>
      <c r="D11" s="29">
        <f>D12+D14</f>
        <v>4197.6000000000004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11823.4</v>
      </c>
      <c r="D12" s="29">
        <f>D13</f>
        <v>16021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f>-(C16+C14)+C10</f>
        <v>11823.4</v>
      </c>
      <c r="D13" s="29">
        <f>-(D16+D14)+D10</f>
        <v>16021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-7665.2</v>
      </c>
      <c r="D14" s="29">
        <f>D15</f>
        <v>-11823.4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f>-прил11!C14</f>
        <v>-7665.2</v>
      </c>
      <c r="D15" s="29">
        <f>-C13</f>
        <v>-11823.4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-1519.1</v>
      </c>
      <c r="D16" s="29">
        <f>D17+D19</f>
        <v>-1519.1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-1519.1</v>
      </c>
      <c r="D19" s="29">
        <f>D20</f>
        <v>-1519.1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-1519.1</v>
      </c>
      <c r="D20" s="29">
        <v>-1519.1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-142878</v>
      </c>
      <c r="D22" s="29">
        <f t="shared" si="0"/>
        <v>-140875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-142878</v>
      </c>
      <c r="D23" s="29">
        <f t="shared" si="0"/>
        <v>-140875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-142878</v>
      </c>
      <c r="D24" s="29">
        <f t="shared" si="0"/>
        <v>-140875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1103</v>
      </c>
      <c r="C25" s="29">
        <v>-142878</v>
      </c>
      <c r="D25" s="29">
        <v>-140875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142878</v>
      </c>
      <c r="D26" s="29">
        <f t="shared" si="1"/>
        <v>140875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142878</v>
      </c>
      <c r="D27" s="29">
        <f t="shared" si="1"/>
        <v>140875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142878</v>
      </c>
      <c r="D28" s="29">
        <f t="shared" si="1"/>
        <v>140875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v>142878</v>
      </c>
      <c r="D29" s="29">
        <v>140875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0"/>
      <c r="B33" s="190"/>
      <c r="C33" s="190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1139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1" t="s">
        <v>1071</v>
      </c>
      <c r="B6" s="191"/>
      <c r="C6" s="191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2" t="s">
        <v>779</v>
      </c>
      <c r="C8" s="193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2">
        <v>951</v>
      </c>
      <c r="C9" s="19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1139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4" t="s">
        <v>1073</v>
      </c>
      <c r="B6" s="194"/>
      <c r="C6" s="194"/>
      <c r="D6" s="194"/>
      <c r="E6" s="194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7665.2</v>
      </c>
      <c r="D10" s="27">
        <f>D12+D13+D14</f>
        <v>1871.2</v>
      </c>
      <c r="E10" s="27">
        <f>E12+E13</f>
        <v>12222.6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1871.2</v>
      </c>
      <c r="E12" s="27">
        <f>B12+C12-D12</f>
        <v>4557.4000000000005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29">
        <f>прил11!C14</f>
        <v>7665.2</v>
      </c>
      <c r="D13" s="43"/>
      <c r="E13" s="27">
        <f>B13+C13-D13</f>
        <v>7665.2</v>
      </c>
      <c r="F13" s="22"/>
      <c r="G13" s="22"/>
      <c r="H13" s="22"/>
      <c r="I13" s="22"/>
      <c r="J13" s="22"/>
    </row>
    <row r="14" spans="1:10">
      <c r="A14" s="43" t="s">
        <v>885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1139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4" t="s">
        <v>1074</v>
      </c>
      <c r="B6" s="194"/>
      <c r="C6" s="194"/>
      <c r="D6" s="194"/>
      <c r="E6" s="194"/>
      <c r="F6" s="194"/>
      <c r="G6" s="194"/>
      <c r="H6" s="194"/>
      <c r="I6" s="194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12222.6</v>
      </c>
      <c r="C10" s="27">
        <f t="shared" ref="C10:I10" si="0">C12+C13</f>
        <v>11823.4</v>
      </c>
      <c r="D10" s="27">
        <f t="shared" si="0"/>
        <v>9184.2999999999993</v>
      </c>
      <c r="E10" s="27">
        <f t="shared" si="0"/>
        <v>14861.699999999999</v>
      </c>
      <c r="F10" s="27">
        <f>F12+F13</f>
        <v>14861.699999999999</v>
      </c>
      <c r="G10" s="27">
        <f t="shared" si="0"/>
        <v>16021</v>
      </c>
      <c r="H10" s="27">
        <f t="shared" si="0"/>
        <v>13342.5</v>
      </c>
      <c r="I10" s="27">
        <f t="shared" si="0"/>
        <v>17540.199999999997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4557.4000000000005</v>
      </c>
      <c r="C12" s="27"/>
      <c r="D12" s="27">
        <v>1519.1</v>
      </c>
      <c r="E12" s="27">
        <f>B12+C12-D12</f>
        <v>3038.3000000000006</v>
      </c>
      <c r="F12" s="27">
        <f>E12</f>
        <v>3038.3000000000006</v>
      </c>
      <c r="G12" s="27">
        <v>0</v>
      </c>
      <c r="H12" s="27">
        <v>1519.1</v>
      </c>
      <c r="I12" s="27">
        <f>F12+G12-H12</f>
        <v>1519.2000000000007</v>
      </c>
      <c r="J12" s="22"/>
      <c r="K12" s="22"/>
    </row>
    <row r="13" spans="1:11" ht="23.25">
      <c r="A13" s="27" t="s">
        <v>802</v>
      </c>
      <c r="B13" s="27">
        <f>прил14!E13</f>
        <v>7665.2</v>
      </c>
      <c r="C13" s="27">
        <f>прил12!C13</f>
        <v>11823.4</v>
      </c>
      <c r="D13" s="27">
        <f>прил14!C13</f>
        <v>7665.2</v>
      </c>
      <c r="E13" s="27">
        <f>B13+C13-D13</f>
        <v>11823.399999999998</v>
      </c>
      <c r="F13" s="27">
        <f>E13</f>
        <v>11823.399999999998</v>
      </c>
      <c r="G13" s="27">
        <f>прил12!D13</f>
        <v>16021</v>
      </c>
      <c r="H13" s="27">
        <f>C13</f>
        <v>11823.4</v>
      </c>
      <c r="I13" s="27">
        <f>F13+G13-H13</f>
        <v>16020.999999999998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topLeftCell="A13" workbookViewId="0">
      <selection activeCell="B21" sqref="B21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1139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5" t="s">
        <v>1120</v>
      </c>
      <c r="B6" s="195"/>
      <c r="C6" s="195"/>
      <c r="D6" s="195"/>
      <c r="E6" s="195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1086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1087</v>
      </c>
      <c r="C9" s="138">
        <f>прил.7!F13+прил.7!F65+прил.7!F537+прил.7!F1649+прил.7!F573</f>
        <v>30634.6</v>
      </c>
      <c r="D9" s="138">
        <f>'прил.8 '!F13+'прил.8 '!F65+'прил.8 '!F553+'прил.8 '!F589+'прил.8 '!F1664</f>
        <v>31641.499999999996</v>
      </c>
      <c r="E9" s="138">
        <f>'прил.8 '!G13+'прил.8 '!G65+'прил.8 '!G553+'прил.8 '!G589+'прил.8 '!G1664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1088</v>
      </c>
      <c r="C10" s="138">
        <f>прил.7!F526-прил.7!F535+прил.7!F1262</f>
        <v>4183.2</v>
      </c>
      <c r="D10" s="138">
        <f>'прил.8 '!F530+'прил.8 '!F1280</f>
        <v>2919.1000000000004</v>
      </c>
      <c r="E10" s="138">
        <f>'прил.8 '!G530+'прил.8 '!G1280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1089</v>
      </c>
      <c r="C11" s="138">
        <f>прил.7!F562+прил.7!F2249+прил.7!F1016</f>
        <v>2935.6</v>
      </c>
      <c r="D11" s="138">
        <f>'прил.8 '!F578+'прил.8 '!F2267</f>
        <v>2296.3000000000002</v>
      </c>
      <c r="E11" s="138">
        <f>'прил.8 '!G578+'прил.8 '!G2267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1090</v>
      </c>
      <c r="C12" s="138">
        <f>прил.7!F1018+прил.7!F1238</f>
        <v>62582.299999999996</v>
      </c>
      <c r="D12" s="138">
        <f>'прил.8 '!F1034+'прил.8 '!F1253</f>
        <v>57970.5</v>
      </c>
      <c r="E12" s="138">
        <f>'прил.8 '!G1034+'прил.8 '!G1253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1091</v>
      </c>
      <c r="C13" s="138">
        <f>прил.7!F1255</f>
        <v>50</v>
      </c>
      <c r="D13" s="138">
        <f>'прил.8 '!F1273</f>
        <v>50</v>
      </c>
      <c r="E13" s="138">
        <f>'прил.8 '!G1273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1092</v>
      </c>
      <c r="C14" s="138">
        <f>прил.7!F1266</f>
        <v>3415.2</v>
      </c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1093</v>
      </c>
      <c r="C15" s="138">
        <f>прил.7!F1284</f>
        <v>5826.7</v>
      </c>
      <c r="D15" s="138">
        <f>'прил.8 '!F1304</f>
        <v>440.90000000000003</v>
      </c>
      <c r="E15" s="138">
        <f>'прил.8 '!G1304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1094</v>
      </c>
      <c r="C16" s="138">
        <f>прил.7!F1314</f>
        <v>915</v>
      </c>
      <c r="D16" s="138">
        <f>'прил.8 '!F1324+'прил.8 '!F1330</f>
        <v>600</v>
      </c>
      <c r="E16" s="138">
        <f>'прил.8 '!G1324+'прил.8 '!G1330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1095</v>
      </c>
      <c r="C17" s="138">
        <f>прил.7!F1319</f>
        <v>82728.5</v>
      </c>
      <c r="D17" s="138">
        <f>'прил.8 '!F1335</f>
        <v>13273.8</v>
      </c>
      <c r="E17" s="138">
        <f>'прил.8 '!G1335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1096</v>
      </c>
      <c r="C18" s="138">
        <f>прил.7!F1356</f>
        <v>100</v>
      </c>
      <c r="D18" s="138">
        <f>'прил.8 '!F1368</f>
        <v>100</v>
      </c>
      <c r="E18" s="138">
        <f>'прил.8 '!G1368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1097</v>
      </c>
      <c r="C19" s="138">
        <f>прил.7!F1624</f>
        <v>25859.71</v>
      </c>
      <c r="D19" s="138">
        <f>'прил.8 '!F1636</f>
        <v>30905.999999999996</v>
      </c>
      <c r="E19" s="138">
        <f>'прил.8 '!G1636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1098</v>
      </c>
      <c r="C20" s="138">
        <f>прил.7!F2074</f>
        <v>400</v>
      </c>
      <c r="D20" s="138">
        <f>'прил.8 '!F2091</f>
        <v>400</v>
      </c>
      <c r="E20" s="138">
        <f>'прил.8 '!G2091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1099</v>
      </c>
      <c r="C21" s="138">
        <f>прил.7!F1347</f>
        <v>4768.1000000000004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224398.90999999997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1139</v>
      </c>
    </row>
    <row r="6" spans="1:13" ht="15" customHeight="1">
      <c r="A6" s="178" t="s">
        <v>604</v>
      </c>
      <c r="B6" s="178"/>
      <c r="C6" s="178"/>
      <c r="D6" s="178"/>
      <c r="E6" s="178"/>
      <c r="F6" s="178"/>
      <c r="G6" s="178"/>
      <c r="H6" s="178"/>
      <c r="I6" s="178"/>
      <c r="J6" s="178"/>
      <c r="K6" s="18"/>
      <c r="L6" s="18"/>
      <c r="M6" s="18"/>
    </row>
    <row r="7" spans="1:13" ht="15" customHeight="1">
      <c r="A7" s="178" t="s">
        <v>594</v>
      </c>
      <c r="B7" s="178"/>
      <c r="C7" s="178"/>
      <c r="D7" s="178"/>
      <c r="E7" s="178"/>
      <c r="F7" s="178"/>
      <c r="G7" s="178"/>
      <c r="H7" s="178"/>
      <c r="I7" s="178"/>
      <c r="J7" s="17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1" t="s">
        <v>595</v>
      </c>
      <c r="B9" s="171"/>
      <c r="C9" s="171"/>
      <c r="D9" s="171"/>
      <c r="E9" s="171"/>
      <c r="F9" s="172" t="s">
        <v>598</v>
      </c>
      <c r="G9" s="173"/>
      <c r="H9" s="173"/>
      <c r="I9" s="173"/>
      <c r="J9" s="174"/>
      <c r="K9" s="18"/>
      <c r="L9" s="18"/>
      <c r="M9" s="18"/>
    </row>
    <row r="10" spans="1:13" ht="56.25" customHeight="1">
      <c r="A10" s="179" t="s">
        <v>596</v>
      </c>
      <c r="B10" s="180"/>
      <c r="C10" s="179" t="s">
        <v>597</v>
      </c>
      <c r="D10" s="181"/>
      <c r="E10" s="180"/>
      <c r="F10" s="175"/>
      <c r="G10" s="176"/>
      <c r="H10" s="176"/>
      <c r="I10" s="176"/>
      <c r="J10" s="177"/>
    </row>
    <row r="11" spans="1:13" ht="26.25" customHeight="1">
      <c r="A11" s="182" t="s">
        <v>567</v>
      </c>
      <c r="B11" s="183"/>
      <c r="C11" s="183"/>
      <c r="D11" s="183"/>
      <c r="E11" s="183"/>
      <c r="F11" s="183"/>
      <c r="G11" s="183"/>
      <c r="H11" s="183"/>
      <c r="I11" s="183"/>
      <c r="J11" s="184"/>
    </row>
    <row r="12" spans="1:13" ht="32.25" customHeight="1">
      <c r="A12" s="185">
        <v>951</v>
      </c>
      <c r="B12" s="186"/>
      <c r="C12" s="179" t="s">
        <v>861</v>
      </c>
      <c r="D12" s="187"/>
      <c r="E12" s="186"/>
      <c r="F12" s="168" t="s">
        <v>860</v>
      </c>
      <c r="G12" s="169"/>
      <c r="H12" s="169"/>
      <c r="I12" s="169"/>
      <c r="J12" s="170"/>
    </row>
    <row r="13" spans="1:13" ht="32.25" customHeight="1">
      <c r="A13" s="185">
        <v>951</v>
      </c>
      <c r="B13" s="186"/>
      <c r="C13" s="179" t="s">
        <v>863</v>
      </c>
      <c r="D13" s="187"/>
      <c r="E13" s="186"/>
      <c r="F13" s="168" t="s">
        <v>862</v>
      </c>
      <c r="G13" s="169"/>
      <c r="H13" s="169"/>
      <c r="I13" s="169"/>
      <c r="J13" s="170"/>
    </row>
    <row r="14" spans="1:13" ht="32.25" customHeight="1">
      <c r="A14" s="185">
        <v>951</v>
      </c>
      <c r="B14" s="186"/>
      <c r="C14" s="179" t="s">
        <v>865</v>
      </c>
      <c r="D14" s="187"/>
      <c r="E14" s="186"/>
      <c r="F14" s="168" t="s">
        <v>864</v>
      </c>
      <c r="G14" s="169"/>
      <c r="H14" s="169"/>
      <c r="I14" s="169"/>
      <c r="J14" s="170"/>
    </row>
    <row r="15" spans="1:13" ht="32.25" customHeight="1">
      <c r="A15" s="185">
        <v>951</v>
      </c>
      <c r="B15" s="186"/>
      <c r="C15" s="179" t="s">
        <v>867</v>
      </c>
      <c r="D15" s="187"/>
      <c r="E15" s="186"/>
      <c r="F15" s="168" t="s">
        <v>866</v>
      </c>
      <c r="G15" s="169"/>
      <c r="H15" s="169"/>
      <c r="I15" s="169"/>
      <c r="J15" s="170"/>
    </row>
    <row r="16" spans="1:13" ht="53.25" customHeight="1">
      <c r="A16" s="185">
        <v>951</v>
      </c>
      <c r="B16" s="186"/>
      <c r="C16" s="179" t="s">
        <v>869</v>
      </c>
      <c r="D16" s="187"/>
      <c r="E16" s="186"/>
      <c r="F16" s="168" t="s">
        <v>868</v>
      </c>
      <c r="G16" s="169"/>
      <c r="H16" s="169"/>
      <c r="I16" s="169"/>
      <c r="J16" s="170"/>
    </row>
    <row r="17" spans="1:10" ht="39.75" customHeight="1">
      <c r="A17" s="185">
        <v>951</v>
      </c>
      <c r="B17" s="186"/>
      <c r="C17" s="179" t="s">
        <v>871</v>
      </c>
      <c r="D17" s="187"/>
      <c r="E17" s="186"/>
      <c r="F17" s="168" t="s">
        <v>870</v>
      </c>
      <c r="G17" s="169"/>
      <c r="H17" s="169"/>
      <c r="I17" s="169"/>
      <c r="J17" s="170"/>
    </row>
    <row r="18" spans="1:10" ht="32.25" customHeight="1">
      <c r="A18" s="185">
        <v>951</v>
      </c>
      <c r="B18" s="186"/>
      <c r="C18" s="179" t="s">
        <v>873</v>
      </c>
      <c r="D18" s="187"/>
      <c r="E18" s="186"/>
      <c r="F18" s="168" t="s">
        <v>872</v>
      </c>
      <c r="G18" s="169"/>
      <c r="H18" s="169"/>
      <c r="I18" s="169"/>
      <c r="J18" s="170"/>
    </row>
    <row r="19" spans="1:10" ht="38.25" customHeight="1">
      <c r="A19" s="185">
        <v>951</v>
      </c>
      <c r="B19" s="186"/>
      <c r="C19" s="179" t="s">
        <v>874</v>
      </c>
      <c r="D19" s="187"/>
      <c r="E19" s="186"/>
      <c r="F19" s="168" t="s">
        <v>875</v>
      </c>
      <c r="G19" s="169"/>
      <c r="H19" s="169"/>
      <c r="I19" s="169"/>
      <c r="J19" s="170"/>
    </row>
    <row r="20" spans="1:10" ht="32.25" customHeight="1">
      <c r="A20" s="185">
        <v>951</v>
      </c>
      <c r="B20" s="186"/>
      <c r="C20" s="179" t="s">
        <v>877</v>
      </c>
      <c r="D20" s="187"/>
      <c r="E20" s="186"/>
      <c r="F20" s="168" t="s">
        <v>876</v>
      </c>
      <c r="G20" s="169"/>
      <c r="H20" s="169"/>
      <c r="I20" s="169"/>
      <c r="J20" s="170"/>
    </row>
    <row r="21" spans="1:10" customFormat="1" ht="25.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</sheetData>
  <mergeCells count="35">
    <mergeCell ref="A18:B18"/>
    <mergeCell ref="C18:E18"/>
    <mergeCell ref="F18:J18"/>
    <mergeCell ref="A19:B19"/>
    <mergeCell ref="C19:E19"/>
    <mergeCell ref="F19:J19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workbookViewId="0">
      <pane xSplit="1" ySplit="9" topLeftCell="B76" activePane="bottomRight" state="frozen"/>
      <selection activeCell="B57" sqref="B57"/>
      <selection pane="topRight" activeCell="B57" sqref="B57"/>
      <selection pane="bottomLeft" activeCell="B57" sqref="B57"/>
      <selection pane="bottomRight" activeCell="B80" sqref="B80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1139</v>
      </c>
    </row>
    <row r="5" spans="1:8">
      <c r="A5" s="22"/>
      <c r="B5" s="22"/>
      <c r="C5" s="22"/>
    </row>
    <row r="6" spans="1:8" ht="24.75" customHeight="1">
      <c r="A6" s="188" t="s">
        <v>1100</v>
      </c>
      <c r="B6" s="188"/>
      <c r="C6" s="188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33.75">
      <c r="A8" s="106" t="s">
        <v>810</v>
      </c>
      <c r="B8" s="131" t="s">
        <v>0</v>
      </c>
      <c r="C8" s="110" t="s">
        <v>1</v>
      </c>
      <c r="D8" s="25" t="s">
        <v>811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D11+D64+D85</f>
        <v>208447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</row>
    <row r="17" spans="1:4" ht="57">
      <c r="A17" s="46">
        <v>8</v>
      </c>
      <c r="B17" s="115" t="s">
        <v>676</v>
      </c>
      <c r="C17" s="103" t="s">
        <v>677</v>
      </c>
      <c r="D17" s="116">
        <v>56</v>
      </c>
    </row>
    <row r="18" spans="1:4" ht="23.25">
      <c r="A18" s="46">
        <v>9</v>
      </c>
      <c r="B18" s="115" t="s">
        <v>678</v>
      </c>
      <c r="C18" s="103" t="s">
        <v>679</v>
      </c>
      <c r="D18" s="116">
        <f>D19</f>
        <v>8693.4</v>
      </c>
    </row>
    <row r="19" spans="1:4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</row>
    <row r="20" spans="1:4" ht="45.75">
      <c r="A20" s="46">
        <v>11</v>
      </c>
      <c r="B20" s="115" t="s">
        <v>682</v>
      </c>
      <c r="C20" s="103" t="s">
        <v>683</v>
      </c>
      <c r="D20" s="116">
        <v>4007.5</v>
      </c>
    </row>
    <row r="21" spans="1:4" ht="57">
      <c r="A21" s="46">
        <v>12</v>
      </c>
      <c r="B21" s="115" t="s">
        <v>684</v>
      </c>
      <c r="C21" s="103" t="s">
        <v>685</v>
      </c>
      <c r="D21" s="116">
        <v>20.100000000000001</v>
      </c>
    </row>
    <row r="22" spans="1:4" ht="45.75">
      <c r="A22" s="46">
        <v>13</v>
      </c>
      <c r="B22" s="115" t="s">
        <v>686</v>
      </c>
      <c r="C22" s="103" t="s">
        <v>687</v>
      </c>
      <c r="D22" s="116">
        <v>5220</v>
      </c>
    </row>
    <row r="23" spans="1:4" ht="45.75">
      <c r="A23" s="46">
        <v>14</v>
      </c>
      <c r="B23" s="115" t="s">
        <v>688</v>
      </c>
      <c r="C23" s="103" t="s">
        <v>689</v>
      </c>
      <c r="D23" s="116">
        <v>-554.20000000000005</v>
      </c>
    </row>
    <row r="24" spans="1:4">
      <c r="A24" s="46">
        <v>15</v>
      </c>
      <c r="B24" s="115" t="s">
        <v>690</v>
      </c>
      <c r="C24" s="103" t="s">
        <v>691</v>
      </c>
      <c r="D24" s="116">
        <f>D25</f>
        <v>0</v>
      </c>
    </row>
    <row r="25" spans="1:4">
      <c r="A25" s="46">
        <v>16</v>
      </c>
      <c r="B25" s="115" t="s">
        <v>692</v>
      </c>
      <c r="C25" s="103" t="s">
        <v>693</v>
      </c>
      <c r="D25" s="116">
        <f>D26</f>
        <v>0</v>
      </c>
    </row>
    <row r="26" spans="1:4">
      <c r="A26" s="46">
        <v>17</v>
      </c>
      <c r="B26" s="115" t="s">
        <v>692</v>
      </c>
      <c r="C26" s="103" t="s">
        <v>694</v>
      </c>
      <c r="D26" s="116">
        <v>0</v>
      </c>
    </row>
    <row r="27" spans="1:4">
      <c r="A27" s="46">
        <v>18</v>
      </c>
      <c r="B27" s="115" t="s">
        <v>695</v>
      </c>
      <c r="C27" s="103" t="s">
        <v>696</v>
      </c>
      <c r="D27" s="116">
        <f>D28+D30</f>
        <v>14160</v>
      </c>
    </row>
    <row r="28" spans="1:4">
      <c r="A28" s="46">
        <v>19</v>
      </c>
      <c r="B28" s="115" t="s">
        <v>697</v>
      </c>
      <c r="C28" s="103" t="s">
        <v>698</v>
      </c>
      <c r="D28" s="116">
        <f>D29</f>
        <v>4090</v>
      </c>
    </row>
    <row r="29" spans="1:4" ht="34.5">
      <c r="A29" s="46">
        <v>20</v>
      </c>
      <c r="B29" s="115" t="s">
        <v>699</v>
      </c>
      <c r="C29" s="103" t="s">
        <v>700</v>
      </c>
      <c r="D29" s="116">
        <v>4090</v>
      </c>
    </row>
    <row r="30" spans="1:4">
      <c r="A30" s="46">
        <v>21</v>
      </c>
      <c r="B30" s="115" t="s">
        <v>701</v>
      </c>
      <c r="C30" s="103" t="s">
        <v>702</v>
      </c>
      <c r="D30" s="116">
        <f>D31+D33</f>
        <v>10070</v>
      </c>
    </row>
    <row r="31" spans="1:4">
      <c r="A31" s="46">
        <v>22</v>
      </c>
      <c r="B31" s="115" t="s">
        <v>703</v>
      </c>
      <c r="C31" s="103" t="s">
        <v>704</v>
      </c>
      <c r="D31" s="116">
        <f>D32</f>
        <v>8350</v>
      </c>
    </row>
    <row r="32" spans="1:4" ht="23.25">
      <c r="A32" s="46">
        <v>23</v>
      </c>
      <c r="B32" s="115" t="s">
        <v>705</v>
      </c>
      <c r="C32" s="103" t="s">
        <v>706</v>
      </c>
      <c r="D32" s="116">
        <v>8350</v>
      </c>
    </row>
    <row r="33" spans="1:4">
      <c r="A33" s="46">
        <v>24</v>
      </c>
      <c r="B33" s="115" t="s">
        <v>707</v>
      </c>
      <c r="C33" s="103" t="s">
        <v>708</v>
      </c>
      <c r="D33" s="116">
        <f>D34</f>
        <v>1720</v>
      </c>
    </row>
    <row r="34" spans="1:4" ht="23.25">
      <c r="A34" s="46">
        <v>25</v>
      </c>
      <c r="B34" s="115" t="s">
        <v>709</v>
      </c>
      <c r="C34" s="103" t="s">
        <v>710</v>
      </c>
      <c r="D34" s="116">
        <v>1720</v>
      </c>
    </row>
    <row r="35" spans="1:4" ht="23.25">
      <c r="A35" s="46">
        <v>26</v>
      </c>
      <c r="B35" s="115" t="s">
        <v>711</v>
      </c>
      <c r="C35" s="103" t="s">
        <v>712</v>
      </c>
      <c r="D35" s="116">
        <f>D36+D39</f>
        <v>17136.7</v>
      </c>
    </row>
    <row r="36" spans="1:4" ht="57">
      <c r="A36" s="46">
        <v>27</v>
      </c>
      <c r="B36" s="115" t="s">
        <v>713</v>
      </c>
      <c r="C36" s="103" t="s">
        <v>714</v>
      </c>
      <c r="D36" s="116">
        <f>D37</f>
        <v>14833</v>
      </c>
    </row>
    <row r="37" spans="1:4" ht="45.75">
      <c r="A37" s="46">
        <v>28</v>
      </c>
      <c r="B37" s="115" t="s">
        <v>715</v>
      </c>
      <c r="C37" s="103" t="s">
        <v>716</v>
      </c>
      <c r="D37" s="116">
        <f>D38</f>
        <v>14833</v>
      </c>
    </row>
    <row r="38" spans="1:4" ht="45.75">
      <c r="A38" s="46">
        <v>29</v>
      </c>
      <c r="B38" s="115" t="s">
        <v>717</v>
      </c>
      <c r="C38" s="103" t="s">
        <v>718</v>
      </c>
      <c r="D38" s="116">
        <v>14833</v>
      </c>
    </row>
    <row r="39" spans="1:4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</row>
    <row r="40" spans="1:4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</row>
    <row r="41" spans="1:4" ht="45.75">
      <c r="A41" s="46">
        <v>32</v>
      </c>
      <c r="B41" s="115" t="s">
        <v>723</v>
      </c>
      <c r="C41" s="103" t="s">
        <v>724</v>
      </c>
      <c r="D41" s="116">
        <v>2303.6999999999998</v>
      </c>
    </row>
    <row r="42" spans="1:4" ht="23.25">
      <c r="A42" s="46">
        <v>33</v>
      </c>
      <c r="B42" s="115" t="s">
        <v>725</v>
      </c>
      <c r="C42" s="103" t="s">
        <v>726</v>
      </c>
      <c r="D42" s="116">
        <f>D43+D46</f>
        <v>1956.3</v>
      </c>
    </row>
    <row r="43" spans="1:4">
      <c r="A43" s="46">
        <v>34</v>
      </c>
      <c r="B43" s="115" t="s">
        <v>727</v>
      </c>
      <c r="C43" s="103" t="s">
        <v>728</v>
      </c>
      <c r="D43" s="116">
        <f>D44</f>
        <v>1500</v>
      </c>
    </row>
    <row r="44" spans="1:4">
      <c r="A44" s="46">
        <v>35</v>
      </c>
      <c r="B44" s="115" t="s">
        <v>729</v>
      </c>
      <c r="C44" s="103" t="s">
        <v>730</v>
      </c>
      <c r="D44" s="116">
        <f>D45</f>
        <v>1500</v>
      </c>
    </row>
    <row r="45" spans="1:4" ht="23.25">
      <c r="A45" s="46">
        <v>36</v>
      </c>
      <c r="B45" s="115" t="s">
        <v>731</v>
      </c>
      <c r="C45" s="103" t="s">
        <v>732</v>
      </c>
      <c r="D45" s="116">
        <v>1500</v>
      </c>
    </row>
    <row r="46" spans="1:4">
      <c r="A46" s="46">
        <v>37</v>
      </c>
      <c r="B46" s="115" t="s">
        <v>733</v>
      </c>
      <c r="C46" s="103" t="s">
        <v>734</v>
      </c>
      <c r="D46" s="116">
        <f>D47</f>
        <v>456.3</v>
      </c>
    </row>
    <row r="47" spans="1:4" ht="23.25">
      <c r="A47" s="46">
        <v>38</v>
      </c>
      <c r="B47" s="115" t="s">
        <v>735</v>
      </c>
      <c r="C47" s="103" t="s">
        <v>736</v>
      </c>
      <c r="D47" s="116">
        <f>D48</f>
        <v>456.3</v>
      </c>
    </row>
    <row r="48" spans="1:4" ht="23.25">
      <c r="A48" s="46">
        <v>39</v>
      </c>
      <c r="B48" s="115" t="s">
        <v>737</v>
      </c>
      <c r="C48" s="103" t="s">
        <v>738</v>
      </c>
      <c r="D48" s="116">
        <v>456.3</v>
      </c>
    </row>
    <row r="49" spans="1:4">
      <c r="A49" s="46">
        <v>40</v>
      </c>
      <c r="B49" s="115" t="s">
        <v>739</v>
      </c>
      <c r="C49" s="103" t="s">
        <v>740</v>
      </c>
      <c r="D49" s="116">
        <f>D50+D53</f>
        <v>1021.9</v>
      </c>
    </row>
    <row r="50" spans="1:4" ht="45.75">
      <c r="A50" s="46">
        <v>41</v>
      </c>
      <c r="B50" s="115" t="s">
        <v>741</v>
      </c>
      <c r="C50" s="103" t="s">
        <v>742</v>
      </c>
      <c r="D50" s="116">
        <f>D51</f>
        <v>0</v>
      </c>
    </row>
    <row r="51" spans="1:4" ht="56.25">
      <c r="A51" s="46">
        <v>42</v>
      </c>
      <c r="B51" s="117" t="s">
        <v>743</v>
      </c>
      <c r="C51" s="103" t="s">
        <v>744</v>
      </c>
      <c r="D51" s="116">
        <f>D52</f>
        <v>0</v>
      </c>
    </row>
    <row r="52" spans="1:4" ht="56.25">
      <c r="A52" s="46">
        <v>43</v>
      </c>
      <c r="B52" s="117" t="s">
        <v>745</v>
      </c>
      <c r="C52" s="103" t="s">
        <v>746</v>
      </c>
      <c r="D52" s="116"/>
    </row>
    <row r="53" spans="1:4" ht="22.5">
      <c r="A53" s="46">
        <v>44</v>
      </c>
      <c r="B53" s="117" t="s">
        <v>747</v>
      </c>
      <c r="C53" s="103" t="s">
        <v>748</v>
      </c>
      <c r="D53" s="116">
        <f>D54</f>
        <v>1021.9</v>
      </c>
    </row>
    <row r="54" spans="1:4" ht="22.5">
      <c r="A54" s="46">
        <v>45</v>
      </c>
      <c r="B54" s="117" t="s">
        <v>749</v>
      </c>
      <c r="C54" s="103" t="s">
        <v>750</v>
      </c>
      <c r="D54" s="116">
        <f>D55</f>
        <v>1021.9</v>
      </c>
    </row>
    <row r="55" spans="1:4" ht="33.75">
      <c r="A55" s="46">
        <v>46</v>
      </c>
      <c r="B55" s="117" t="s">
        <v>751</v>
      </c>
      <c r="C55" s="103" t="s">
        <v>752</v>
      </c>
      <c r="D55" s="116">
        <v>1021.9</v>
      </c>
    </row>
    <row r="56" spans="1:4">
      <c r="A56" s="46">
        <v>47</v>
      </c>
      <c r="B56" s="117" t="s">
        <v>753</v>
      </c>
      <c r="C56" s="103" t="s">
        <v>754</v>
      </c>
      <c r="D56" s="116">
        <f>D59+D60+D62</f>
        <v>71</v>
      </c>
    </row>
    <row r="57" spans="1:4" ht="33.75">
      <c r="A57" s="46">
        <v>48</v>
      </c>
      <c r="B57" s="117" t="s">
        <v>755</v>
      </c>
      <c r="C57" s="103" t="s">
        <v>756</v>
      </c>
      <c r="D57" s="116">
        <f>D58</f>
        <v>0</v>
      </c>
    </row>
    <row r="58" spans="1:4" ht="45">
      <c r="A58" s="46">
        <v>49</v>
      </c>
      <c r="B58" s="117" t="s">
        <v>757</v>
      </c>
      <c r="C58" s="103" t="s">
        <v>758</v>
      </c>
      <c r="D58" s="116">
        <v>0</v>
      </c>
    </row>
    <row r="59" spans="1:4" ht="45">
      <c r="A59" s="46">
        <v>50</v>
      </c>
      <c r="B59" s="117" t="s">
        <v>787</v>
      </c>
      <c r="C59" s="103" t="s">
        <v>788</v>
      </c>
      <c r="D59" s="116">
        <v>16</v>
      </c>
    </row>
    <row r="60" spans="1:4" ht="22.5">
      <c r="A60" s="46">
        <v>51</v>
      </c>
      <c r="B60" s="117" t="s">
        <v>759</v>
      </c>
      <c r="C60" s="103" t="s">
        <v>760</v>
      </c>
      <c r="D60" s="116">
        <f>D61</f>
        <v>14</v>
      </c>
    </row>
    <row r="61" spans="1:4" ht="33.75">
      <c r="A61" s="46">
        <v>52</v>
      </c>
      <c r="B61" s="117" t="s">
        <v>761</v>
      </c>
      <c r="C61" s="103" t="s">
        <v>762</v>
      </c>
      <c r="D61" s="116">
        <v>14</v>
      </c>
    </row>
    <row r="62" spans="1:4" ht="23.25">
      <c r="A62" s="46">
        <v>53</v>
      </c>
      <c r="B62" s="150" t="s">
        <v>1008</v>
      </c>
      <c r="C62" s="151" t="s">
        <v>1010</v>
      </c>
      <c r="D62" s="116">
        <f>D63</f>
        <v>41</v>
      </c>
    </row>
    <row r="63" spans="1:4" ht="23.25">
      <c r="A63" s="46">
        <v>54</v>
      </c>
      <c r="B63" s="150" t="s">
        <v>1009</v>
      </c>
      <c r="C63" s="151" t="s">
        <v>1011</v>
      </c>
      <c r="D63" s="116">
        <v>41</v>
      </c>
    </row>
    <row r="64" spans="1:4">
      <c r="A64" s="46">
        <v>55</v>
      </c>
      <c r="B64" s="117" t="s">
        <v>763</v>
      </c>
      <c r="C64" s="103" t="s">
        <v>764</v>
      </c>
      <c r="D64" s="118">
        <f>D65+D82+D84</f>
        <v>130740.70000000001</v>
      </c>
    </row>
    <row r="65" spans="1:4" ht="22.5">
      <c r="A65" s="46">
        <v>56</v>
      </c>
      <c r="B65" s="117" t="s">
        <v>765</v>
      </c>
      <c r="C65" s="103" t="s">
        <v>766</v>
      </c>
      <c r="D65" s="118">
        <f>D66+D69+D75+D81+D80</f>
        <v>130740.70000000001</v>
      </c>
    </row>
    <row r="66" spans="1:4">
      <c r="A66" s="46">
        <v>57</v>
      </c>
      <c r="B66" s="117" t="s">
        <v>767</v>
      </c>
      <c r="C66" s="103" t="s">
        <v>966</v>
      </c>
      <c r="D66" s="118">
        <f>D67</f>
        <v>34737</v>
      </c>
    </row>
    <row r="67" spans="1:4">
      <c r="A67" s="46">
        <v>58</v>
      </c>
      <c r="B67" s="117" t="s">
        <v>768</v>
      </c>
      <c r="C67" s="103" t="s">
        <v>967</v>
      </c>
      <c r="D67" s="118">
        <f>D68</f>
        <v>34737</v>
      </c>
    </row>
    <row r="68" spans="1:4" ht="22.5">
      <c r="A68" s="46">
        <v>59</v>
      </c>
      <c r="B68" s="117" t="s">
        <v>769</v>
      </c>
      <c r="C68" s="103" t="s">
        <v>968</v>
      </c>
      <c r="D68" s="118">
        <v>34737</v>
      </c>
    </row>
    <row r="69" spans="1:4" ht="22.5">
      <c r="A69" s="46">
        <v>60</v>
      </c>
      <c r="B69" s="117" t="s">
        <v>770</v>
      </c>
      <c r="C69" s="103" t="s">
        <v>969</v>
      </c>
      <c r="D69" s="118">
        <f>D70+D71+D72+D73</f>
        <v>40192.300000000003</v>
      </c>
    </row>
    <row r="70" spans="1:4" ht="68.25">
      <c r="A70" s="46">
        <v>61</v>
      </c>
      <c r="B70" s="119" t="s">
        <v>1048</v>
      </c>
      <c r="C70" s="103" t="s">
        <v>1004</v>
      </c>
      <c r="D70" s="118"/>
    </row>
    <row r="71" spans="1:4">
      <c r="A71" s="46">
        <v>62</v>
      </c>
      <c r="B71" s="120" t="s">
        <v>1041</v>
      </c>
      <c r="C71" s="121" t="s">
        <v>1049</v>
      </c>
      <c r="D71" s="118"/>
    </row>
    <row r="72" spans="1:4" ht="34.5">
      <c r="A72" s="46">
        <v>63</v>
      </c>
      <c r="B72" s="122" t="s">
        <v>1050</v>
      </c>
      <c r="C72" s="46" t="s">
        <v>970</v>
      </c>
      <c r="D72" s="118">
        <v>6821.9</v>
      </c>
    </row>
    <row r="73" spans="1:4">
      <c r="A73" s="46">
        <v>64</v>
      </c>
      <c r="B73" s="120" t="s">
        <v>789</v>
      </c>
      <c r="C73" s="123" t="s">
        <v>971</v>
      </c>
      <c r="D73" s="118">
        <f>D74</f>
        <v>33370.400000000001</v>
      </c>
    </row>
    <row r="74" spans="1:4">
      <c r="A74" s="46">
        <v>65</v>
      </c>
      <c r="B74" s="120" t="s">
        <v>1005</v>
      </c>
      <c r="C74" s="123" t="s">
        <v>1006</v>
      </c>
      <c r="D74" s="118">
        <f>2495.3+4768.1+26040+67</f>
        <v>33370.400000000001</v>
      </c>
    </row>
    <row r="75" spans="1:4">
      <c r="A75" s="46">
        <v>66</v>
      </c>
      <c r="B75" s="124" t="s">
        <v>771</v>
      </c>
      <c r="C75" s="123" t="s">
        <v>972</v>
      </c>
      <c r="D75" s="118">
        <f>D76+D78</f>
        <v>1724</v>
      </c>
    </row>
    <row r="76" spans="1:4" ht="23.25">
      <c r="A76" s="46">
        <v>67</v>
      </c>
      <c r="B76" s="124" t="s">
        <v>772</v>
      </c>
      <c r="C76" s="123" t="s">
        <v>973</v>
      </c>
      <c r="D76" s="118">
        <f>D77</f>
        <v>1416.5</v>
      </c>
    </row>
    <row r="77" spans="1:4" ht="23.25">
      <c r="A77" s="46">
        <v>68</v>
      </c>
      <c r="B77" s="124" t="s">
        <v>773</v>
      </c>
      <c r="C77" s="123" t="s">
        <v>974</v>
      </c>
      <c r="D77" s="118">
        <v>1416.5</v>
      </c>
    </row>
    <row r="78" spans="1:4" ht="23.25">
      <c r="A78" s="46">
        <v>69</v>
      </c>
      <c r="B78" s="124" t="s">
        <v>774</v>
      </c>
      <c r="C78" s="123" t="s">
        <v>975</v>
      </c>
      <c r="D78" s="118">
        <f>D79</f>
        <v>307.5</v>
      </c>
    </row>
    <row r="79" spans="1:4" ht="23.25">
      <c r="A79" s="46">
        <v>70</v>
      </c>
      <c r="B79" s="124" t="s">
        <v>775</v>
      </c>
      <c r="C79" s="123" t="s">
        <v>976</v>
      </c>
      <c r="D79" s="118">
        <f>0.7+306.8</f>
        <v>307.5</v>
      </c>
    </row>
    <row r="80" spans="1:4" ht="45.75">
      <c r="A80" s="46">
        <v>71</v>
      </c>
      <c r="B80" s="124" t="s">
        <v>1138</v>
      </c>
      <c r="C80" s="46" t="s">
        <v>1137</v>
      </c>
      <c r="D80" s="118">
        <v>54087.4</v>
      </c>
    </row>
    <row r="81" spans="1:4" ht="23.25">
      <c r="A81" s="46">
        <v>72</v>
      </c>
      <c r="B81" s="122" t="s">
        <v>812</v>
      </c>
      <c r="C81" s="46" t="s">
        <v>965</v>
      </c>
      <c r="D81" s="118"/>
    </row>
    <row r="82" spans="1:4" ht="67.5">
      <c r="A82" s="46">
        <v>73</v>
      </c>
      <c r="B82" s="44" t="s">
        <v>1051</v>
      </c>
      <c r="C82" s="25" t="s">
        <v>1052</v>
      </c>
      <c r="D82" s="160">
        <v>0</v>
      </c>
    </row>
    <row r="83" spans="1:4" ht="23.25">
      <c r="A83" s="46">
        <v>74</v>
      </c>
      <c r="B83" s="122" t="s">
        <v>813</v>
      </c>
      <c r="C83" s="46" t="s">
        <v>814</v>
      </c>
      <c r="D83" s="118">
        <v>0</v>
      </c>
    </row>
    <row r="84" spans="1:4">
      <c r="A84" s="46">
        <v>75</v>
      </c>
      <c r="B84" s="161" t="s">
        <v>1053</v>
      </c>
      <c r="C84" s="106" t="s">
        <v>1054</v>
      </c>
      <c r="D84" s="118">
        <v>0</v>
      </c>
    </row>
    <row r="85" spans="1:4" ht="33.75">
      <c r="A85" s="46">
        <v>76</v>
      </c>
      <c r="B85" s="149" t="s">
        <v>790</v>
      </c>
      <c r="C85" s="106" t="s">
        <v>1007</v>
      </c>
      <c r="D85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57" sqref="B57"/>
      <selection pane="topRight" activeCell="B57" sqref="B57"/>
      <selection pane="bottomLeft" activeCell="B57" sqref="B57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1139</v>
      </c>
    </row>
    <row r="5" spans="1:8">
      <c r="A5" s="22"/>
      <c r="B5" s="22"/>
      <c r="C5" s="22"/>
    </row>
    <row r="6" spans="1:8" ht="24.75" customHeight="1">
      <c r="A6" s="188" t="s">
        <v>1055</v>
      </c>
      <c r="B6" s="188"/>
      <c r="C6" s="188"/>
      <c r="D6" s="188"/>
      <c r="E6" s="188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0"/>
  <sheetViews>
    <sheetView zoomScaleNormal="100" workbookViewId="0">
      <selection activeCell="E4" sqref="E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1139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2" customHeight="1">
      <c r="A7" s="189" t="s">
        <v>1068</v>
      </c>
      <c r="B7" s="189"/>
      <c r="C7" s="189"/>
      <c r="D7" s="189"/>
      <c r="E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E12+E537+E562+E572+E1260+E1356+E1624+E1649+E2197+E2201+E2074+E1347</f>
        <v>225010.31000000003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32114.5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1243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1243</v>
      </c>
      <c r="F19" s="39"/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1243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1243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1243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1243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954.7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288.3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352.1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352.1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352.1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352.1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352.1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352.1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232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70.099999999999994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26842.7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26842.7</v>
      </c>
    </row>
    <row r="172" spans="1:5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26842.7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26842.7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17031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17031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12111.2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3657.6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9807.7999999999993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9807.7999999999993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2436.3000000000002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5531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1125</v>
      </c>
      <c r="B330" s="69" t="s">
        <v>40</v>
      </c>
      <c r="C330" s="72" t="s">
        <v>900</v>
      </c>
      <c r="D330" s="76" t="s">
        <v>1124</v>
      </c>
      <c r="E330" s="142">
        <v>1840.5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3.9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3.9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250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250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250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250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250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250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3426.7</v>
      </c>
    </row>
    <row r="527" spans="1:5" s="7" customFormat="1" ht="23.25" outlineLevel="7">
      <c r="A527" s="101" t="s">
        <v>1088</v>
      </c>
      <c r="B527" s="69" t="s">
        <v>83</v>
      </c>
      <c r="C527" s="72" t="s">
        <v>905</v>
      </c>
      <c r="D527" s="76"/>
      <c r="E527" s="142">
        <f>E528+E533</f>
        <v>3426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2370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2370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2370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2370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f>2322+48</f>
        <v>2370</v>
      </c>
    </row>
    <row r="533" spans="1:5" s="7" customFormat="1" ht="23.25" outlineLevel="7">
      <c r="A533" s="27" t="s">
        <v>1131</v>
      </c>
      <c r="B533" s="69" t="s">
        <v>83</v>
      </c>
      <c r="C533" s="72" t="s">
        <v>907</v>
      </c>
      <c r="D533" s="76"/>
      <c r="E533" s="142">
        <f>E534</f>
        <v>1056</v>
      </c>
    </row>
    <row r="534" spans="1:5" s="7" customFormat="1" ht="15.75" outlineLevel="7">
      <c r="A534" s="38" t="s">
        <v>901</v>
      </c>
      <c r="B534" s="69" t="s">
        <v>83</v>
      </c>
      <c r="C534" s="72" t="s">
        <v>908</v>
      </c>
      <c r="D534" s="76" t="s">
        <v>33</v>
      </c>
      <c r="E534" s="142">
        <f>1200-144</f>
        <v>1056</v>
      </c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1087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2084.5</v>
      </c>
    </row>
    <row r="563" spans="1:5" s="7" customFormat="1" ht="22.5">
      <c r="A563" s="64" t="s">
        <v>132</v>
      </c>
      <c r="B563" s="66" t="s">
        <v>1118</v>
      </c>
      <c r="C563" s="62"/>
      <c r="D563" s="67"/>
      <c r="E563" s="141">
        <f>E564</f>
        <v>2084.5</v>
      </c>
    </row>
    <row r="564" spans="1:5" s="7" customFormat="1" ht="23.25">
      <c r="A564" s="27" t="s">
        <v>1089</v>
      </c>
      <c r="B564" s="66" t="s">
        <v>1118</v>
      </c>
      <c r="C564" s="86" t="s">
        <v>915</v>
      </c>
      <c r="D564" s="67"/>
      <c r="E564" s="141">
        <f>E565+E569+E568</f>
        <v>2084.5</v>
      </c>
    </row>
    <row r="565" spans="1:5" s="7" customFormat="1" ht="15.75" outlineLevel="7">
      <c r="A565" s="38" t="s">
        <v>649</v>
      </c>
      <c r="B565" s="69" t="s">
        <v>1118</v>
      </c>
      <c r="C565" s="72" t="s">
        <v>634</v>
      </c>
      <c r="D565" s="76">
        <v>200</v>
      </c>
      <c r="E565" s="142">
        <f>E566</f>
        <v>832.5</v>
      </c>
    </row>
    <row r="566" spans="1:5" s="7" customFormat="1" ht="15.75" outlineLevel="7">
      <c r="A566" s="38" t="s">
        <v>650</v>
      </c>
      <c r="B566" s="69" t="s">
        <v>1118</v>
      </c>
      <c r="C566" s="72" t="s">
        <v>634</v>
      </c>
      <c r="D566" s="76" t="s">
        <v>29</v>
      </c>
      <c r="E566" s="142">
        <f>E567</f>
        <v>832.5</v>
      </c>
    </row>
    <row r="567" spans="1:5" s="7" customFormat="1" ht="15.75" outlineLevel="7">
      <c r="A567" s="38" t="s">
        <v>901</v>
      </c>
      <c r="B567" s="69" t="s">
        <v>1118</v>
      </c>
      <c r="C567" s="72" t="s">
        <v>634</v>
      </c>
      <c r="D567" s="76" t="s">
        <v>33</v>
      </c>
      <c r="E567" s="142">
        <f>759.8+72.7</f>
        <v>832.5</v>
      </c>
    </row>
    <row r="568" spans="1:5" s="7" customFormat="1" ht="33.75" outlineLevel="7">
      <c r="A568" s="38" t="s">
        <v>1129</v>
      </c>
      <c r="B568" s="69" t="s">
        <v>1118</v>
      </c>
      <c r="C568" s="72" t="s">
        <v>634</v>
      </c>
      <c r="D568" s="76" t="s">
        <v>1128</v>
      </c>
      <c r="E568" s="142">
        <v>1182</v>
      </c>
    </row>
    <row r="569" spans="1:5" s="7" customFormat="1" ht="15.75" outlineLevel="7">
      <c r="A569" s="136" t="s">
        <v>45</v>
      </c>
      <c r="B569" s="69" t="s">
        <v>1118</v>
      </c>
      <c r="C569" s="72" t="s">
        <v>634</v>
      </c>
      <c r="D569" s="76" t="s">
        <v>46</v>
      </c>
      <c r="E569" s="142">
        <f>E570</f>
        <v>70</v>
      </c>
    </row>
    <row r="570" spans="1:5" s="7" customFormat="1" ht="15.75" outlineLevel="7">
      <c r="A570" s="139" t="s">
        <v>47</v>
      </c>
      <c r="B570" s="69" t="s">
        <v>1118</v>
      </c>
      <c r="C570" s="72" t="s">
        <v>634</v>
      </c>
      <c r="D570" s="76" t="s">
        <v>48</v>
      </c>
      <c r="E570" s="142">
        <f>E571</f>
        <v>70</v>
      </c>
    </row>
    <row r="571" spans="1:5" s="7" customFormat="1" ht="15.75" outlineLevel="7">
      <c r="A571" s="136" t="s">
        <v>808</v>
      </c>
      <c r="B571" s="69" t="s">
        <v>1118</v>
      </c>
      <c r="C571" s="72" t="s">
        <v>634</v>
      </c>
      <c r="D571" s="76" t="s">
        <v>657</v>
      </c>
      <c r="E571" s="142">
        <v>70</v>
      </c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E573+E1018+E1238+E1255+E1015</f>
        <v>63011.099999999991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1087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</v>
      </c>
    </row>
    <row r="1016" spans="1:5" s="7" customFormat="1" ht="23.25" outlineLevel="7">
      <c r="A1016" s="27" t="s">
        <v>1089</v>
      </c>
      <c r="B1016" s="69" t="s">
        <v>173</v>
      </c>
      <c r="C1016" s="72" t="s">
        <v>1043</v>
      </c>
      <c r="D1016" s="76"/>
      <c r="E1016" s="142">
        <f>E1017</f>
        <v>72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22367.1</v>
      </c>
    </row>
    <row r="1019" spans="1:5" s="7" customFormat="1" ht="23.25" outlineLevel="7">
      <c r="A1019" s="101" t="s">
        <v>1090</v>
      </c>
      <c r="B1019" s="69" t="s">
        <v>193</v>
      </c>
      <c r="C1019" s="72" t="s">
        <v>828</v>
      </c>
      <c r="D1019" s="76"/>
      <c r="E1019" s="142">
        <f>E1020+E1229+E1235+E1237+E1228</f>
        <v>22367.1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E1223+E1227+E1226</f>
        <v>19252.8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9927.7999999999993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9927.7999999999993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v>9927.7999999999993</v>
      </c>
    </row>
    <row r="1226" spans="1:5" s="7" customFormat="1" ht="15.75" outlineLevel="7">
      <c r="A1226" s="38" t="s">
        <v>808</v>
      </c>
      <c r="B1226" s="69" t="s">
        <v>193</v>
      </c>
      <c r="C1226" s="72" t="s">
        <v>819</v>
      </c>
      <c r="D1226" s="76" t="s">
        <v>657</v>
      </c>
      <c r="E1226" s="142">
        <f>350</f>
        <v>350</v>
      </c>
    </row>
    <row r="1227" spans="1:5" s="7" customFormat="1" ht="33.75" outlineLevel="7">
      <c r="A1227" s="38" t="s">
        <v>1129</v>
      </c>
      <c r="B1227" s="69" t="s">
        <v>193</v>
      </c>
      <c r="C1227" s="72" t="s">
        <v>819</v>
      </c>
      <c r="D1227" s="76" t="s">
        <v>1128</v>
      </c>
      <c r="E1227" s="142">
        <f>14475-2500-3000</f>
        <v>8975</v>
      </c>
    </row>
    <row r="1228" spans="1:5" s="7" customFormat="1" ht="15.75" outlineLevel="7">
      <c r="A1228" s="38" t="s">
        <v>901</v>
      </c>
      <c r="B1228" s="69" t="s">
        <v>193</v>
      </c>
      <c r="C1228" s="72" t="s">
        <v>979</v>
      </c>
      <c r="D1228" s="76" t="s">
        <v>33</v>
      </c>
      <c r="E1228" s="142">
        <v>0</v>
      </c>
    </row>
    <row r="1229" spans="1:5" s="7" customFormat="1" ht="23.25" outlineLevel="7">
      <c r="A1229" s="27" t="s">
        <v>919</v>
      </c>
      <c r="B1229" s="69" t="s">
        <v>193</v>
      </c>
      <c r="C1229" s="72" t="s">
        <v>829</v>
      </c>
      <c r="D1229" s="76"/>
      <c r="E1229" s="142">
        <f>E1230+E1234+E1233</f>
        <v>3114.2999999999997</v>
      </c>
    </row>
    <row r="1230" spans="1:5" s="7" customFormat="1" ht="15.75" outlineLevel="7">
      <c r="A1230" s="38" t="s">
        <v>649</v>
      </c>
      <c r="B1230" s="69" t="s">
        <v>193</v>
      </c>
      <c r="C1230" s="72" t="s">
        <v>831</v>
      </c>
      <c r="D1230" s="76" t="s">
        <v>27</v>
      </c>
      <c r="E1230" s="142">
        <f>E1231</f>
        <v>2918.7</v>
      </c>
    </row>
    <row r="1231" spans="1:5" s="7" customFormat="1" ht="15.75" outlineLevel="7">
      <c r="A1231" s="38" t="s">
        <v>650</v>
      </c>
      <c r="B1231" s="69" t="s">
        <v>193</v>
      </c>
      <c r="C1231" s="72" t="s">
        <v>831</v>
      </c>
      <c r="D1231" s="76" t="s">
        <v>29</v>
      </c>
      <c r="E1231" s="142">
        <f>E1232</f>
        <v>2918.7</v>
      </c>
    </row>
    <row r="1232" spans="1:5" s="7" customFormat="1" ht="15.75" outlineLevel="7">
      <c r="A1232" s="38" t="s">
        <v>901</v>
      </c>
      <c r="B1232" s="69" t="s">
        <v>193</v>
      </c>
      <c r="C1232" s="72" t="s">
        <v>831</v>
      </c>
      <c r="D1232" s="76" t="s">
        <v>33</v>
      </c>
      <c r="E1232" s="142">
        <f>2287.5+631.2</f>
        <v>2918.7</v>
      </c>
    </row>
    <row r="1233" spans="1:5" s="7" customFormat="1" ht="33.75" outlineLevel="7">
      <c r="A1233" s="38" t="s">
        <v>1129</v>
      </c>
      <c r="B1233" s="69" t="s">
        <v>193</v>
      </c>
      <c r="C1233" s="72" t="s">
        <v>831</v>
      </c>
      <c r="D1233" s="76" t="s">
        <v>1128</v>
      </c>
      <c r="E1233" s="142">
        <v>195.6</v>
      </c>
    </row>
    <row r="1234" spans="1:5" s="7" customFormat="1" ht="31.5" customHeight="1" outlineLevel="7">
      <c r="A1234" s="38" t="s">
        <v>786</v>
      </c>
      <c r="B1234" s="69" t="s">
        <v>193</v>
      </c>
      <c r="C1234" s="72" t="s">
        <v>831</v>
      </c>
      <c r="D1234" s="76" t="s">
        <v>1023</v>
      </c>
      <c r="E1234" s="142">
        <v>0</v>
      </c>
    </row>
    <row r="1235" spans="1:5" s="7" customFormat="1" ht="15.75" outlineLevel="7">
      <c r="A1235" s="38" t="s">
        <v>649</v>
      </c>
      <c r="B1235" s="69" t="s">
        <v>193</v>
      </c>
      <c r="C1235" s="72" t="s">
        <v>980</v>
      </c>
      <c r="D1235" s="76" t="s">
        <v>27</v>
      </c>
      <c r="E1235" s="142">
        <f>E1236</f>
        <v>0</v>
      </c>
    </row>
    <row r="1236" spans="1:5" s="7" customFormat="1" ht="15.75" outlineLevel="7">
      <c r="A1236" s="38" t="s">
        <v>901</v>
      </c>
      <c r="B1236" s="69" t="s">
        <v>193</v>
      </c>
      <c r="C1236" s="72" t="s">
        <v>980</v>
      </c>
      <c r="D1236" s="76" t="s">
        <v>33</v>
      </c>
      <c r="E1236" s="142"/>
    </row>
    <row r="1237" spans="1:5" s="7" customFormat="1" ht="22.5" outlineLevel="7">
      <c r="A1237" s="136" t="s">
        <v>807</v>
      </c>
      <c r="B1237" s="69" t="s">
        <v>193</v>
      </c>
      <c r="C1237" s="72" t="s">
        <v>980</v>
      </c>
      <c r="D1237" s="76" t="s">
        <v>658</v>
      </c>
      <c r="E1237" s="142"/>
    </row>
    <row r="1238" spans="1:5" s="7" customFormat="1" ht="15.75" outlineLevel="7">
      <c r="A1238" s="64" t="s">
        <v>209</v>
      </c>
      <c r="B1238" s="66" t="s">
        <v>210</v>
      </c>
      <c r="C1238" s="86"/>
      <c r="D1238" s="87"/>
      <c r="E1238" s="141">
        <f>E1239</f>
        <v>40215.199999999997</v>
      </c>
    </row>
    <row r="1239" spans="1:5" s="7" customFormat="1" ht="23.25" outlineLevel="7">
      <c r="A1239" s="101" t="s">
        <v>1090</v>
      </c>
      <c r="B1239" s="69" t="s">
        <v>210</v>
      </c>
      <c r="C1239" s="72" t="s">
        <v>828</v>
      </c>
      <c r="D1239" s="76"/>
      <c r="E1239" s="142">
        <f>E1240</f>
        <v>40215.199999999997</v>
      </c>
    </row>
    <row r="1240" spans="1:5" s="7" customFormat="1" ht="23.25" outlineLevel="7">
      <c r="A1240" s="27" t="s">
        <v>920</v>
      </c>
      <c r="B1240" s="69" t="s">
        <v>210</v>
      </c>
      <c r="C1240" s="72" t="s">
        <v>921</v>
      </c>
      <c r="D1240" s="76"/>
      <c r="E1240" s="142">
        <f>E1241+E1246+E1247+E1249+E1250+E1253+E1244</f>
        <v>40215.199999999997</v>
      </c>
    </row>
    <row r="1241" spans="1:5" s="7" customFormat="1" ht="15.75" outlineLevel="7">
      <c r="A1241" s="38" t="s">
        <v>649</v>
      </c>
      <c r="B1241" s="69" t="s">
        <v>210</v>
      </c>
      <c r="C1241" s="72" t="s">
        <v>922</v>
      </c>
      <c r="D1241" s="76" t="s">
        <v>27</v>
      </c>
      <c r="E1241" s="142">
        <f>E1242</f>
        <v>10345.200000000001</v>
      </c>
    </row>
    <row r="1242" spans="1:5" s="7" customFormat="1" ht="15.75" outlineLevel="7">
      <c r="A1242" s="38" t="s">
        <v>650</v>
      </c>
      <c r="B1242" s="69" t="s">
        <v>210</v>
      </c>
      <c r="C1242" s="72" t="s">
        <v>922</v>
      </c>
      <c r="D1242" s="76" t="s">
        <v>29</v>
      </c>
      <c r="E1242" s="142">
        <f>E1243+E1245</f>
        <v>10345.200000000001</v>
      </c>
    </row>
    <row r="1243" spans="1:5" s="7" customFormat="1" ht="15.75" outlineLevel="7">
      <c r="A1243" s="38" t="s">
        <v>901</v>
      </c>
      <c r="B1243" s="69" t="s">
        <v>210</v>
      </c>
      <c r="C1243" s="72" t="s">
        <v>922</v>
      </c>
      <c r="D1243" s="76" t="s">
        <v>33</v>
      </c>
      <c r="E1243" s="142">
        <f>12215.2+400-1870-400</f>
        <v>10345.200000000001</v>
      </c>
    </row>
    <row r="1244" spans="1:5" s="7" customFormat="1" ht="33.75" outlineLevel="7">
      <c r="A1244" s="38" t="s">
        <v>1129</v>
      </c>
      <c r="B1244" s="69" t="s">
        <v>210</v>
      </c>
      <c r="C1244" s="72" t="s">
        <v>922</v>
      </c>
      <c r="D1244" s="76" t="s">
        <v>1128</v>
      </c>
      <c r="E1244" s="142">
        <v>1870</v>
      </c>
    </row>
    <row r="1245" spans="1:5" s="7" customFormat="1" ht="22.5" outlineLevel="7">
      <c r="A1245" s="38" t="s">
        <v>981</v>
      </c>
      <c r="B1245" s="69" t="s">
        <v>210</v>
      </c>
      <c r="C1245" s="72" t="s">
        <v>922</v>
      </c>
      <c r="D1245" s="76" t="s">
        <v>982</v>
      </c>
      <c r="E1245" s="142">
        <v>0</v>
      </c>
    </row>
    <row r="1246" spans="1:5" s="7" customFormat="1" ht="33.75" outlineLevel="7">
      <c r="A1246" s="136" t="s">
        <v>924</v>
      </c>
      <c r="B1246" s="69" t="s">
        <v>210</v>
      </c>
      <c r="C1246" s="72" t="s">
        <v>922</v>
      </c>
      <c r="D1246" s="76" t="s">
        <v>823</v>
      </c>
      <c r="E1246" s="142">
        <v>0</v>
      </c>
    </row>
    <row r="1247" spans="1:5" s="7" customFormat="1" ht="22.5" outlineLevel="7">
      <c r="A1247" s="136" t="s">
        <v>807</v>
      </c>
      <c r="B1247" s="69" t="s">
        <v>210</v>
      </c>
      <c r="C1247" s="72" t="s">
        <v>922</v>
      </c>
      <c r="D1247" s="76" t="s">
        <v>658</v>
      </c>
      <c r="E1247" s="142"/>
    </row>
    <row r="1248" spans="1:5" s="7" customFormat="1" ht="15.75" outlineLevel="7">
      <c r="A1248" s="136" t="s">
        <v>808</v>
      </c>
      <c r="B1248" s="69" t="s">
        <v>210</v>
      </c>
      <c r="C1248" s="72" t="s">
        <v>922</v>
      </c>
      <c r="D1248" s="76" t="s">
        <v>657</v>
      </c>
      <c r="E1248" s="142"/>
    </row>
    <row r="1249" spans="1:5" s="7" customFormat="1" ht="15.75" outlineLevel="7">
      <c r="A1249" s="38" t="s">
        <v>901</v>
      </c>
      <c r="B1249" s="69" t="s">
        <v>210</v>
      </c>
      <c r="C1249" s="72" t="s">
        <v>983</v>
      </c>
      <c r="D1249" s="76" t="s">
        <v>33</v>
      </c>
      <c r="E1249" s="142">
        <v>0</v>
      </c>
    </row>
    <row r="1250" spans="1:5" s="7" customFormat="1" ht="22.5" outlineLevel="7">
      <c r="A1250" s="136" t="s">
        <v>923</v>
      </c>
      <c r="B1250" s="69" t="s">
        <v>210</v>
      </c>
      <c r="C1250" s="72" t="s">
        <v>1034</v>
      </c>
      <c r="D1250" s="76"/>
      <c r="E1250" s="142">
        <f>E1251+E1252</f>
        <v>0</v>
      </c>
    </row>
    <row r="1251" spans="1:5" s="7" customFormat="1" ht="15.75" outlineLevel="7">
      <c r="A1251" s="38" t="s">
        <v>901</v>
      </c>
      <c r="B1251" s="69" t="s">
        <v>210</v>
      </c>
      <c r="C1251" s="72" t="s">
        <v>1034</v>
      </c>
      <c r="D1251" s="76" t="s">
        <v>33</v>
      </c>
      <c r="E1251" s="142"/>
    </row>
    <row r="1252" spans="1:5" s="7" customFormat="1" ht="33.75" outlineLevel="7">
      <c r="A1252" s="136" t="s">
        <v>924</v>
      </c>
      <c r="B1252" s="69" t="s">
        <v>210</v>
      </c>
      <c r="C1252" s="72" t="s">
        <v>1034</v>
      </c>
      <c r="D1252" s="76" t="s">
        <v>823</v>
      </c>
      <c r="E1252" s="142">
        <v>0</v>
      </c>
    </row>
    <row r="1253" spans="1:5" s="7" customFormat="1" ht="15.75" outlineLevel="7">
      <c r="A1253" s="38" t="s">
        <v>649</v>
      </c>
      <c r="B1253" s="69" t="s">
        <v>210</v>
      </c>
      <c r="C1253" s="72" t="s">
        <v>1035</v>
      </c>
      <c r="D1253" s="76" t="s">
        <v>27</v>
      </c>
      <c r="E1253" s="142">
        <f>E1254</f>
        <v>28000</v>
      </c>
    </row>
    <row r="1254" spans="1:5" s="7" customFormat="1" ht="15.75" outlineLevel="7">
      <c r="A1254" s="38" t="s">
        <v>901</v>
      </c>
      <c r="B1254" s="69" t="s">
        <v>210</v>
      </c>
      <c r="C1254" s="72" t="s">
        <v>1035</v>
      </c>
      <c r="D1254" s="76" t="s">
        <v>33</v>
      </c>
      <c r="E1254" s="142">
        <f>26040+1960</f>
        <v>28000</v>
      </c>
    </row>
    <row r="1255" spans="1:5" s="7" customFormat="1" ht="15.75">
      <c r="A1255" s="64" t="s">
        <v>227</v>
      </c>
      <c r="B1255" s="66" t="s">
        <v>228</v>
      </c>
      <c r="C1255" s="86"/>
      <c r="D1255" s="86"/>
      <c r="E1255" s="140">
        <f>E1256</f>
        <v>50</v>
      </c>
    </row>
    <row r="1256" spans="1:5" s="7" customFormat="1" ht="23.25">
      <c r="A1256" s="101" t="s">
        <v>1091</v>
      </c>
      <c r="B1256" s="69" t="s">
        <v>228</v>
      </c>
      <c r="C1256" s="72" t="s">
        <v>635</v>
      </c>
      <c r="D1256" s="72"/>
      <c r="E1256" s="144">
        <f>E1257</f>
        <v>50</v>
      </c>
    </row>
    <row r="1257" spans="1:5" s="7" customFormat="1" ht="23.25" outlineLevel="7">
      <c r="A1257" s="27" t="s">
        <v>927</v>
      </c>
      <c r="B1257" s="69" t="s">
        <v>228</v>
      </c>
      <c r="C1257" s="72" t="s">
        <v>925</v>
      </c>
      <c r="D1257" s="72"/>
      <c r="E1257" s="144">
        <f>E1258</f>
        <v>50</v>
      </c>
    </row>
    <row r="1258" spans="1:5" s="7" customFormat="1" ht="15.75" outlineLevel="7">
      <c r="A1258" s="38" t="s">
        <v>45</v>
      </c>
      <c r="B1258" s="69" t="s">
        <v>228</v>
      </c>
      <c r="C1258" s="72" t="s">
        <v>926</v>
      </c>
      <c r="D1258" s="72" t="s">
        <v>46</v>
      </c>
      <c r="E1258" s="144">
        <f>E1259</f>
        <v>50</v>
      </c>
    </row>
    <row r="1259" spans="1:5" s="7" customFormat="1" ht="34.5" customHeight="1" outlineLevel="7">
      <c r="A1259" s="38" t="s">
        <v>786</v>
      </c>
      <c r="B1259" s="69" t="s">
        <v>228</v>
      </c>
      <c r="C1259" s="72" t="s">
        <v>926</v>
      </c>
      <c r="D1259" s="72" t="s">
        <v>1023</v>
      </c>
      <c r="E1259" s="144">
        <v>50</v>
      </c>
    </row>
    <row r="1260" spans="1:5" s="7" customFormat="1" ht="15.75">
      <c r="A1260" s="64" t="s">
        <v>636</v>
      </c>
      <c r="B1260" s="66" t="s">
        <v>244</v>
      </c>
      <c r="C1260" s="86"/>
      <c r="D1260" s="86"/>
      <c r="E1260" s="140">
        <f>E1261+E1284+E1313</f>
        <v>93642.6</v>
      </c>
    </row>
    <row r="1261" spans="1:5" s="7" customFormat="1" ht="15.75">
      <c r="A1261" s="64" t="s">
        <v>245</v>
      </c>
      <c r="B1261" s="66" t="s">
        <v>246</v>
      </c>
      <c r="C1261" s="86"/>
      <c r="D1261" s="86"/>
      <c r="E1261" s="140">
        <f>E1262+E1266</f>
        <v>4172.3999999999996</v>
      </c>
    </row>
    <row r="1262" spans="1:5" s="7" customFormat="1" ht="15.75">
      <c r="A1262" s="27" t="s">
        <v>985</v>
      </c>
      <c r="B1262" s="69" t="s">
        <v>246</v>
      </c>
      <c r="C1262" s="72" t="s">
        <v>910</v>
      </c>
      <c r="D1262" s="72"/>
      <c r="E1262" s="144">
        <f>E1263</f>
        <v>757.2</v>
      </c>
    </row>
    <row r="1263" spans="1:5" s="7" customFormat="1" ht="15.75">
      <c r="A1263" s="38" t="s">
        <v>649</v>
      </c>
      <c r="B1263" s="69" t="s">
        <v>246</v>
      </c>
      <c r="C1263" s="72" t="s">
        <v>911</v>
      </c>
      <c r="D1263" s="76" t="s">
        <v>27</v>
      </c>
      <c r="E1263" s="144">
        <f>E1264</f>
        <v>757.2</v>
      </c>
    </row>
    <row r="1264" spans="1:5" s="7" customFormat="1" ht="15.75">
      <c r="A1264" s="38" t="s">
        <v>650</v>
      </c>
      <c r="B1264" s="69" t="s">
        <v>246</v>
      </c>
      <c r="C1264" s="72" t="s">
        <v>911</v>
      </c>
      <c r="D1264" s="76" t="s">
        <v>29</v>
      </c>
      <c r="E1264" s="144">
        <f>E1265</f>
        <v>757.2</v>
      </c>
    </row>
    <row r="1265" spans="1:5" s="7" customFormat="1" ht="15.75">
      <c r="A1265" s="38" t="s">
        <v>901</v>
      </c>
      <c r="B1265" s="69" t="s">
        <v>246</v>
      </c>
      <c r="C1265" s="72" t="s">
        <v>911</v>
      </c>
      <c r="D1265" s="76" t="s">
        <v>33</v>
      </c>
      <c r="E1265" s="142">
        <v>757.2</v>
      </c>
    </row>
    <row r="1266" spans="1:5" s="7" customFormat="1" ht="23.25">
      <c r="A1266" s="101" t="s">
        <v>1092</v>
      </c>
      <c r="B1266" s="66" t="s">
        <v>246</v>
      </c>
      <c r="C1266" s="72" t="s">
        <v>638</v>
      </c>
      <c r="D1266" s="86"/>
      <c r="E1266" s="140">
        <f>E1267+E1272+E1276+E1280</f>
        <v>3415.2</v>
      </c>
    </row>
    <row r="1267" spans="1:5" s="7" customFormat="1" ht="23.25">
      <c r="A1267" s="27" t="s">
        <v>928</v>
      </c>
      <c r="B1267" s="69" t="s">
        <v>246</v>
      </c>
      <c r="C1267" s="72" t="s">
        <v>986</v>
      </c>
      <c r="D1267" s="72"/>
      <c r="E1267" s="144">
        <f>E1268+E1272</f>
        <v>3302.7</v>
      </c>
    </row>
    <row r="1268" spans="1:5" s="7" customFormat="1" ht="15.75">
      <c r="A1268" s="27" t="s">
        <v>34</v>
      </c>
      <c r="B1268" s="69" t="s">
        <v>246</v>
      </c>
      <c r="C1268" s="72" t="s">
        <v>986</v>
      </c>
      <c r="D1268" s="72" t="s">
        <v>794</v>
      </c>
      <c r="E1268" s="144">
        <f>SUM(E1269:E1271)</f>
        <v>3302.7</v>
      </c>
    </row>
    <row r="1269" spans="1:5" s="7" customFormat="1" ht="23.25">
      <c r="A1269" s="27" t="s">
        <v>987</v>
      </c>
      <c r="B1269" s="69" t="s">
        <v>246</v>
      </c>
      <c r="C1269" s="72" t="s">
        <v>988</v>
      </c>
      <c r="D1269" s="72" t="s">
        <v>989</v>
      </c>
      <c r="E1269" s="144">
        <v>3256.2</v>
      </c>
    </row>
    <row r="1270" spans="1:5" s="7" customFormat="1" ht="24.75" customHeight="1">
      <c r="A1270" s="27" t="s">
        <v>987</v>
      </c>
      <c r="B1270" s="69" t="s">
        <v>246</v>
      </c>
      <c r="C1270" s="72" t="s">
        <v>990</v>
      </c>
      <c r="D1270" s="72" t="s">
        <v>989</v>
      </c>
      <c r="E1270" s="144">
        <v>0</v>
      </c>
    </row>
    <row r="1271" spans="1:5" s="7" customFormat="1" ht="24.75" customHeight="1">
      <c r="A1271" s="27" t="s">
        <v>987</v>
      </c>
      <c r="B1271" s="69" t="s">
        <v>246</v>
      </c>
      <c r="C1271" s="72" t="s">
        <v>991</v>
      </c>
      <c r="D1271" s="72" t="s">
        <v>989</v>
      </c>
      <c r="E1271" s="144">
        <v>46.5</v>
      </c>
    </row>
    <row r="1272" spans="1:5" s="7" customFormat="1" ht="15.75">
      <c r="A1272" s="38" t="s">
        <v>820</v>
      </c>
      <c r="B1272" s="69" t="s">
        <v>246</v>
      </c>
      <c r="C1272" s="72" t="s">
        <v>986</v>
      </c>
      <c r="D1272" s="72" t="s">
        <v>821</v>
      </c>
      <c r="E1272" s="144">
        <f>SUM(E1273:E1275)</f>
        <v>0</v>
      </c>
    </row>
    <row r="1273" spans="1:5" s="7" customFormat="1" ht="22.5">
      <c r="A1273" s="38" t="s">
        <v>824</v>
      </c>
      <c r="B1273" s="69" t="s">
        <v>246</v>
      </c>
      <c r="C1273" s="72" t="s">
        <v>988</v>
      </c>
      <c r="D1273" s="72" t="s">
        <v>825</v>
      </c>
      <c r="E1273" s="144">
        <v>0</v>
      </c>
    </row>
    <row r="1274" spans="1:5" s="7" customFormat="1" ht="22.5">
      <c r="A1274" s="38" t="s">
        <v>824</v>
      </c>
      <c r="B1274" s="69" t="s">
        <v>246</v>
      </c>
      <c r="C1274" s="72" t="s">
        <v>990</v>
      </c>
      <c r="D1274" s="72" t="s">
        <v>825</v>
      </c>
      <c r="E1274" s="144">
        <v>0</v>
      </c>
    </row>
    <row r="1275" spans="1:5" s="7" customFormat="1" ht="22.5">
      <c r="A1275" s="38" t="s">
        <v>824</v>
      </c>
      <c r="B1275" s="69" t="s">
        <v>246</v>
      </c>
      <c r="C1275" s="72" t="s">
        <v>991</v>
      </c>
      <c r="D1275" s="72" t="s">
        <v>825</v>
      </c>
      <c r="E1275" s="144">
        <v>0</v>
      </c>
    </row>
    <row r="1276" spans="1:5" s="7" customFormat="1" ht="23.25">
      <c r="A1276" s="27" t="s">
        <v>992</v>
      </c>
      <c r="B1276" s="69" t="s">
        <v>246</v>
      </c>
      <c r="C1276" s="72" t="s">
        <v>832</v>
      </c>
      <c r="D1276" s="72"/>
      <c r="E1276" s="144">
        <f>E1277</f>
        <v>112.5</v>
      </c>
    </row>
    <row r="1277" spans="1:5" s="7" customFormat="1" ht="15.75">
      <c r="A1277" s="38" t="s">
        <v>649</v>
      </c>
      <c r="B1277" s="69" t="s">
        <v>246</v>
      </c>
      <c r="C1277" s="72" t="s">
        <v>833</v>
      </c>
      <c r="D1277" s="76" t="s">
        <v>27</v>
      </c>
      <c r="E1277" s="144">
        <f>E1278</f>
        <v>112.5</v>
      </c>
    </row>
    <row r="1278" spans="1:5" s="7" customFormat="1" ht="22.5" customHeight="1">
      <c r="A1278" s="38" t="s">
        <v>650</v>
      </c>
      <c r="B1278" s="69" t="s">
        <v>246</v>
      </c>
      <c r="C1278" s="72" t="s">
        <v>833</v>
      </c>
      <c r="D1278" s="76" t="s">
        <v>29</v>
      </c>
      <c r="E1278" s="144">
        <f>E1279</f>
        <v>112.5</v>
      </c>
    </row>
    <row r="1279" spans="1:5" s="7" customFormat="1" ht="15.75" outlineLevel="7">
      <c r="A1279" s="38" t="s">
        <v>901</v>
      </c>
      <c r="B1279" s="69" t="s">
        <v>246</v>
      </c>
      <c r="C1279" s="72" t="s">
        <v>833</v>
      </c>
      <c r="D1279" s="76" t="s">
        <v>33</v>
      </c>
      <c r="E1279" s="142">
        <v>112.5</v>
      </c>
    </row>
    <row r="1280" spans="1:5" s="7" customFormat="1" ht="23.25" outlineLevel="7">
      <c r="A1280" s="27" t="s">
        <v>928</v>
      </c>
      <c r="B1280" s="69" t="s">
        <v>246</v>
      </c>
      <c r="C1280" s="72" t="s">
        <v>993</v>
      </c>
      <c r="D1280" s="72"/>
      <c r="E1280" s="144">
        <f>E1281+E1283</f>
        <v>0</v>
      </c>
    </row>
    <row r="1281" spans="1:5" s="7" customFormat="1" ht="15.75" outlineLevel="7">
      <c r="A1281" s="27" t="s">
        <v>34</v>
      </c>
      <c r="B1281" s="69" t="s">
        <v>246</v>
      </c>
      <c r="C1281" s="72" t="s">
        <v>994</v>
      </c>
      <c r="D1281" s="72" t="s">
        <v>794</v>
      </c>
      <c r="E1281" s="144">
        <f>E1282</f>
        <v>0</v>
      </c>
    </row>
    <row r="1282" spans="1:5" s="7" customFormat="1" ht="23.25" outlineLevel="7">
      <c r="A1282" s="27" t="s">
        <v>987</v>
      </c>
      <c r="B1282" s="69" t="s">
        <v>246</v>
      </c>
      <c r="C1282" s="72" t="s">
        <v>994</v>
      </c>
      <c r="D1282" s="72" t="s">
        <v>989</v>
      </c>
      <c r="E1282" s="144"/>
    </row>
    <row r="1283" spans="1:5" s="7" customFormat="1" ht="22.5" outlineLevel="7">
      <c r="A1283" s="136" t="s">
        <v>807</v>
      </c>
      <c r="B1283" s="69" t="s">
        <v>246</v>
      </c>
      <c r="C1283" s="72" t="s">
        <v>994</v>
      </c>
      <c r="D1283" s="72" t="s">
        <v>658</v>
      </c>
      <c r="E1283" s="144"/>
    </row>
    <row r="1284" spans="1:5" s="7" customFormat="1" ht="15.75" outlineLevel="7">
      <c r="A1284" s="64" t="s">
        <v>248</v>
      </c>
      <c r="B1284" s="66" t="s">
        <v>249</v>
      </c>
      <c r="C1284" s="86"/>
      <c r="D1284" s="76"/>
      <c r="E1284" s="141">
        <f>E1285+E1308</f>
        <v>5826.7</v>
      </c>
    </row>
    <row r="1285" spans="1:5" s="7" customFormat="1" ht="23.25" outlineLevel="7">
      <c r="A1285" s="101" t="s">
        <v>1093</v>
      </c>
      <c r="B1285" s="69" t="s">
        <v>249</v>
      </c>
      <c r="C1285" s="72" t="s">
        <v>834</v>
      </c>
      <c r="D1285" s="76"/>
      <c r="E1285" s="142">
        <f>E1286+E1305</f>
        <v>5671.7</v>
      </c>
    </row>
    <row r="1286" spans="1:5" s="7" customFormat="1" ht="34.5" outlineLevel="7">
      <c r="A1286" s="27" t="s">
        <v>929</v>
      </c>
      <c r="B1286" s="69" t="s">
        <v>249</v>
      </c>
      <c r="C1286" s="72" t="s">
        <v>930</v>
      </c>
      <c r="D1286" s="76"/>
      <c r="E1286" s="142">
        <f>E1287+E1301+E1302+E1304</f>
        <v>5283.4</v>
      </c>
    </row>
    <row r="1287" spans="1:5" s="7" customFormat="1" ht="15.75" outlineLevel="7">
      <c r="A1287" s="38" t="s">
        <v>649</v>
      </c>
      <c r="B1287" s="69" t="s">
        <v>249</v>
      </c>
      <c r="C1287" s="72" t="s">
        <v>640</v>
      </c>
      <c r="D1287" s="76" t="s">
        <v>27</v>
      </c>
      <c r="E1287" s="142">
        <f>E1288</f>
        <v>5233.3999999999996</v>
      </c>
    </row>
    <row r="1288" spans="1:5" s="7" customFormat="1" ht="15.75" outlineLevel="7">
      <c r="A1288" s="38" t="s">
        <v>650</v>
      </c>
      <c r="B1288" s="69" t="s">
        <v>249</v>
      </c>
      <c r="C1288" s="72" t="s">
        <v>640</v>
      </c>
      <c r="D1288" s="76" t="s">
        <v>29</v>
      </c>
      <c r="E1288" s="142">
        <f>E1289+E1300</f>
        <v>5233.3999999999996</v>
      </c>
    </row>
    <row r="1289" spans="1:5" s="7" customFormat="1" ht="15.75" outlineLevel="7">
      <c r="A1289" s="38" t="s">
        <v>901</v>
      </c>
      <c r="B1289" s="69" t="s">
        <v>249</v>
      </c>
      <c r="C1289" s="72" t="s">
        <v>640</v>
      </c>
      <c r="D1289" s="76" t="s">
        <v>33</v>
      </c>
      <c r="E1289" s="142">
        <v>4680.2</v>
      </c>
    </row>
    <row r="1290" spans="1:5" s="7" customFormat="1" ht="22.5" hidden="1" outlineLevel="2">
      <c r="A1290" s="38" t="s">
        <v>149</v>
      </c>
      <c r="B1290" s="66" t="s">
        <v>249</v>
      </c>
      <c r="C1290" s="72" t="s">
        <v>610</v>
      </c>
      <c r="D1290" s="67" t="str">
        <f t="shared" ref="D1290:D1298" si="22">C1290</f>
        <v>0620100</v>
      </c>
      <c r="E1290" s="141" t="e">
        <f>#REF!</f>
        <v>#REF!</v>
      </c>
    </row>
    <row r="1291" spans="1:5" s="7" customFormat="1" ht="15.75" hidden="1" outlineLevel="3">
      <c r="A1291" s="64" t="s">
        <v>248</v>
      </c>
      <c r="B1291" s="66" t="s">
        <v>249</v>
      </c>
      <c r="C1291" s="72" t="s">
        <v>610</v>
      </c>
      <c r="D1291" s="67" t="str">
        <f t="shared" si="22"/>
        <v>0620100</v>
      </c>
      <c r="E1291" s="141" t="e">
        <f>#REF!</f>
        <v>#REF!</v>
      </c>
    </row>
    <row r="1292" spans="1:5" s="7" customFormat="1" ht="15.75" hidden="1" outlineLevel="5">
      <c r="A1292" s="64" t="s">
        <v>250</v>
      </c>
      <c r="B1292" s="66" t="s">
        <v>249</v>
      </c>
      <c r="C1292" s="72" t="s">
        <v>610</v>
      </c>
      <c r="D1292" s="67" t="str">
        <f t="shared" si="22"/>
        <v>0620100</v>
      </c>
      <c r="E1292" s="141" t="e">
        <f>#REF!</f>
        <v>#REF!</v>
      </c>
    </row>
    <row r="1293" spans="1:5" s="7" customFormat="1" ht="15.75" hidden="1" outlineLevel="6">
      <c r="A1293" s="64" t="s">
        <v>251</v>
      </c>
      <c r="B1293" s="66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7">
      <c r="A1294" s="64" t="s">
        <v>26</v>
      </c>
      <c r="B1294" s="69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3">
      <c r="A1295" s="64" t="s">
        <v>28</v>
      </c>
      <c r="B1295" s="66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15.75" hidden="1" outlineLevel="5">
      <c r="A1296" s="38" t="s">
        <v>32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22.5" hidden="1" outlineLevel="6">
      <c r="A1297" s="64" t="s">
        <v>252</v>
      </c>
      <c r="B1297" s="66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15.75" hidden="1" outlineLevel="7">
      <c r="A1298" s="64" t="s">
        <v>45</v>
      </c>
      <c r="B1298" s="69" t="s">
        <v>249</v>
      </c>
      <c r="C1298" s="72" t="s">
        <v>610</v>
      </c>
      <c r="D1298" s="67" t="str">
        <f t="shared" si="22"/>
        <v>0620100</v>
      </c>
      <c r="E1298" s="141" t="e">
        <f>#REF!</f>
        <v>#REF!</v>
      </c>
    </row>
    <row r="1299" spans="1:5" s="7" customFormat="1" ht="22.5" outlineLevel="7">
      <c r="A1299" s="38" t="s">
        <v>981</v>
      </c>
      <c r="B1299" s="69" t="s">
        <v>249</v>
      </c>
      <c r="C1299" s="72" t="s">
        <v>640</v>
      </c>
      <c r="D1299" s="76" t="s">
        <v>982</v>
      </c>
      <c r="E1299" s="142">
        <v>0</v>
      </c>
    </row>
    <row r="1300" spans="1:5" s="7" customFormat="1" ht="15.75" outlineLevel="7">
      <c r="A1300" s="38" t="s">
        <v>1125</v>
      </c>
      <c r="B1300" s="69" t="s">
        <v>249</v>
      </c>
      <c r="C1300" s="72" t="s">
        <v>640</v>
      </c>
      <c r="D1300" s="76" t="s">
        <v>1124</v>
      </c>
      <c r="E1300" s="142">
        <f>548.5+4.7</f>
        <v>553.20000000000005</v>
      </c>
    </row>
    <row r="1301" spans="1:5" s="7" customFormat="1" ht="22.5" outlineLevel="7">
      <c r="A1301" s="38" t="s">
        <v>822</v>
      </c>
      <c r="B1301" s="69" t="s">
        <v>249</v>
      </c>
      <c r="C1301" s="72" t="s">
        <v>640</v>
      </c>
      <c r="D1301" s="76" t="s">
        <v>823</v>
      </c>
      <c r="E1301" s="142">
        <v>0</v>
      </c>
    </row>
    <row r="1302" spans="1:5" s="7" customFormat="1" ht="15.75" outlineLevel="7">
      <c r="A1302" s="38" t="s">
        <v>901</v>
      </c>
      <c r="B1302" s="69" t="s">
        <v>249</v>
      </c>
      <c r="C1302" s="72" t="s">
        <v>995</v>
      </c>
      <c r="D1302" s="76" t="s">
        <v>33</v>
      </c>
      <c r="E1302" s="142">
        <v>0</v>
      </c>
    </row>
    <row r="1303" spans="1:5" s="7" customFormat="1" ht="22.5" outlineLevel="7">
      <c r="A1303" s="38" t="s">
        <v>822</v>
      </c>
      <c r="B1303" s="69" t="s">
        <v>249</v>
      </c>
      <c r="C1303" s="72" t="s">
        <v>995</v>
      </c>
      <c r="D1303" s="76" t="s">
        <v>823</v>
      </c>
      <c r="E1303" s="142">
        <v>0</v>
      </c>
    </row>
    <row r="1304" spans="1:5" s="7" customFormat="1" ht="15.75" outlineLevel="7">
      <c r="A1304" s="136" t="s">
        <v>808</v>
      </c>
      <c r="B1304" s="69" t="s">
        <v>249</v>
      </c>
      <c r="C1304" s="72" t="s">
        <v>640</v>
      </c>
      <c r="D1304" s="76" t="s">
        <v>657</v>
      </c>
      <c r="E1304" s="142">
        <v>50</v>
      </c>
    </row>
    <row r="1305" spans="1:5" s="7" customFormat="1" ht="23.25" outlineLevel="7">
      <c r="A1305" s="27" t="s">
        <v>931</v>
      </c>
      <c r="B1305" s="69" t="s">
        <v>249</v>
      </c>
      <c r="C1305" s="72" t="s">
        <v>932</v>
      </c>
      <c r="D1305" s="67"/>
      <c r="E1305" s="141">
        <f>E1306</f>
        <v>388.3</v>
      </c>
    </row>
    <row r="1306" spans="1:5" s="7" customFormat="1" ht="15.75" outlineLevel="7">
      <c r="A1306" s="38" t="s">
        <v>45</v>
      </c>
      <c r="B1306" s="69" t="s">
        <v>249</v>
      </c>
      <c r="C1306" s="72" t="s">
        <v>835</v>
      </c>
      <c r="D1306" s="76" t="s">
        <v>46</v>
      </c>
      <c r="E1306" s="142">
        <f>E1307</f>
        <v>388.3</v>
      </c>
    </row>
    <row r="1307" spans="1:5" s="7" customFormat="1" ht="33.75" customHeight="1" outlineLevel="7">
      <c r="A1307" s="38" t="s">
        <v>786</v>
      </c>
      <c r="B1307" s="69" t="s">
        <v>249</v>
      </c>
      <c r="C1307" s="72" t="s">
        <v>835</v>
      </c>
      <c r="D1307" s="74">
        <v>811</v>
      </c>
      <c r="E1307" s="142">
        <v>388.3</v>
      </c>
    </row>
    <row r="1308" spans="1:5" s="7" customFormat="1" ht="24" customHeight="1" outlineLevel="7">
      <c r="A1308" s="101" t="s">
        <v>1094</v>
      </c>
      <c r="B1308" s="69" t="s">
        <v>249</v>
      </c>
      <c r="C1308" s="72" t="s">
        <v>641</v>
      </c>
      <c r="D1308" s="87"/>
      <c r="E1308" s="142">
        <f>E1309</f>
        <v>155</v>
      </c>
    </row>
    <row r="1309" spans="1:5" s="7" customFormat="1" ht="24" customHeight="1" outlineLevel="7">
      <c r="A1309" s="27" t="s">
        <v>934</v>
      </c>
      <c r="B1309" s="69" t="s">
        <v>249</v>
      </c>
      <c r="C1309" s="72" t="s">
        <v>933</v>
      </c>
      <c r="D1309" s="87"/>
      <c r="E1309" s="142">
        <f>E1310</f>
        <v>155</v>
      </c>
    </row>
    <row r="1310" spans="1:5" s="7" customFormat="1" ht="24" customHeight="1" outlineLevel="7">
      <c r="A1310" s="38" t="s">
        <v>649</v>
      </c>
      <c r="B1310" s="69" t="s">
        <v>249</v>
      </c>
      <c r="C1310" s="72" t="s">
        <v>836</v>
      </c>
      <c r="D1310" s="76" t="s">
        <v>27</v>
      </c>
      <c r="E1310" s="142">
        <f>E1311</f>
        <v>155</v>
      </c>
    </row>
    <row r="1311" spans="1:5" s="7" customFormat="1" ht="24" customHeight="1" outlineLevel="7">
      <c r="A1311" s="38" t="s">
        <v>650</v>
      </c>
      <c r="B1311" s="69" t="s">
        <v>249</v>
      </c>
      <c r="C1311" s="72" t="s">
        <v>836</v>
      </c>
      <c r="D1311" s="76" t="s">
        <v>29</v>
      </c>
      <c r="E1311" s="142">
        <f>E1312</f>
        <v>155</v>
      </c>
    </row>
    <row r="1312" spans="1:5" s="7" customFormat="1" ht="24" customHeight="1" outlineLevel="7">
      <c r="A1312" s="38" t="s">
        <v>901</v>
      </c>
      <c r="B1312" s="69" t="s">
        <v>249</v>
      </c>
      <c r="C1312" s="72" t="s">
        <v>836</v>
      </c>
      <c r="D1312" s="76" t="s">
        <v>33</v>
      </c>
      <c r="E1312" s="142">
        <v>155</v>
      </c>
    </row>
    <row r="1313" spans="1:5" s="17" customFormat="1" ht="15.75" outlineLevel="7">
      <c r="A1313" s="64" t="s">
        <v>253</v>
      </c>
      <c r="B1313" s="66" t="s">
        <v>254</v>
      </c>
      <c r="C1313" s="86"/>
      <c r="D1313" s="87"/>
      <c r="E1313" s="141">
        <f>E1314+E1319</f>
        <v>83643.5</v>
      </c>
    </row>
    <row r="1314" spans="1:5" s="7" customFormat="1" ht="23.25" outlineLevel="7">
      <c r="A1314" s="101" t="s">
        <v>1094</v>
      </c>
      <c r="B1314" s="69" t="s">
        <v>254</v>
      </c>
      <c r="C1314" s="72" t="s">
        <v>641</v>
      </c>
      <c r="D1314" s="87"/>
      <c r="E1314" s="142">
        <f>E1315</f>
        <v>915</v>
      </c>
    </row>
    <row r="1315" spans="1:5" s="7" customFormat="1" ht="15.75" outlineLevel="7">
      <c r="A1315" s="43" t="s">
        <v>935</v>
      </c>
      <c r="B1315" s="69" t="s">
        <v>254</v>
      </c>
      <c r="C1315" s="72" t="s">
        <v>936</v>
      </c>
      <c r="D1315" s="76"/>
      <c r="E1315" s="142">
        <f>E1316</f>
        <v>915</v>
      </c>
    </row>
    <row r="1316" spans="1:5" s="7" customFormat="1" ht="15.75" outlineLevel="7">
      <c r="A1316" s="38" t="s">
        <v>649</v>
      </c>
      <c r="B1316" s="69" t="s">
        <v>254</v>
      </c>
      <c r="C1316" s="72" t="s">
        <v>937</v>
      </c>
      <c r="D1316" s="76" t="s">
        <v>27</v>
      </c>
      <c r="E1316" s="142">
        <f>E1317</f>
        <v>915</v>
      </c>
    </row>
    <row r="1317" spans="1:5" s="7" customFormat="1" ht="15.75" outlineLevel="7">
      <c r="A1317" s="38" t="s">
        <v>650</v>
      </c>
      <c r="B1317" s="69" t="s">
        <v>254</v>
      </c>
      <c r="C1317" s="72" t="s">
        <v>937</v>
      </c>
      <c r="D1317" s="76" t="s">
        <v>29</v>
      </c>
      <c r="E1317" s="142">
        <f>E1318</f>
        <v>915</v>
      </c>
    </row>
    <row r="1318" spans="1:5" s="7" customFormat="1" ht="15.75" outlineLevel="7">
      <c r="A1318" s="38" t="s">
        <v>901</v>
      </c>
      <c r="B1318" s="69" t="s">
        <v>254</v>
      </c>
      <c r="C1318" s="72" t="s">
        <v>937</v>
      </c>
      <c r="D1318" s="76" t="s">
        <v>33</v>
      </c>
      <c r="E1318" s="142">
        <v>915</v>
      </c>
    </row>
    <row r="1319" spans="1:5" s="7" customFormat="1" ht="15.75" outlineLevel="7">
      <c r="A1319" s="101" t="s">
        <v>1095</v>
      </c>
      <c r="B1319" s="66" t="s">
        <v>254</v>
      </c>
      <c r="C1319" s="86" t="s">
        <v>643</v>
      </c>
      <c r="D1319" s="87"/>
      <c r="E1319" s="141">
        <f>E1320+E1325+E1335+E1342</f>
        <v>82728.5</v>
      </c>
    </row>
    <row r="1320" spans="1:5" s="7" customFormat="1" ht="15.75" outlineLevel="7">
      <c r="A1320" s="43" t="s">
        <v>939</v>
      </c>
      <c r="B1320" s="69" t="s">
        <v>254</v>
      </c>
      <c r="C1320" s="86" t="s">
        <v>938</v>
      </c>
      <c r="D1320" s="87"/>
      <c r="E1320" s="141">
        <f>E1321</f>
        <v>2589.1</v>
      </c>
    </row>
    <row r="1321" spans="1:5" s="7" customFormat="1" ht="15.75" outlineLevel="7">
      <c r="A1321" s="38" t="s">
        <v>649</v>
      </c>
      <c r="B1321" s="69" t="s">
        <v>254</v>
      </c>
      <c r="C1321" s="72" t="s">
        <v>644</v>
      </c>
      <c r="D1321" s="76" t="s">
        <v>27</v>
      </c>
      <c r="E1321" s="142">
        <f>E1322</f>
        <v>2589.1</v>
      </c>
    </row>
    <row r="1322" spans="1:5" s="7" customFormat="1" ht="15.75" outlineLevel="7">
      <c r="A1322" s="38" t="s">
        <v>650</v>
      </c>
      <c r="B1322" s="69" t="s">
        <v>254</v>
      </c>
      <c r="C1322" s="72" t="s">
        <v>644</v>
      </c>
      <c r="D1322" s="76" t="s">
        <v>29</v>
      </c>
      <c r="E1322" s="142">
        <f>E1323+E1324</f>
        <v>2589.1</v>
      </c>
    </row>
    <row r="1323" spans="1:5" s="7" customFormat="1" ht="15.75" outlineLevel="7">
      <c r="A1323" s="38" t="s">
        <v>901</v>
      </c>
      <c r="B1323" s="69" t="s">
        <v>254</v>
      </c>
      <c r="C1323" s="72" t="s">
        <v>644</v>
      </c>
      <c r="D1323" s="76" t="s">
        <v>33</v>
      </c>
      <c r="E1323" s="142">
        <f>596.9+45</f>
        <v>641.9</v>
      </c>
    </row>
    <row r="1324" spans="1:5" s="7" customFormat="1" ht="15.75" outlineLevel="7">
      <c r="A1324" s="38" t="s">
        <v>1125</v>
      </c>
      <c r="B1324" s="69" t="s">
        <v>254</v>
      </c>
      <c r="C1324" s="72" t="s">
        <v>644</v>
      </c>
      <c r="D1324" s="76" t="s">
        <v>1124</v>
      </c>
      <c r="E1324" s="142">
        <v>1947.2</v>
      </c>
    </row>
    <row r="1325" spans="1:5" s="7" customFormat="1" ht="23.25" outlineLevel="7">
      <c r="A1325" s="27" t="s">
        <v>940</v>
      </c>
      <c r="B1325" s="69" t="s">
        <v>254</v>
      </c>
      <c r="C1325" s="86" t="s">
        <v>838</v>
      </c>
      <c r="D1325" s="87"/>
      <c r="E1325" s="141">
        <f>E1326+E1331+E1332+E1333+E1330+E1334</f>
        <v>13800.7</v>
      </c>
    </row>
    <row r="1326" spans="1:5" s="7" customFormat="1" ht="15.75" outlineLevel="7">
      <c r="A1326" s="38" t="s">
        <v>649</v>
      </c>
      <c r="B1326" s="69" t="s">
        <v>254</v>
      </c>
      <c r="C1326" s="72" t="s">
        <v>837</v>
      </c>
      <c r="D1326" s="76" t="s">
        <v>27</v>
      </c>
      <c r="E1326" s="142">
        <f>E1327</f>
        <v>5533.9000000000005</v>
      </c>
    </row>
    <row r="1327" spans="1:5" s="7" customFormat="1" ht="15.75" outlineLevel="7">
      <c r="A1327" s="38" t="s">
        <v>650</v>
      </c>
      <c r="B1327" s="69" t="s">
        <v>254</v>
      </c>
      <c r="C1327" s="72" t="s">
        <v>837</v>
      </c>
      <c r="D1327" s="76" t="s">
        <v>29</v>
      </c>
      <c r="E1327" s="142">
        <f>E1328</f>
        <v>5533.9000000000005</v>
      </c>
    </row>
    <row r="1328" spans="1:5" s="7" customFormat="1" ht="15.75" outlineLevel="7">
      <c r="A1328" s="38" t="s">
        <v>901</v>
      </c>
      <c r="B1328" s="69" t="s">
        <v>254</v>
      </c>
      <c r="C1328" s="72" t="s">
        <v>837</v>
      </c>
      <c r="D1328" s="76" t="s">
        <v>33</v>
      </c>
      <c r="E1328" s="142">
        <f>10497.2-4000-1300+336.7</f>
        <v>5533.9000000000005</v>
      </c>
    </row>
    <row r="1329" spans="1:5" s="7" customFormat="1" ht="22.5" outlineLevel="7">
      <c r="A1329" s="38" t="s">
        <v>981</v>
      </c>
      <c r="B1329" s="69" t="s">
        <v>254</v>
      </c>
      <c r="C1329" s="72" t="s">
        <v>837</v>
      </c>
      <c r="D1329" s="76" t="s">
        <v>982</v>
      </c>
      <c r="E1329" s="142">
        <v>0</v>
      </c>
    </row>
    <row r="1330" spans="1:5" s="7" customFormat="1" ht="33.75" outlineLevel="7">
      <c r="A1330" s="38" t="s">
        <v>1129</v>
      </c>
      <c r="B1330" s="69" t="s">
        <v>254</v>
      </c>
      <c r="C1330" s="72" t="s">
        <v>837</v>
      </c>
      <c r="D1330" s="76" t="s">
        <v>1128</v>
      </c>
      <c r="E1330" s="142">
        <v>5533.7</v>
      </c>
    </row>
    <row r="1331" spans="1:5" s="7" customFormat="1" ht="22.5" outlineLevel="7">
      <c r="A1331" s="38" t="s">
        <v>981</v>
      </c>
      <c r="B1331" s="69" t="s">
        <v>254</v>
      </c>
      <c r="C1331" s="72" t="s">
        <v>837</v>
      </c>
      <c r="D1331" s="76" t="s">
        <v>658</v>
      </c>
      <c r="E1331" s="142"/>
    </row>
    <row r="1332" spans="1:5" s="7" customFormat="1" ht="15.75" outlineLevel="7">
      <c r="A1332" s="38" t="s">
        <v>901</v>
      </c>
      <c r="B1332" s="69" t="s">
        <v>254</v>
      </c>
      <c r="C1332" s="72" t="s">
        <v>996</v>
      </c>
      <c r="D1332" s="76" t="s">
        <v>33</v>
      </c>
      <c r="E1332" s="142">
        <v>2683.1</v>
      </c>
    </row>
    <row r="1333" spans="1:5" s="7" customFormat="1" ht="15.75" outlineLevel="7">
      <c r="A1333" s="38" t="s">
        <v>901</v>
      </c>
      <c r="B1333" s="69" t="s">
        <v>254</v>
      </c>
      <c r="C1333" s="72" t="s">
        <v>1063</v>
      </c>
      <c r="D1333" s="76" t="s">
        <v>33</v>
      </c>
      <c r="E1333" s="142">
        <v>0</v>
      </c>
    </row>
    <row r="1334" spans="1:5" s="7" customFormat="1" ht="15.75" outlineLevel="7">
      <c r="A1334" s="136" t="s">
        <v>808</v>
      </c>
      <c r="B1334" s="69" t="s">
        <v>254</v>
      </c>
      <c r="C1334" s="72" t="s">
        <v>837</v>
      </c>
      <c r="D1334" s="76" t="s">
        <v>657</v>
      </c>
      <c r="E1334" s="142">
        <v>50</v>
      </c>
    </row>
    <row r="1335" spans="1:5" s="7" customFormat="1" ht="15.75" outlineLevel="7">
      <c r="A1335" s="43" t="s">
        <v>997</v>
      </c>
      <c r="B1335" s="69" t="s">
        <v>254</v>
      </c>
      <c r="C1335" s="86" t="s">
        <v>1135</v>
      </c>
      <c r="D1335" s="87"/>
      <c r="E1335" s="141">
        <f>E1336+E1339</f>
        <v>66199.8</v>
      </c>
    </row>
    <row r="1336" spans="1:5" s="7" customFormat="1" ht="15.75" outlineLevel="7">
      <c r="A1336" s="38" t="s">
        <v>649</v>
      </c>
      <c r="B1336" s="69" t="s">
        <v>254</v>
      </c>
      <c r="C1336" s="72" t="s">
        <v>1136</v>
      </c>
      <c r="D1336" s="76" t="s">
        <v>27</v>
      </c>
      <c r="E1336" s="142">
        <f>E1337</f>
        <v>58864.4</v>
      </c>
    </row>
    <row r="1337" spans="1:5" s="7" customFormat="1" ht="15.75" outlineLevel="7">
      <c r="A1337" s="38" t="s">
        <v>650</v>
      </c>
      <c r="B1337" s="69" t="s">
        <v>254</v>
      </c>
      <c r="C1337" s="72" t="s">
        <v>1136</v>
      </c>
      <c r="D1337" s="76" t="s">
        <v>29</v>
      </c>
      <c r="E1337" s="142">
        <f>E1338</f>
        <v>58864.4</v>
      </c>
    </row>
    <row r="1338" spans="1:5" s="7" customFormat="1" ht="15.75" outlineLevel="7">
      <c r="A1338" s="38" t="s">
        <v>901</v>
      </c>
      <c r="B1338" s="69" t="s">
        <v>254</v>
      </c>
      <c r="C1338" s="72" t="s">
        <v>1136</v>
      </c>
      <c r="D1338" s="76" t="s">
        <v>33</v>
      </c>
      <c r="E1338" s="142">
        <v>58864.4</v>
      </c>
    </row>
    <row r="1339" spans="1:5" s="7" customFormat="1" ht="15.75" outlineLevel="7">
      <c r="A1339" s="38" t="s">
        <v>649</v>
      </c>
      <c r="B1339" s="69" t="s">
        <v>254</v>
      </c>
      <c r="C1339" s="72" t="s">
        <v>998</v>
      </c>
      <c r="D1339" s="76" t="s">
        <v>27</v>
      </c>
      <c r="E1339" s="142">
        <f>E1340</f>
        <v>7335.4</v>
      </c>
    </row>
    <row r="1340" spans="1:5" s="7" customFormat="1" ht="15.75" outlineLevel="7">
      <c r="A1340" s="38" t="s">
        <v>650</v>
      </c>
      <c r="B1340" s="69" t="s">
        <v>254</v>
      </c>
      <c r="C1340" s="72" t="s">
        <v>998</v>
      </c>
      <c r="D1340" s="76" t="s">
        <v>29</v>
      </c>
      <c r="E1340" s="142">
        <f>E1341</f>
        <v>7335.4</v>
      </c>
    </row>
    <row r="1341" spans="1:5" s="7" customFormat="1" ht="15.75" outlineLevel="7">
      <c r="A1341" s="38" t="s">
        <v>901</v>
      </c>
      <c r="B1341" s="69" t="s">
        <v>254</v>
      </c>
      <c r="C1341" s="72" t="s">
        <v>998</v>
      </c>
      <c r="D1341" s="76" t="s">
        <v>33</v>
      </c>
      <c r="E1341" s="142">
        <v>7335.4</v>
      </c>
    </row>
    <row r="1342" spans="1:5" s="17" customFormat="1" ht="15.75" outlineLevel="7">
      <c r="A1342" s="43" t="s">
        <v>942</v>
      </c>
      <c r="B1342" s="66" t="s">
        <v>254</v>
      </c>
      <c r="C1342" s="72" t="s">
        <v>943</v>
      </c>
      <c r="D1342" s="87"/>
      <c r="E1342" s="141">
        <f>E1343</f>
        <v>138.9</v>
      </c>
    </row>
    <row r="1343" spans="1:5" s="17" customFormat="1" ht="15.75" outlineLevel="7">
      <c r="A1343" s="38" t="s">
        <v>639</v>
      </c>
      <c r="B1343" s="69" t="s">
        <v>254</v>
      </c>
      <c r="C1343" s="72" t="s">
        <v>944</v>
      </c>
      <c r="D1343" s="76"/>
      <c r="E1343" s="142">
        <f>E1344</f>
        <v>138.9</v>
      </c>
    </row>
    <row r="1344" spans="1:5" s="17" customFormat="1" ht="15.75" outlineLevel="7">
      <c r="A1344" s="38" t="s">
        <v>649</v>
      </c>
      <c r="B1344" s="69" t="s">
        <v>254</v>
      </c>
      <c r="C1344" s="72" t="s">
        <v>944</v>
      </c>
      <c r="D1344" s="76" t="s">
        <v>27</v>
      </c>
      <c r="E1344" s="142">
        <f>E1345</f>
        <v>138.9</v>
      </c>
    </row>
    <row r="1345" spans="1:5" s="17" customFormat="1" ht="15.75" outlineLevel="7">
      <c r="A1345" s="38" t="s">
        <v>901</v>
      </c>
      <c r="B1345" s="69" t="s">
        <v>254</v>
      </c>
      <c r="C1345" s="72" t="s">
        <v>944</v>
      </c>
      <c r="D1345" s="76" t="s">
        <v>33</v>
      </c>
      <c r="E1345" s="142">
        <v>138.9</v>
      </c>
    </row>
    <row r="1346" spans="1:5" s="17" customFormat="1" ht="45" customHeight="1" outlineLevel="7">
      <c r="A1346" s="38" t="s">
        <v>786</v>
      </c>
      <c r="B1346" s="69" t="s">
        <v>254</v>
      </c>
      <c r="C1346" s="72" t="s">
        <v>944</v>
      </c>
      <c r="D1346" s="76" t="s">
        <v>1023</v>
      </c>
      <c r="E1346" s="142">
        <v>0</v>
      </c>
    </row>
    <row r="1347" spans="1:5" s="17" customFormat="1" ht="15.75" outlineLevel="7">
      <c r="A1347" s="64" t="s">
        <v>272</v>
      </c>
      <c r="B1347" s="66" t="s">
        <v>273</v>
      </c>
      <c r="C1347" s="86"/>
      <c r="D1347" s="87"/>
      <c r="E1347" s="141">
        <f>E1348+E1352</f>
        <v>4768.1000000000004</v>
      </c>
    </row>
    <row r="1348" spans="1:5" s="17" customFormat="1" ht="15.75" outlineLevel="7">
      <c r="A1348" s="43" t="s">
        <v>999</v>
      </c>
      <c r="B1348" s="69" t="s">
        <v>273</v>
      </c>
      <c r="C1348" s="72" t="s">
        <v>1000</v>
      </c>
      <c r="D1348" s="87"/>
      <c r="E1348" s="142">
        <f>E1349</f>
        <v>4768.1000000000004</v>
      </c>
    </row>
    <row r="1349" spans="1:5" s="17" customFormat="1" ht="15.75" outlineLevel="7">
      <c r="A1349" s="38" t="s">
        <v>649</v>
      </c>
      <c r="B1349" s="69" t="s">
        <v>273</v>
      </c>
      <c r="C1349" s="72" t="s">
        <v>1000</v>
      </c>
      <c r="D1349" s="76" t="s">
        <v>27</v>
      </c>
      <c r="E1349" s="142">
        <f>E1350</f>
        <v>4768.1000000000004</v>
      </c>
    </row>
    <row r="1350" spans="1:5" s="17" customFormat="1" ht="15.75" outlineLevel="7">
      <c r="A1350" s="38" t="s">
        <v>650</v>
      </c>
      <c r="B1350" s="69" t="s">
        <v>273</v>
      </c>
      <c r="C1350" s="72" t="s">
        <v>1000</v>
      </c>
      <c r="D1350" s="76" t="s">
        <v>29</v>
      </c>
      <c r="E1350" s="142">
        <f>E1351</f>
        <v>4768.1000000000004</v>
      </c>
    </row>
    <row r="1351" spans="1:5" s="17" customFormat="1" ht="15.75" outlineLevel="7">
      <c r="A1351" s="38" t="s">
        <v>901</v>
      </c>
      <c r="B1351" s="69" t="s">
        <v>273</v>
      </c>
      <c r="C1351" s="72" t="s">
        <v>1000</v>
      </c>
      <c r="D1351" s="76" t="s">
        <v>33</v>
      </c>
      <c r="E1351" s="142">
        <f>5127-358.9</f>
        <v>4768.1000000000004</v>
      </c>
    </row>
    <row r="1352" spans="1:5" s="17" customFormat="1" ht="23.25" outlineLevel="7">
      <c r="A1352" s="27" t="s">
        <v>1001</v>
      </c>
      <c r="B1352" s="69" t="s">
        <v>273</v>
      </c>
      <c r="C1352" s="72" t="s">
        <v>1002</v>
      </c>
      <c r="D1352" s="87"/>
      <c r="E1352" s="142">
        <f>E1353</f>
        <v>0</v>
      </c>
    </row>
    <row r="1353" spans="1:5" s="17" customFormat="1" ht="15.75" outlineLevel="7">
      <c r="A1353" s="38" t="s">
        <v>649</v>
      </c>
      <c r="B1353" s="69" t="s">
        <v>273</v>
      </c>
      <c r="C1353" s="72" t="s">
        <v>1003</v>
      </c>
      <c r="D1353" s="76" t="s">
        <v>27</v>
      </c>
      <c r="E1353" s="142">
        <f>E1354</f>
        <v>0</v>
      </c>
    </row>
    <row r="1354" spans="1:5" s="17" customFormat="1" ht="15.75" outlineLevel="7">
      <c r="A1354" s="38" t="s">
        <v>650</v>
      </c>
      <c r="B1354" s="69" t="s">
        <v>273</v>
      </c>
      <c r="C1354" s="72" t="s">
        <v>1003</v>
      </c>
      <c r="D1354" s="76" t="s">
        <v>29</v>
      </c>
      <c r="E1354" s="142">
        <f>E1355</f>
        <v>0</v>
      </c>
    </row>
    <row r="1355" spans="1:5" s="17" customFormat="1" ht="15.75" outlineLevel="7">
      <c r="A1355" s="38" t="s">
        <v>901</v>
      </c>
      <c r="B1355" s="69" t="s">
        <v>273</v>
      </c>
      <c r="C1355" s="72" t="s">
        <v>1003</v>
      </c>
      <c r="D1355" s="76" t="s">
        <v>33</v>
      </c>
      <c r="E1355" s="142"/>
    </row>
    <row r="1356" spans="1:5" s="7" customFormat="1" ht="15.75" outlineLevel="7">
      <c r="A1356" s="64" t="s">
        <v>562</v>
      </c>
      <c r="B1356" s="66" t="s">
        <v>279</v>
      </c>
      <c r="C1356" s="72"/>
      <c r="D1356" s="87"/>
      <c r="E1356" s="141">
        <f>E1357</f>
        <v>100</v>
      </c>
    </row>
    <row r="1357" spans="1:5" s="7" customFormat="1" ht="15.75" outlineLevel="7">
      <c r="A1357" s="137" t="s">
        <v>1096</v>
      </c>
      <c r="B1357" s="69" t="s">
        <v>327</v>
      </c>
      <c r="C1357" s="72" t="s">
        <v>839</v>
      </c>
      <c r="D1357" s="76"/>
      <c r="E1357" s="142">
        <f>E1359</f>
        <v>100</v>
      </c>
    </row>
    <row r="1358" spans="1:5" s="7" customFormat="1" ht="23.25" outlineLevel="7">
      <c r="A1358" s="27" t="s">
        <v>945</v>
      </c>
      <c r="B1358" s="69" t="s">
        <v>327</v>
      </c>
      <c r="C1358" s="72" t="s">
        <v>946</v>
      </c>
      <c r="D1358" s="76"/>
      <c r="E1358" s="142">
        <f>E1359</f>
        <v>100</v>
      </c>
    </row>
    <row r="1359" spans="1:5" s="7" customFormat="1" ht="15.75" outlineLevel="7">
      <c r="A1359" s="38" t="s">
        <v>649</v>
      </c>
      <c r="B1359" s="69" t="s">
        <v>327</v>
      </c>
      <c r="C1359" s="72" t="s">
        <v>637</v>
      </c>
      <c r="D1359" s="76" t="s">
        <v>27</v>
      </c>
      <c r="E1359" s="142">
        <f>E1360</f>
        <v>100</v>
      </c>
    </row>
    <row r="1360" spans="1:5" s="7" customFormat="1" ht="15.75" outlineLevel="1">
      <c r="A1360" s="38" t="s">
        <v>650</v>
      </c>
      <c r="B1360" s="69" t="s">
        <v>327</v>
      </c>
      <c r="C1360" s="72" t="s">
        <v>637</v>
      </c>
      <c r="D1360" s="76">
        <v>240</v>
      </c>
      <c r="E1360" s="142">
        <f>E1623</f>
        <v>100</v>
      </c>
    </row>
    <row r="1361" spans="1:5" s="7" customFormat="1" ht="15.75" hidden="1" outlineLevel="2">
      <c r="A1361" s="38" t="s">
        <v>901</v>
      </c>
      <c r="B1361" s="66" t="s">
        <v>327</v>
      </c>
      <c r="C1361" s="72" t="s">
        <v>637</v>
      </c>
      <c r="D1361" s="67" t="str">
        <f t="shared" ref="D1361:D1424" si="23">C1361</f>
        <v>10001 29999</v>
      </c>
      <c r="E1361" s="141" t="e">
        <f>#REF!</f>
        <v>#REF!</v>
      </c>
    </row>
    <row r="1362" spans="1:5" s="7" customFormat="1" ht="15.75" hidden="1" outlineLevel="3">
      <c r="A1362" s="64" t="s">
        <v>326</v>
      </c>
      <c r="B1362" s="66" t="s">
        <v>327</v>
      </c>
      <c r="C1362" s="72" t="s">
        <v>637</v>
      </c>
      <c r="D1362" s="67" t="str">
        <f t="shared" si="23"/>
        <v>10001 29999</v>
      </c>
      <c r="E1362" s="141" t="e">
        <f>#REF!</f>
        <v>#REF!</v>
      </c>
    </row>
    <row r="1363" spans="1:5" s="7" customFormat="1" ht="15.75" hidden="1" outlineLevel="5">
      <c r="A1363" s="64" t="s">
        <v>328</v>
      </c>
      <c r="B1363" s="66" t="s">
        <v>327</v>
      </c>
      <c r="C1363" s="72" t="s">
        <v>637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6">
      <c r="A1364" s="64" t="s">
        <v>313</v>
      </c>
      <c r="B1364" s="66" t="s">
        <v>327</v>
      </c>
      <c r="C1364" s="72" t="s">
        <v>637</v>
      </c>
      <c r="D1364" s="67" t="str">
        <f t="shared" si="23"/>
        <v>10001 29999</v>
      </c>
      <c r="E1364" s="141" t="e">
        <f>#REF!</f>
        <v>#REF!</v>
      </c>
    </row>
    <row r="1365" spans="1:5" s="7" customFormat="1" ht="15.75" hidden="1" outlineLevel="7">
      <c r="A1365" s="64" t="s">
        <v>26</v>
      </c>
      <c r="B1365" s="69" t="s">
        <v>327</v>
      </c>
      <c r="C1365" s="72" t="s">
        <v>637</v>
      </c>
      <c r="D1365" s="67" t="str">
        <f t="shared" si="23"/>
        <v>10001 29999</v>
      </c>
      <c r="E1365" s="141" t="e">
        <f>#REF!</f>
        <v>#REF!</v>
      </c>
    </row>
    <row r="1366" spans="1:5" s="7" customFormat="1" ht="15.75" hidden="1" outlineLevel="7">
      <c r="A1366" s="64" t="s">
        <v>28</v>
      </c>
      <c r="B1366" s="69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5">
      <c r="A1367" s="38" t="s">
        <v>30</v>
      </c>
      <c r="B1367" s="66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15.75" hidden="1" outlineLevel="6">
      <c r="A1368" s="38" t="s">
        <v>32</v>
      </c>
      <c r="B1368" s="66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22.5" hidden="1" outlineLevel="7">
      <c r="A1369" s="64" t="s">
        <v>103</v>
      </c>
      <c r="B1369" s="69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6">
      <c r="A1370" s="64" t="s">
        <v>104</v>
      </c>
      <c r="B1370" s="66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7">
      <c r="A1371" s="38" t="s">
        <v>312</v>
      </c>
      <c r="B1371" s="69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22.5" hidden="1" outlineLevel="3">
      <c r="A1372" s="64" t="s">
        <v>111</v>
      </c>
      <c r="B1372" s="66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15.75" hidden="1" outlineLevel="5">
      <c r="A1373" s="38" t="s">
        <v>111</v>
      </c>
      <c r="B1373" s="66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6">
      <c r="A1374" s="64" t="s">
        <v>77</v>
      </c>
      <c r="B1374" s="66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33.75" hidden="1" outlineLevel="7">
      <c r="A1375" s="64" t="s">
        <v>15</v>
      </c>
      <c r="B1375" s="69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15.75" hidden="1" outlineLevel="7">
      <c r="A1376" s="64" t="s">
        <v>78</v>
      </c>
      <c r="B1376" s="69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5">
      <c r="A1377" s="38" t="s">
        <v>19</v>
      </c>
      <c r="B1377" s="66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6">
      <c r="A1378" s="38" t="s">
        <v>24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7">
      <c r="A1379" s="64" t="s">
        <v>26</v>
      </c>
      <c r="B1379" s="69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7">
      <c r="A1380" s="64" t="s">
        <v>28</v>
      </c>
      <c r="B1380" s="69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7">
      <c r="A1381" s="38" t="s">
        <v>30</v>
      </c>
      <c r="B1381" s="69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5">
      <c r="A1382" s="38" t="s">
        <v>87</v>
      </c>
      <c r="B1382" s="66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6">
      <c r="A1383" s="38" t="s">
        <v>32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7">
      <c r="A1384" s="64" t="s">
        <v>45</v>
      </c>
      <c r="B1384" s="69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64" t="s">
        <v>47</v>
      </c>
      <c r="B1385" s="69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2">
      <c r="A1386" s="38" t="s">
        <v>54</v>
      </c>
      <c r="B1386" s="66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3">
      <c r="A1387" s="38" t="s">
        <v>49</v>
      </c>
      <c r="B1387" s="66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4">
      <c r="A1388" s="64" t="s">
        <v>329</v>
      </c>
      <c r="B1388" s="66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5">
      <c r="A1389" s="64" t="s">
        <v>330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15.75" hidden="1" outlineLevel="6">
      <c r="A1390" s="64" t="s">
        <v>331</v>
      </c>
      <c r="B1390" s="66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15.75" hidden="1" outlineLevel="5">
      <c r="A1392" s="64" t="s">
        <v>28</v>
      </c>
      <c r="B1392" s="66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6">
      <c r="A1393" s="38" t="s">
        <v>32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7">
      <c r="A1394" s="64" t="s">
        <v>34</v>
      </c>
      <c r="B1394" s="69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5">
      <c r="A1395" s="64" t="s">
        <v>287</v>
      </c>
      <c r="B1395" s="66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6">
      <c r="A1396" s="38" t="s">
        <v>332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22.5" hidden="1" outlineLevel="7">
      <c r="A1397" s="64" t="s">
        <v>103</v>
      </c>
      <c r="B1397" s="69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2">
      <c r="A1398" s="64" t="s">
        <v>104</v>
      </c>
      <c r="B1398" s="66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22.5" hidden="1" outlineLevel="3">
      <c r="A1399" s="38" t="s">
        <v>105</v>
      </c>
      <c r="B1399" s="66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15.75" hidden="1" outlineLevel="5">
      <c r="A1400" s="64" t="s">
        <v>116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33.75" hidden="1" outlineLevel="6">
      <c r="A1401" s="64" t="s">
        <v>333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15.75" hidden="1" outlineLevel="7">
      <c r="A1402" s="64" t="s">
        <v>26</v>
      </c>
      <c r="B1402" s="69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7">
      <c r="A1403" s="64" t="s">
        <v>28</v>
      </c>
      <c r="B1403" s="69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15.75" hidden="1" outlineLevel="5">
      <c r="A1404" s="38" t="s">
        <v>30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22.5" hidden="1" outlineLevel="7">
      <c r="A1406" s="64" t="s">
        <v>103</v>
      </c>
      <c r="B1406" s="69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15.75" hidden="1" outlineLevel="3">
      <c r="A1407" s="64" t="s">
        <v>133</v>
      </c>
      <c r="B1407" s="66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5">
      <c r="A1408" s="38" t="s">
        <v>135</v>
      </c>
      <c r="B1408" s="66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22.5" hidden="1" outlineLevel="6">
      <c r="A1409" s="64" t="s">
        <v>136</v>
      </c>
      <c r="B1409" s="66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15.75" hidden="1" outlineLevel="7">
      <c r="A1410" s="64" t="s">
        <v>26</v>
      </c>
      <c r="B1410" s="69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3">
      <c r="A1411" s="64" t="s">
        <v>28</v>
      </c>
      <c r="B1411" s="66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4">
      <c r="A1412" s="38" t="s">
        <v>32</v>
      </c>
      <c r="B1412" s="66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22.5" hidden="1" outlineLevel="5">
      <c r="A1413" s="64" t="s">
        <v>334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22.5" hidden="1" outlineLevel="6">
      <c r="A1414" s="64" t="s">
        <v>335</v>
      </c>
      <c r="B1414" s="66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15.75" hidden="1" outlineLevel="7">
      <c r="A1415" s="64" t="s">
        <v>26</v>
      </c>
      <c r="B1415" s="69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7">
      <c r="A1416" s="64" t="s">
        <v>28</v>
      </c>
      <c r="B1416" s="69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15.75" hidden="1" outlineLevel="5">
      <c r="A1417" s="38" t="s">
        <v>30</v>
      </c>
      <c r="B1417" s="66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15.75" hidden="1" outlineLevel="6">
      <c r="A1418" s="38" t="s">
        <v>32</v>
      </c>
      <c r="B1418" s="66" t="s">
        <v>327</v>
      </c>
      <c r="C1418" s="72" t="s">
        <v>637</v>
      </c>
      <c r="D1418" s="67" t="str">
        <f t="shared" si="23"/>
        <v>10001 29999</v>
      </c>
      <c r="E1418" s="141" t="e">
        <f>#REF!</f>
        <v>#REF!</v>
      </c>
    </row>
    <row r="1419" spans="1:5" s="7" customFormat="1" ht="22.5" hidden="1" outlineLevel="7">
      <c r="A1419" s="64" t="s">
        <v>103</v>
      </c>
      <c r="B1419" s="69" t="s">
        <v>327</v>
      </c>
      <c r="C1419" s="72" t="s">
        <v>637</v>
      </c>
      <c r="D1419" s="67" t="str">
        <f t="shared" si="23"/>
        <v>10001 29999</v>
      </c>
      <c r="E1419" s="141" t="e">
        <f>#REF!</f>
        <v>#REF!</v>
      </c>
    </row>
    <row r="1420" spans="1:5" s="7" customFormat="1" ht="15.75" hidden="1" outlineLevel="6">
      <c r="A1420" s="64" t="s">
        <v>133</v>
      </c>
      <c r="B1420" s="66" t="s">
        <v>327</v>
      </c>
      <c r="C1420" s="72" t="s">
        <v>637</v>
      </c>
      <c r="D1420" s="67" t="str">
        <f t="shared" si="23"/>
        <v>10001 29999</v>
      </c>
      <c r="E1420" s="141" t="e">
        <f>#REF!</f>
        <v>#REF!</v>
      </c>
    </row>
    <row r="1421" spans="1:5" s="7" customFormat="1" ht="15.75" hidden="1" outlineLevel="7">
      <c r="A1421" s="38" t="s">
        <v>135</v>
      </c>
      <c r="B1421" s="69" t="s">
        <v>327</v>
      </c>
      <c r="C1421" s="72" t="s">
        <v>637</v>
      </c>
      <c r="D1421" s="67" t="str">
        <f t="shared" si="23"/>
        <v>10001 29999</v>
      </c>
      <c r="E1421" s="141" t="e">
        <f>#REF!</f>
        <v>#REF!</v>
      </c>
    </row>
    <row r="1422" spans="1:5" s="7" customFormat="1" ht="15.75" hidden="1" outlineLevel="6">
      <c r="A1422" s="64" t="s">
        <v>104</v>
      </c>
      <c r="B1422" s="66" t="s">
        <v>327</v>
      </c>
      <c r="C1422" s="72" t="s">
        <v>637</v>
      </c>
      <c r="D1422" s="67" t="str">
        <f t="shared" si="23"/>
        <v>10001 29999</v>
      </c>
      <c r="E1422" s="141" t="e">
        <f>#REF!</f>
        <v>#REF!</v>
      </c>
    </row>
    <row r="1423" spans="1:5" s="7" customFormat="1" ht="15.75" hidden="1" outlineLevel="7">
      <c r="A1423" s="38" t="s">
        <v>312</v>
      </c>
      <c r="B1423" s="69" t="s">
        <v>327</v>
      </c>
      <c r="C1423" s="72" t="s">
        <v>637</v>
      </c>
      <c r="D1423" s="67" t="str">
        <f t="shared" si="23"/>
        <v>10001 29999</v>
      </c>
      <c r="E1423" s="141" t="e">
        <f>#REF!</f>
        <v>#REF!</v>
      </c>
    </row>
    <row r="1424" spans="1:5" s="7" customFormat="1" ht="22.5" hidden="1" outlineLevel="4">
      <c r="A1424" s="64" t="s">
        <v>111</v>
      </c>
      <c r="B1424" s="66" t="s">
        <v>327</v>
      </c>
      <c r="C1424" s="72" t="s">
        <v>637</v>
      </c>
      <c r="D1424" s="67" t="str">
        <f t="shared" si="23"/>
        <v>10001 29999</v>
      </c>
      <c r="E1424" s="141" t="e">
        <f>#REF!</f>
        <v>#REF!</v>
      </c>
    </row>
    <row r="1425" spans="1:5" s="7" customFormat="1" ht="15.75" hidden="1" outlineLevel="5">
      <c r="A1425" s="38" t="s">
        <v>111</v>
      </c>
      <c r="B1425" s="66" t="s">
        <v>327</v>
      </c>
      <c r="C1425" s="72" t="s">
        <v>637</v>
      </c>
      <c r="D1425" s="67" t="str">
        <f t="shared" ref="D1425:D1500" si="24">C1425</f>
        <v>10001 29999</v>
      </c>
      <c r="E1425" s="141" t="e">
        <f>#REF!</f>
        <v>#REF!</v>
      </c>
    </row>
    <row r="1426" spans="1:5" s="7" customFormat="1" ht="22.5" hidden="1" outlineLevel="6">
      <c r="A1426" s="64" t="s">
        <v>336</v>
      </c>
      <c r="B1426" s="66" t="s">
        <v>327</v>
      </c>
      <c r="C1426" s="72" t="s">
        <v>637</v>
      </c>
      <c r="D1426" s="67" t="str">
        <f t="shared" si="24"/>
        <v>10001 29999</v>
      </c>
      <c r="E1426" s="141" t="e">
        <f>#REF!</f>
        <v>#REF!</v>
      </c>
    </row>
    <row r="1427" spans="1:5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24"/>
        <v>10001 29999</v>
      </c>
      <c r="E1428" s="141" t="e">
        <f>#REF!</f>
        <v>#REF!</v>
      </c>
    </row>
    <row r="1429" spans="1:5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24"/>
        <v>10001 29999</v>
      </c>
      <c r="E1429" s="141" t="e">
        <f>#REF!</f>
        <v>#REF!</v>
      </c>
    </row>
    <row r="1430" spans="1:5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22.5" hidden="1" outlineLevel="3">
      <c r="A1432" s="64" t="s">
        <v>111</v>
      </c>
      <c r="B1432" s="66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15.75" hidden="1" outlineLevel="5">
      <c r="A1433" s="38" t="s">
        <v>111</v>
      </c>
      <c r="B1433" s="66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33.75" hidden="1" outlineLevel="6">
      <c r="A1434" s="64" t="s">
        <v>305</v>
      </c>
      <c r="B1434" s="66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15.75" hidden="1" outlineLevel="7">
      <c r="A1435" s="64" t="s">
        <v>26</v>
      </c>
      <c r="B1435" s="69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3">
      <c r="A1436" s="64" t="s">
        <v>28</v>
      </c>
      <c r="B1436" s="66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5">
      <c r="A1437" s="38" t="s">
        <v>32</v>
      </c>
      <c r="B1437" s="66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22.5" hidden="1" outlineLevel="6">
      <c r="A1438" s="64" t="s">
        <v>337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33.75" hidden="1" outlineLevel="7">
      <c r="A1439" s="64" t="s">
        <v>15</v>
      </c>
      <c r="B1439" s="69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5">
      <c r="A1440" s="64" t="s">
        <v>78</v>
      </c>
      <c r="B1440" s="66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6">
      <c r="A1441" s="38" t="s">
        <v>19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15.75" hidden="1" outlineLevel="7">
      <c r="A1442" s="64" t="s">
        <v>26</v>
      </c>
      <c r="B1442" s="69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15.75" hidden="1" outlineLevel="7">
      <c r="A1443" s="64" t="s">
        <v>28</v>
      </c>
      <c r="B1443" s="69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5">
      <c r="A1444" s="38" t="s">
        <v>87</v>
      </c>
      <c r="B1444" s="66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15.75" hidden="1" outlineLevel="6">
      <c r="A1445" s="38" t="s">
        <v>32</v>
      </c>
      <c r="B1445" s="66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7">
      <c r="A1446" s="64" t="s">
        <v>34</v>
      </c>
      <c r="B1446" s="69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5">
      <c r="A1447" s="64" t="s">
        <v>287</v>
      </c>
      <c r="B1447" s="66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6">
      <c r="A1448" s="38" t="s">
        <v>332</v>
      </c>
      <c r="B1448" s="66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7">
      <c r="A1449" s="64" t="s">
        <v>98</v>
      </c>
      <c r="B1449" s="69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15.75" hidden="1" outlineLevel="5">
      <c r="A1450" s="64" t="s">
        <v>178</v>
      </c>
      <c r="B1450" s="66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22.5" hidden="1" outlineLevel="6">
      <c r="A1451" s="38" t="s">
        <v>214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22.5" hidden="1" outlineLevel="7">
      <c r="A1452" s="64" t="s">
        <v>103</v>
      </c>
      <c r="B1452" s="69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7">
      <c r="A1453" s="64" t="s">
        <v>133</v>
      </c>
      <c r="B1453" s="69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22.5" hidden="1" outlineLevel="6">
      <c r="A1454" s="38" t="s">
        <v>134</v>
      </c>
      <c r="B1454" s="66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15.75" hidden="1" outlineLevel="7">
      <c r="A1455" s="38" t="s">
        <v>135</v>
      </c>
      <c r="B1455" s="69" t="s">
        <v>327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7">
      <c r="A1456" s="64" t="s">
        <v>104</v>
      </c>
      <c r="B1456" s="69" t="s">
        <v>327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22.5" hidden="1" outlineLevel="3">
      <c r="A1457" s="38" t="s">
        <v>105</v>
      </c>
      <c r="B1457" s="66" t="s">
        <v>327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15.75" hidden="1" outlineLevel="5">
      <c r="A1458" s="38" t="s">
        <v>312</v>
      </c>
      <c r="B1458" s="66" t="s">
        <v>327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22.5" hidden="1" outlineLevel="6">
      <c r="A1459" s="64" t="s">
        <v>120</v>
      </c>
      <c r="B1459" s="66" t="s">
        <v>327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15.75" hidden="1" outlineLevel="7">
      <c r="A1460" s="64" t="s">
        <v>26</v>
      </c>
      <c r="B1460" s="69" t="s">
        <v>327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15.75" hidden="1" outlineLevel="7">
      <c r="A1461" s="64" t="s">
        <v>28</v>
      </c>
      <c r="B1461" s="69" t="s">
        <v>327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1">
      <c r="A1462" s="38" t="s">
        <v>30</v>
      </c>
      <c r="B1462" s="66" t="s">
        <v>339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2">
      <c r="A1463" s="38" t="s">
        <v>32</v>
      </c>
      <c r="B1463" s="66" t="s">
        <v>339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3">
      <c r="A1464" s="64" t="s">
        <v>338</v>
      </c>
      <c r="B1464" s="66" t="s">
        <v>339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4">
      <c r="A1465" s="64" t="s">
        <v>84</v>
      </c>
      <c r="B1465" s="66" t="s">
        <v>339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33.75" hidden="1" outlineLevel="5">
      <c r="A1466" s="64" t="s">
        <v>340</v>
      </c>
      <c r="B1466" s="66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45" hidden="1" outlineLevel="6">
      <c r="A1467" s="85" t="s">
        <v>341</v>
      </c>
      <c r="B1467" s="66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33.75" hidden="1" outlineLevel="7">
      <c r="A1468" s="64" t="s">
        <v>15</v>
      </c>
      <c r="B1468" s="69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7">
      <c r="A1469" s="64" t="s">
        <v>17</v>
      </c>
      <c r="B1469" s="69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5">
      <c r="A1470" s="38" t="s">
        <v>19</v>
      </c>
      <c r="B1470" s="66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15.75" hidden="1" outlineLevel="6">
      <c r="A1471" s="38" t="s">
        <v>24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15.75" hidden="1" outlineLevel="7">
      <c r="A1472" s="64" t="s">
        <v>26</v>
      </c>
      <c r="B1472" s="69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15.75" hidden="1" outlineLevel="7">
      <c r="A1473" s="64" t="s">
        <v>28</v>
      </c>
      <c r="B1473" s="69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15.75" hidden="1" outlineLevel="5">
      <c r="A1474" s="38" t="s">
        <v>30</v>
      </c>
      <c r="B1474" s="66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6">
      <c r="A1475" s="38" t="s">
        <v>32</v>
      </c>
      <c r="B1475" s="66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7">
      <c r="A1476" s="64" t="s">
        <v>45</v>
      </c>
      <c r="B1476" s="69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7">
      <c r="A1477" s="64" t="s">
        <v>47</v>
      </c>
      <c r="B1477" s="69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4">
      <c r="A1478" s="38" t="s">
        <v>54</v>
      </c>
      <c r="B1478" s="66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5">
      <c r="A1479" s="38" t="s">
        <v>49</v>
      </c>
      <c r="B1479" s="66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45" hidden="1" outlineLevel="6">
      <c r="A1480" s="85" t="s">
        <v>342</v>
      </c>
      <c r="B1480" s="66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33.75" hidden="1" outlineLevel="7">
      <c r="A1481" s="64" t="s">
        <v>15</v>
      </c>
      <c r="B1481" s="69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7">
      <c r="A1482" s="64" t="s">
        <v>17</v>
      </c>
      <c r="B1482" s="69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5">
      <c r="A1483" s="38" t="s">
        <v>19</v>
      </c>
      <c r="B1483" s="66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15.75" hidden="1" outlineLevel="6">
      <c r="A1484" s="38" t="s">
        <v>24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15.75" hidden="1" outlineLevel="7">
      <c r="A1485" s="64" t="s">
        <v>26</v>
      </c>
      <c r="B1485" s="69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7">
      <c r="A1486" s="64" t="s">
        <v>28</v>
      </c>
      <c r="B1486" s="69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15.75" hidden="1" outlineLevel="5">
      <c r="A1487" s="38" t="s">
        <v>30</v>
      </c>
      <c r="B1487" s="66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6">
      <c r="A1488" s="38" t="s">
        <v>32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7">
      <c r="A1489" s="64" t="s">
        <v>45</v>
      </c>
      <c r="B1489" s="69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2">
      <c r="A1490" s="64" t="s">
        <v>47</v>
      </c>
      <c r="B1490" s="66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3">
      <c r="A1491" s="38" t="s">
        <v>54</v>
      </c>
      <c r="B1491" s="66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22.5" hidden="1" outlineLevel="5">
      <c r="A1492" s="64" t="s">
        <v>12</v>
      </c>
      <c r="B1492" s="66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22.5" hidden="1" outlineLevel="6">
      <c r="A1493" s="64" t="s">
        <v>53</v>
      </c>
      <c r="B1493" s="66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33.75" hidden="1" outlineLevel="7">
      <c r="A1494" s="64" t="s">
        <v>15</v>
      </c>
      <c r="B1494" s="69" t="s">
        <v>339</v>
      </c>
      <c r="C1494" s="72" t="s">
        <v>637</v>
      </c>
      <c r="D1494" s="67" t="str">
        <f t="shared" si="24"/>
        <v>10001 29999</v>
      </c>
      <c r="E1494" s="141" t="e">
        <f>#REF!</f>
        <v>#REF!</v>
      </c>
    </row>
    <row r="1495" spans="1:5" s="7" customFormat="1" ht="15.75" hidden="1" outlineLevel="3">
      <c r="A1495" s="64" t="s">
        <v>17</v>
      </c>
      <c r="B1495" s="66" t="s">
        <v>339</v>
      </c>
      <c r="C1495" s="72" t="s">
        <v>637</v>
      </c>
      <c r="D1495" s="67" t="str">
        <f t="shared" si="24"/>
        <v>10001 29999</v>
      </c>
      <c r="E1495" s="141" t="e">
        <f>#REF!</f>
        <v>#REF!</v>
      </c>
    </row>
    <row r="1496" spans="1:5" s="7" customFormat="1" ht="15.75" hidden="1" outlineLevel="5">
      <c r="A1496" s="38" t="s">
        <v>19</v>
      </c>
      <c r="B1496" s="66" t="s">
        <v>339</v>
      </c>
      <c r="C1496" s="72" t="s">
        <v>637</v>
      </c>
      <c r="D1496" s="67" t="str">
        <f t="shared" si="24"/>
        <v>10001 29999</v>
      </c>
      <c r="E1496" s="141" t="e">
        <f>#REF!</f>
        <v>#REF!</v>
      </c>
    </row>
    <row r="1497" spans="1:5" s="7" customFormat="1" ht="15.75" hidden="1" outlineLevel="6">
      <c r="A1497" s="64" t="s">
        <v>23</v>
      </c>
      <c r="B1497" s="66" t="s">
        <v>339</v>
      </c>
      <c r="C1497" s="72" t="s">
        <v>637</v>
      </c>
      <c r="D1497" s="67" t="str">
        <f t="shared" si="24"/>
        <v>10001 29999</v>
      </c>
      <c r="E1497" s="141" t="e">
        <f>#REF!</f>
        <v>#REF!</v>
      </c>
    </row>
    <row r="1498" spans="1:5" s="7" customFormat="1" ht="33.75" hidden="1" outlineLevel="7">
      <c r="A1498" s="64" t="s">
        <v>15</v>
      </c>
      <c r="B1498" s="69" t="s">
        <v>339</v>
      </c>
      <c r="C1498" s="72" t="s">
        <v>637</v>
      </c>
      <c r="D1498" s="67" t="str">
        <f t="shared" si="24"/>
        <v>10001 29999</v>
      </c>
      <c r="E1498" s="141" t="e">
        <f>#REF!</f>
        <v>#REF!</v>
      </c>
    </row>
    <row r="1499" spans="1:5" s="7" customFormat="1" ht="15.75" hidden="1" outlineLevel="7">
      <c r="A1499" s="64" t="s">
        <v>17</v>
      </c>
      <c r="B1499" s="69" t="s">
        <v>339</v>
      </c>
      <c r="C1499" s="72" t="s">
        <v>637</v>
      </c>
      <c r="D1499" s="67" t="str">
        <f t="shared" si="24"/>
        <v>10001 29999</v>
      </c>
      <c r="E1499" s="141" t="e">
        <f>#REF!</f>
        <v>#REF!</v>
      </c>
    </row>
    <row r="1500" spans="1:5" s="7" customFormat="1" ht="15.75" hidden="1" outlineLevel="5">
      <c r="A1500" s="38" t="s">
        <v>19</v>
      </c>
      <c r="B1500" s="66" t="s">
        <v>339</v>
      </c>
      <c r="C1500" s="72" t="s">
        <v>637</v>
      </c>
      <c r="D1500" s="67" t="str">
        <f t="shared" si="24"/>
        <v>10001 29999</v>
      </c>
      <c r="E1500" s="141" t="e">
        <f>#REF!</f>
        <v>#REF!</v>
      </c>
    </row>
    <row r="1501" spans="1:5" s="7" customFormat="1" ht="15.75" hidden="1" outlineLevel="6">
      <c r="A1501" s="38" t="s">
        <v>24</v>
      </c>
      <c r="B1501" s="66" t="s">
        <v>339</v>
      </c>
      <c r="C1501" s="72" t="s">
        <v>637</v>
      </c>
      <c r="D1501" s="67" t="str">
        <f t="shared" ref="D1501:D1564" si="25">C1501</f>
        <v>10001 29999</v>
      </c>
      <c r="E1501" s="141" t="e">
        <f>#REF!</f>
        <v>#REF!</v>
      </c>
    </row>
    <row r="1502" spans="1:5" s="7" customFormat="1" ht="15.75" hidden="1" outlineLevel="7">
      <c r="A1502" s="64" t="s">
        <v>26</v>
      </c>
      <c r="B1502" s="69" t="s">
        <v>339</v>
      </c>
      <c r="C1502" s="72" t="s">
        <v>637</v>
      </c>
      <c r="D1502" s="67" t="str">
        <f t="shared" si="25"/>
        <v>10001 29999</v>
      </c>
      <c r="E1502" s="141" t="e">
        <f>#REF!</f>
        <v>#REF!</v>
      </c>
    </row>
    <row r="1503" spans="1:5" s="7" customFormat="1" ht="15.75" hidden="1" outlineLevel="7">
      <c r="A1503" s="64" t="s">
        <v>28</v>
      </c>
      <c r="B1503" s="69" t="s">
        <v>339</v>
      </c>
      <c r="C1503" s="72" t="s">
        <v>637</v>
      </c>
      <c r="D1503" s="67" t="str">
        <f t="shared" si="25"/>
        <v>10001 29999</v>
      </c>
      <c r="E1503" s="141" t="e">
        <f>#REF!</f>
        <v>#REF!</v>
      </c>
    </row>
    <row r="1504" spans="1:5" s="7" customFormat="1" ht="15.75" hidden="1" outlineLevel="5">
      <c r="A1504" s="38" t="s">
        <v>30</v>
      </c>
      <c r="B1504" s="66" t="s">
        <v>339</v>
      </c>
      <c r="C1504" s="72" t="s">
        <v>637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6">
      <c r="A1505" s="38" t="s">
        <v>32</v>
      </c>
      <c r="B1505" s="66" t="s">
        <v>339</v>
      </c>
      <c r="C1505" s="72" t="s">
        <v>637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7">
      <c r="A1506" s="64" t="s">
        <v>45</v>
      </c>
      <c r="B1506" s="69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2">
      <c r="A1507" s="64" t="s">
        <v>47</v>
      </c>
      <c r="B1507" s="66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3">
      <c r="A1508" s="38" t="s">
        <v>49</v>
      </c>
      <c r="B1508" s="66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5">
      <c r="A1509" s="64" t="s">
        <v>343</v>
      </c>
      <c r="B1509" s="66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6">
      <c r="A1510" s="64" t="s">
        <v>77</v>
      </c>
      <c r="B1510" s="66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33.75" hidden="1" outlineLevel="7">
      <c r="A1511" s="64" t="s">
        <v>15</v>
      </c>
      <c r="B1511" s="69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15.75" hidden="1" outlineLevel="7">
      <c r="A1512" s="64" t="s">
        <v>78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5">
      <c r="A1513" s="38" t="s">
        <v>19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6">
      <c r="A1514" s="38" t="s">
        <v>24</v>
      </c>
      <c r="B1514" s="66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15.75" hidden="1" outlineLevel="7">
      <c r="A1515" s="64" t="s">
        <v>26</v>
      </c>
      <c r="B1515" s="69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7">
      <c r="A1516" s="64" t="s">
        <v>28</v>
      </c>
      <c r="B1516" s="69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15.75" hidden="1" outlineLevel="5">
      <c r="A1517" s="38" t="s">
        <v>30</v>
      </c>
      <c r="B1517" s="66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6">
      <c r="A1518" s="38" t="s">
        <v>32</v>
      </c>
      <c r="B1518" s="66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7">
      <c r="A1519" s="64" t="s">
        <v>34</v>
      </c>
      <c r="B1519" s="69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6">
      <c r="A1520" s="64" t="s">
        <v>287</v>
      </c>
      <c r="B1520" s="66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22.5" hidden="1" outlineLevel="7">
      <c r="A1521" s="38" t="s">
        <v>288</v>
      </c>
      <c r="B1521" s="69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15.75" hidden="1" outlineLevel="5">
      <c r="A1522" s="64" t="s">
        <v>66</v>
      </c>
      <c r="B1522" s="66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6">
      <c r="A1523" s="38" t="s">
        <v>66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22.5" hidden="1" outlineLevel="7">
      <c r="A1524" s="64" t="s">
        <v>103</v>
      </c>
      <c r="B1524" s="69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15.75" hidden="1" outlineLevel="7">
      <c r="A1525" s="64" t="s">
        <v>133</v>
      </c>
      <c r="B1525" s="69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22.5" hidden="1" outlineLevel="6">
      <c r="A1526" s="38" t="s">
        <v>134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7">
      <c r="A1527" s="38" t="s">
        <v>135</v>
      </c>
      <c r="B1527" s="69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7">
      <c r="A1528" s="64" t="s">
        <v>104</v>
      </c>
      <c r="B1528" s="69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22.5" hidden="1" outlineLevel="5">
      <c r="A1529" s="38" t="s">
        <v>105</v>
      </c>
      <c r="B1529" s="66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15.75" hidden="1" outlineLevel="6">
      <c r="A1530" s="38" t="s">
        <v>312</v>
      </c>
      <c r="B1530" s="66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7">
      <c r="A1531" s="64" t="s">
        <v>45</v>
      </c>
      <c r="B1531" s="69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2">
      <c r="A1532" s="64" t="s">
        <v>47</v>
      </c>
      <c r="B1532" s="66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15.75" hidden="1" outlineLevel="3">
      <c r="A1533" s="38" t="s">
        <v>49</v>
      </c>
      <c r="B1533" s="66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5">
      <c r="A1534" s="64" t="s">
        <v>292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6">
      <c r="A1535" s="64" t="s">
        <v>344</v>
      </c>
      <c r="B1535" s="66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15.75" hidden="1" outlineLevel="7">
      <c r="A1536" s="64" t="s">
        <v>26</v>
      </c>
      <c r="B1536" s="69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5">
      <c r="A1537" s="64" t="s">
        <v>28</v>
      </c>
      <c r="B1537" s="66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6">
      <c r="A1538" s="38" t="s">
        <v>32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7">
      <c r="A1539" s="64" t="s">
        <v>34</v>
      </c>
      <c r="B1539" s="69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5">
      <c r="A1540" s="64" t="s">
        <v>35</v>
      </c>
      <c r="B1540" s="66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6">
      <c r="A1541" s="38" t="s">
        <v>35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22.5" hidden="1" outlineLevel="7">
      <c r="A1542" s="64" t="s">
        <v>103</v>
      </c>
      <c r="B1542" s="69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22.5" hidden="1" outlineLevel="3">
      <c r="A1543" s="64" t="s">
        <v>111</v>
      </c>
      <c r="B1543" s="66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5">
      <c r="A1544" s="38" t="s">
        <v>111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6">
      <c r="A1545" s="64" t="s">
        <v>345</v>
      </c>
      <c r="B1545" s="66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7">
      <c r="A1546" s="64" t="s">
        <v>26</v>
      </c>
      <c r="B1546" s="69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3">
      <c r="A1547" s="64" t="s">
        <v>28</v>
      </c>
      <c r="B1547" s="66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5">
      <c r="A1548" s="38" t="s">
        <v>30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6">
      <c r="A1549" s="64" t="s">
        <v>346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7">
      <c r="A1550" s="64" t="s">
        <v>34</v>
      </c>
      <c r="B1550" s="69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3">
      <c r="A1551" s="64" t="s">
        <v>35</v>
      </c>
      <c r="B1551" s="66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5">
      <c r="A1552" s="38" t="s">
        <v>35</v>
      </c>
      <c r="B1552" s="66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6">
      <c r="A1553" s="64" t="s">
        <v>347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7">
      <c r="A1554" s="64" t="s">
        <v>26</v>
      </c>
      <c r="B1554" s="69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3">
      <c r="A1555" s="64" t="s">
        <v>28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5">
      <c r="A1556" s="38" t="s">
        <v>32</v>
      </c>
      <c r="B1556" s="66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6">
      <c r="A1557" s="64" t="s">
        <v>313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25"/>
        <v>10001 29999</v>
      </c>
      <c r="E1558" s="141" t="e">
        <f>#REF!</f>
        <v>#REF!</v>
      </c>
    </row>
    <row r="1559" spans="1:5" s="7" customFormat="1" ht="15.75" hidden="1" outlineLevel="7">
      <c r="A1559" s="64" t="s">
        <v>28</v>
      </c>
      <c r="B1559" s="69" t="s">
        <v>339</v>
      </c>
      <c r="C1559" s="72" t="s">
        <v>637</v>
      </c>
      <c r="D1559" s="67" t="str">
        <f t="shared" si="25"/>
        <v>10001 29999</v>
      </c>
      <c r="E1559" s="141" t="e">
        <f>#REF!</f>
        <v>#REF!</v>
      </c>
    </row>
    <row r="1560" spans="1:5" s="7" customFormat="1" ht="15.75" hidden="1" outlineLevel="3">
      <c r="A1560" s="38" t="s">
        <v>30</v>
      </c>
      <c r="B1560" s="66" t="s">
        <v>339</v>
      </c>
      <c r="C1560" s="72" t="s">
        <v>637</v>
      </c>
      <c r="D1560" s="67" t="str">
        <f t="shared" si="25"/>
        <v>10001 29999</v>
      </c>
      <c r="E1560" s="141" t="e">
        <f>#REF!</f>
        <v>#REF!</v>
      </c>
    </row>
    <row r="1561" spans="1:5" s="7" customFormat="1" ht="15.75" hidden="1" outlineLevel="5">
      <c r="A1561" s="38" t="s">
        <v>32</v>
      </c>
      <c r="B1561" s="66" t="s">
        <v>339</v>
      </c>
      <c r="C1561" s="72" t="s">
        <v>637</v>
      </c>
      <c r="D1561" s="67" t="str">
        <f t="shared" si="25"/>
        <v>10001 29999</v>
      </c>
      <c r="E1561" s="141" t="e">
        <f>#REF!</f>
        <v>#REF!</v>
      </c>
    </row>
    <row r="1562" spans="1:5" s="7" customFormat="1" ht="15.75" hidden="1" outlineLevel="6">
      <c r="A1562" s="64" t="s">
        <v>348</v>
      </c>
      <c r="B1562" s="66" t="s">
        <v>339</v>
      </c>
      <c r="C1562" s="72" t="s">
        <v>637</v>
      </c>
      <c r="D1562" s="67" t="str">
        <f t="shared" si="25"/>
        <v>10001 29999</v>
      </c>
      <c r="E1562" s="141" t="e">
        <f>#REF!</f>
        <v>#REF!</v>
      </c>
    </row>
    <row r="1563" spans="1:5" s="7" customFormat="1" ht="15.75" hidden="1" outlineLevel="7">
      <c r="A1563" s="64" t="s">
        <v>34</v>
      </c>
      <c r="B1563" s="69" t="s">
        <v>339</v>
      </c>
      <c r="C1563" s="72" t="s">
        <v>637</v>
      </c>
      <c r="D1563" s="67" t="str">
        <f t="shared" si="25"/>
        <v>10001 29999</v>
      </c>
      <c r="E1563" s="141" t="e">
        <f>#REF!</f>
        <v>#REF!</v>
      </c>
    </row>
    <row r="1564" spans="1:5" s="7" customFormat="1" ht="15.75" hidden="1" outlineLevel="3">
      <c r="A1564" s="64" t="s">
        <v>35</v>
      </c>
      <c r="B1564" s="66" t="s">
        <v>339</v>
      </c>
      <c r="C1564" s="72" t="s">
        <v>637</v>
      </c>
      <c r="D1564" s="67" t="str">
        <f t="shared" si="25"/>
        <v>10001 29999</v>
      </c>
      <c r="E1564" s="141" t="e">
        <f>#REF!</f>
        <v>#REF!</v>
      </c>
    </row>
    <row r="1565" spans="1:5" s="7" customFormat="1" ht="15.75" hidden="1" outlineLevel="5">
      <c r="A1565" s="38" t="s">
        <v>35</v>
      </c>
      <c r="B1565" s="66" t="s">
        <v>339</v>
      </c>
      <c r="C1565" s="72" t="s">
        <v>637</v>
      </c>
      <c r="D1565" s="67" t="str">
        <f t="shared" ref="D1565:D1622" si="26">C1565</f>
        <v>10001 29999</v>
      </c>
      <c r="E1565" s="141" t="e">
        <f>#REF!</f>
        <v>#REF!</v>
      </c>
    </row>
    <row r="1566" spans="1:5" s="7" customFormat="1" ht="22.5" hidden="1" outlineLevel="6">
      <c r="A1566" s="64" t="s">
        <v>349</v>
      </c>
      <c r="B1566" s="66" t="s">
        <v>339</v>
      </c>
      <c r="C1566" s="72" t="s">
        <v>637</v>
      </c>
      <c r="D1566" s="67" t="str">
        <f t="shared" si="26"/>
        <v>10001 29999</v>
      </c>
      <c r="E1566" s="141" t="e">
        <f>#REF!</f>
        <v>#REF!</v>
      </c>
    </row>
    <row r="1567" spans="1:5" s="7" customFormat="1" ht="15.75" hidden="1" outlineLevel="7">
      <c r="A1567" s="64" t="s">
        <v>34</v>
      </c>
      <c r="B1567" s="69" t="s">
        <v>339</v>
      </c>
      <c r="C1567" s="72" t="s">
        <v>637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3">
      <c r="A1568" s="64" t="s">
        <v>35</v>
      </c>
      <c r="B1568" s="66" t="s">
        <v>339</v>
      </c>
      <c r="C1568" s="72" t="s">
        <v>637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5">
      <c r="A1569" s="38" t="s">
        <v>35</v>
      </c>
      <c r="B1569" s="66" t="s">
        <v>339</v>
      </c>
      <c r="C1569" s="72" t="s">
        <v>637</v>
      </c>
      <c r="D1569" s="67" t="str">
        <f t="shared" si="26"/>
        <v>10001 29999</v>
      </c>
      <c r="E1569" s="141" t="e">
        <f>#REF!</f>
        <v>#REF!</v>
      </c>
    </row>
    <row r="1570" spans="1:5" s="7" customFormat="1" ht="22.5" hidden="1" outlineLevel="6">
      <c r="A1570" s="64" t="s">
        <v>350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15.75" hidden="1" outlineLevel="7">
      <c r="A1571" s="64" t="s">
        <v>34</v>
      </c>
      <c r="B1571" s="69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15.75" hidden="1" outlineLevel="3">
      <c r="A1572" s="64" t="s">
        <v>35</v>
      </c>
      <c r="B1572" s="66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5">
      <c r="A1573" s="38" t="s">
        <v>35</v>
      </c>
      <c r="B1573" s="66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15.75" hidden="1" outlineLevel="6">
      <c r="A1574" s="64" t="s">
        <v>351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7">
      <c r="A1575" s="64" t="s">
        <v>26</v>
      </c>
      <c r="B1575" s="69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2">
      <c r="A1576" s="64" t="s">
        <v>28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3">
      <c r="A1577" s="38" t="s">
        <v>32</v>
      </c>
      <c r="B1577" s="66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5">
      <c r="A1578" s="64" t="s">
        <v>116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22.5" hidden="1" outlineLevel="6">
      <c r="A1579" s="64" t="s">
        <v>139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15.75" hidden="1" outlineLevel="7">
      <c r="A1580" s="64" t="s">
        <v>26</v>
      </c>
      <c r="B1580" s="69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3">
      <c r="A1581" s="64" t="s">
        <v>28</v>
      </c>
      <c r="B1581" s="66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5">
      <c r="A1582" s="38" t="s">
        <v>32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22.5" hidden="1" outlineLevel="6">
      <c r="A1583" s="64" t="s">
        <v>136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7">
      <c r="A1584" s="64" t="s">
        <v>26</v>
      </c>
      <c r="B1584" s="69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5">
      <c r="A1585" s="64" t="s">
        <v>28</v>
      </c>
      <c r="B1585" s="66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6">
      <c r="A1586" s="38" t="s">
        <v>32</v>
      </c>
      <c r="B1586" s="66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22.5" hidden="1" outlineLevel="7">
      <c r="A1587" s="64" t="s">
        <v>103</v>
      </c>
      <c r="B1587" s="69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15.75" hidden="1" outlineLevel="6">
      <c r="A1588" s="64" t="s">
        <v>133</v>
      </c>
      <c r="B1588" s="66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7">
      <c r="A1589" s="38" t="s">
        <v>135</v>
      </c>
      <c r="B1589" s="69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15.75" hidden="1" outlineLevel="3">
      <c r="A1590" s="64" t="s">
        <v>104</v>
      </c>
      <c r="B1590" s="66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15.75" hidden="1" outlineLevel="5">
      <c r="A1591" s="38" t="s">
        <v>312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33.75" hidden="1" outlineLevel="6">
      <c r="A1592" s="64" t="s">
        <v>305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15.75" hidden="1" outlineLevel="7">
      <c r="A1593" s="64" t="s">
        <v>26</v>
      </c>
      <c r="B1593" s="69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7">
      <c r="A1594" s="64" t="s">
        <v>28</v>
      </c>
      <c r="B1594" s="69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5">
      <c r="A1595" s="38" t="s">
        <v>30</v>
      </c>
      <c r="B1595" s="66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15.75" hidden="1" outlineLevel="6">
      <c r="A1596" s="38" t="s">
        <v>32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22.5" hidden="1" outlineLevel="7">
      <c r="A1597" s="64" t="s">
        <v>103</v>
      </c>
      <c r="B1597" s="69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15.75" hidden="1" outlineLevel="3">
      <c r="A1598" s="64" t="s">
        <v>133</v>
      </c>
      <c r="B1598" s="66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15.75" hidden="1" outlineLevel="5">
      <c r="A1599" s="38" t="s">
        <v>135</v>
      </c>
      <c r="B1599" s="66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33.75" hidden="1" outlineLevel="6">
      <c r="A1600" s="64" t="s">
        <v>352</v>
      </c>
      <c r="B1600" s="66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15.75" hidden="1" outlineLevel="7">
      <c r="A1601" s="64" t="s">
        <v>26</v>
      </c>
      <c r="B1601" s="69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3">
      <c r="A1602" s="64" t="s">
        <v>28</v>
      </c>
      <c r="B1602" s="66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15.75" hidden="1" outlineLevel="4">
      <c r="A1603" s="38" t="s">
        <v>32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22.5" hidden="1" outlineLevel="5">
      <c r="A1604" s="64" t="s">
        <v>215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22.5" hidden="1" outlineLevel="6">
      <c r="A1605" s="64" t="s">
        <v>353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22.5" hidden="1" outlineLevel="7">
      <c r="A1606" s="64" t="s">
        <v>103</v>
      </c>
      <c r="B1606" s="69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15.75" hidden="1" outlineLevel="5">
      <c r="A1607" s="64" t="s">
        <v>133</v>
      </c>
      <c r="B1607" s="66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6">
      <c r="A1608" s="38" t="s">
        <v>135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15.75" hidden="1" outlineLevel="7">
      <c r="A1609" s="64" t="s">
        <v>45</v>
      </c>
      <c r="B1609" s="69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22.5" hidden="1" outlineLevel="3">
      <c r="A1610" s="64" t="s">
        <v>149</v>
      </c>
      <c r="B1610" s="66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22.5" hidden="1" outlineLevel="5">
      <c r="A1611" s="38" t="s">
        <v>149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22.5" hidden="1" outlineLevel="6">
      <c r="A1612" s="64" t="s">
        <v>120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15.75" hidden="1" outlineLevel="5">
      <c r="A1615" s="38" t="s">
        <v>32</v>
      </c>
      <c r="B1615" s="66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22.5" hidden="1" outlineLevel="6">
      <c r="A1616" s="64" t="s">
        <v>354</v>
      </c>
      <c r="B1616" s="66" t="s">
        <v>339</v>
      </c>
      <c r="C1616" s="72" t="s">
        <v>637</v>
      </c>
      <c r="D1616" s="67" t="str">
        <f t="shared" si="26"/>
        <v>10001 29999</v>
      </c>
      <c r="E1616" s="141" t="e">
        <f>#REF!</f>
        <v>#REF!</v>
      </c>
    </row>
    <row r="1617" spans="1:5" s="7" customFormat="1" ht="15.75" hidden="1" outlineLevel="7">
      <c r="A1617" s="64" t="s">
        <v>26</v>
      </c>
      <c r="B1617" s="69" t="s">
        <v>339</v>
      </c>
      <c r="C1617" s="72" t="s">
        <v>637</v>
      </c>
      <c r="D1617" s="67" t="str">
        <f t="shared" si="26"/>
        <v>10001 29999</v>
      </c>
      <c r="E1617" s="141" t="e">
        <f>#REF!</f>
        <v>#REF!</v>
      </c>
    </row>
    <row r="1618" spans="1:5" s="7" customFormat="1" ht="15.75" hidden="1" outlineLevel="7">
      <c r="A1618" s="64" t="s">
        <v>28</v>
      </c>
      <c r="B1618" s="69" t="s">
        <v>339</v>
      </c>
      <c r="C1618" s="72" t="s">
        <v>637</v>
      </c>
      <c r="D1618" s="67" t="str">
        <f t="shared" si="26"/>
        <v>10001 29999</v>
      </c>
      <c r="E1618" s="141" t="e">
        <f>#REF!</f>
        <v>#REF!</v>
      </c>
    </row>
    <row r="1619" spans="1:5" s="7" customFormat="1" ht="15.75" hidden="1" outlineLevel="3">
      <c r="A1619" s="38" t="s">
        <v>30</v>
      </c>
      <c r="B1619" s="66" t="s">
        <v>339</v>
      </c>
      <c r="C1619" s="72" t="s">
        <v>637</v>
      </c>
      <c r="D1619" s="67" t="str">
        <f t="shared" si="26"/>
        <v>10001 29999</v>
      </c>
      <c r="E1619" s="141" t="e">
        <f>#REF!</f>
        <v>#REF!</v>
      </c>
    </row>
    <row r="1620" spans="1:5" s="7" customFormat="1" ht="15.75" hidden="1" outlineLevel="5">
      <c r="A1620" s="38" t="s">
        <v>32</v>
      </c>
      <c r="B1620" s="66" t="s">
        <v>339</v>
      </c>
      <c r="C1620" s="72" t="s">
        <v>637</v>
      </c>
      <c r="D1620" s="67" t="str">
        <f t="shared" si="26"/>
        <v>10001 29999</v>
      </c>
      <c r="E1620" s="141" t="e">
        <f>#REF!</f>
        <v>#REF!</v>
      </c>
    </row>
    <row r="1621" spans="1:5" s="7" customFormat="1" ht="22.5" hidden="1" outlineLevel="6">
      <c r="A1621" s="64" t="s">
        <v>355</v>
      </c>
      <c r="B1621" s="66" t="s">
        <v>339</v>
      </c>
      <c r="C1621" s="72" t="s">
        <v>637</v>
      </c>
      <c r="D1621" s="67" t="str">
        <f t="shared" si="26"/>
        <v>10001 29999</v>
      </c>
      <c r="E1621" s="141" t="e">
        <f>#REF!</f>
        <v>#REF!</v>
      </c>
    </row>
    <row r="1622" spans="1:5" s="7" customFormat="1" ht="15.75" hidden="1" outlineLevel="7">
      <c r="A1622" s="64" t="s">
        <v>98</v>
      </c>
      <c r="B1622" s="69" t="s">
        <v>339</v>
      </c>
      <c r="C1622" s="72" t="s">
        <v>637</v>
      </c>
      <c r="D1622" s="67" t="str">
        <f t="shared" si="26"/>
        <v>10001 29999</v>
      </c>
      <c r="E1622" s="141" t="e">
        <f>#REF!</f>
        <v>#REF!</v>
      </c>
    </row>
    <row r="1623" spans="1:5" s="7" customFormat="1" ht="15.75" outlineLevel="7">
      <c r="A1623" s="38" t="s">
        <v>901</v>
      </c>
      <c r="B1623" s="69" t="s">
        <v>327</v>
      </c>
      <c r="C1623" s="72" t="s">
        <v>637</v>
      </c>
      <c r="D1623" s="76" t="s">
        <v>33</v>
      </c>
      <c r="E1623" s="142">
        <v>100</v>
      </c>
    </row>
    <row r="1624" spans="1:5" s="7" customFormat="1" ht="15.75" outlineLevel="7">
      <c r="A1624" s="64" t="s">
        <v>356</v>
      </c>
      <c r="B1624" s="66" t="s">
        <v>357</v>
      </c>
      <c r="C1624" s="72"/>
      <c r="D1624" s="87"/>
      <c r="E1624" s="141">
        <f>E1625</f>
        <v>25859.71</v>
      </c>
    </row>
    <row r="1625" spans="1:5" s="7" customFormat="1" ht="15.75" outlineLevel="7">
      <c r="A1625" s="101" t="s">
        <v>1097</v>
      </c>
      <c r="B1625" s="66" t="s">
        <v>359</v>
      </c>
      <c r="C1625" s="72" t="s">
        <v>840</v>
      </c>
      <c r="D1625" s="87"/>
      <c r="E1625" s="141">
        <f>E1626+E1639+E1645+E1646</f>
        <v>25859.71</v>
      </c>
    </row>
    <row r="1626" spans="1:5" s="7" customFormat="1" ht="15.75">
      <c r="A1626" s="43" t="s">
        <v>947</v>
      </c>
      <c r="B1626" s="69" t="s">
        <v>359</v>
      </c>
      <c r="C1626" s="72" t="s">
        <v>841</v>
      </c>
      <c r="D1626" s="71"/>
      <c r="E1626" s="142">
        <f>E1627+E1632+E1638</f>
        <v>16538.400000000001</v>
      </c>
    </row>
    <row r="1627" spans="1:5" s="7" customFormat="1" ht="33.75">
      <c r="A1627" s="38" t="s">
        <v>897</v>
      </c>
      <c r="B1627" s="69" t="s">
        <v>359</v>
      </c>
      <c r="C1627" s="72" t="s">
        <v>842</v>
      </c>
      <c r="D1627" s="76">
        <v>100</v>
      </c>
      <c r="E1627" s="142">
        <f>E1628</f>
        <v>8075.7</v>
      </c>
    </row>
    <row r="1628" spans="1:5" s="7" customFormat="1" ht="15.75">
      <c r="A1628" s="38" t="s">
        <v>78</v>
      </c>
      <c r="B1628" s="69" t="s">
        <v>359</v>
      </c>
      <c r="C1628" s="72" t="s">
        <v>842</v>
      </c>
      <c r="D1628" s="76" t="s">
        <v>79</v>
      </c>
      <c r="E1628" s="142">
        <f>E1629+E1631+E1630</f>
        <v>8075.7</v>
      </c>
    </row>
    <row r="1629" spans="1:5" s="7" customFormat="1" ht="15.75">
      <c r="A1629" s="38" t="s">
        <v>948</v>
      </c>
      <c r="B1629" s="69" t="s">
        <v>359</v>
      </c>
      <c r="C1629" s="72" t="s">
        <v>842</v>
      </c>
      <c r="D1629" s="76" t="s">
        <v>80</v>
      </c>
      <c r="E1629" s="142">
        <v>6004</v>
      </c>
    </row>
    <row r="1630" spans="1:5" s="7" customFormat="1" ht="48" customHeight="1">
      <c r="A1630" s="38" t="s">
        <v>949</v>
      </c>
      <c r="B1630" s="69" t="s">
        <v>359</v>
      </c>
      <c r="C1630" s="72" t="s">
        <v>842</v>
      </c>
      <c r="D1630" s="76" t="s">
        <v>642</v>
      </c>
      <c r="E1630" s="142">
        <v>1813.2</v>
      </c>
    </row>
    <row r="1631" spans="1:5" s="7" customFormat="1" ht="15.75">
      <c r="A1631" s="38" t="s">
        <v>950</v>
      </c>
      <c r="B1631" s="69" t="s">
        <v>359</v>
      </c>
      <c r="C1631" s="72" t="s">
        <v>842</v>
      </c>
      <c r="D1631" s="76" t="s">
        <v>81</v>
      </c>
      <c r="E1631" s="142">
        <v>258.5</v>
      </c>
    </row>
    <row r="1632" spans="1:5" s="7" customFormat="1" ht="15.75">
      <c r="A1632" s="38" t="s">
        <v>649</v>
      </c>
      <c r="B1632" s="69" t="s">
        <v>359</v>
      </c>
      <c r="C1632" s="72" t="s">
        <v>842</v>
      </c>
      <c r="D1632" s="76" t="s">
        <v>27</v>
      </c>
      <c r="E1632" s="142">
        <f>E1633</f>
        <v>8462.7000000000007</v>
      </c>
    </row>
    <row r="1633" spans="1:5" s="7" customFormat="1" ht="15.75">
      <c r="A1633" s="38" t="s">
        <v>650</v>
      </c>
      <c r="B1633" s="69" t="s">
        <v>359</v>
      </c>
      <c r="C1633" s="72" t="s">
        <v>842</v>
      </c>
      <c r="D1633" s="76" t="s">
        <v>29</v>
      </c>
      <c r="E1633" s="142">
        <f>E1634+E1635+E1636</f>
        <v>8462.7000000000007</v>
      </c>
    </row>
    <row r="1634" spans="1:5" s="7" customFormat="1" ht="15.75">
      <c r="A1634" s="38" t="s">
        <v>30</v>
      </c>
      <c r="B1634" s="69" t="s">
        <v>359</v>
      </c>
      <c r="C1634" s="72" t="s">
        <v>842</v>
      </c>
      <c r="D1634" s="76" t="s">
        <v>31</v>
      </c>
      <c r="E1634" s="142">
        <v>252.1</v>
      </c>
    </row>
    <row r="1635" spans="1:5" s="7" customFormat="1" ht="15.75">
      <c r="A1635" s="38" t="s">
        <v>1125</v>
      </c>
      <c r="B1635" s="69" t="s">
        <v>359</v>
      </c>
      <c r="C1635" s="72" t="s">
        <v>842</v>
      </c>
      <c r="D1635" s="76" t="s">
        <v>33</v>
      </c>
      <c r="E1635" s="142">
        <f>3735.3+180+604.8</f>
        <v>4520.1000000000004</v>
      </c>
    </row>
    <row r="1636" spans="1:5" s="7" customFormat="1" ht="15.75">
      <c r="A1636" s="38" t="s">
        <v>901</v>
      </c>
      <c r="B1636" s="69" t="s">
        <v>359</v>
      </c>
      <c r="C1636" s="72" t="s">
        <v>842</v>
      </c>
      <c r="D1636" s="76" t="s">
        <v>1124</v>
      </c>
      <c r="E1636" s="142">
        <v>3690.5</v>
      </c>
    </row>
    <row r="1637" spans="1:5" s="7" customFormat="1" ht="15.75">
      <c r="A1637" s="38" t="s">
        <v>808</v>
      </c>
      <c r="B1637" s="69" t="s">
        <v>359</v>
      </c>
      <c r="C1637" s="72" t="s">
        <v>842</v>
      </c>
      <c r="D1637" s="76" t="s">
        <v>657</v>
      </c>
      <c r="E1637" s="142">
        <v>0</v>
      </c>
    </row>
    <row r="1638" spans="1:5" s="7" customFormat="1" ht="15.75">
      <c r="A1638" s="38" t="s">
        <v>901</v>
      </c>
      <c r="B1638" s="69" t="s">
        <v>359</v>
      </c>
      <c r="C1638" s="72" t="s">
        <v>1064</v>
      </c>
      <c r="D1638" s="76" t="s">
        <v>33</v>
      </c>
      <c r="E1638" s="142">
        <v>0</v>
      </c>
    </row>
    <row r="1639" spans="1:5" s="7" customFormat="1" ht="15.75">
      <c r="A1639" s="43" t="s">
        <v>951</v>
      </c>
      <c r="B1639" s="69" t="s">
        <v>359</v>
      </c>
      <c r="C1639" s="72" t="s">
        <v>952</v>
      </c>
      <c r="D1639" s="76"/>
      <c r="E1639" s="142">
        <f>E1640</f>
        <v>200</v>
      </c>
    </row>
    <row r="1640" spans="1:5" s="7" customFormat="1" ht="15.75">
      <c r="A1640" s="38" t="s">
        <v>649</v>
      </c>
      <c r="B1640" s="69" t="s">
        <v>359</v>
      </c>
      <c r="C1640" s="72" t="s">
        <v>843</v>
      </c>
      <c r="D1640" s="76" t="s">
        <v>27</v>
      </c>
      <c r="E1640" s="142">
        <f>E1641</f>
        <v>200</v>
      </c>
    </row>
    <row r="1641" spans="1:5" s="7" customFormat="1" ht="15.75">
      <c r="A1641" s="38" t="s">
        <v>650</v>
      </c>
      <c r="B1641" s="69" t="s">
        <v>359</v>
      </c>
      <c r="C1641" s="72" t="s">
        <v>843</v>
      </c>
      <c r="D1641" s="76" t="s">
        <v>29</v>
      </c>
      <c r="E1641" s="142">
        <f>E1642</f>
        <v>200</v>
      </c>
    </row>
    <row r="1642" spans="1:5" s="7" customFormat="1" ht="15.75">
      <c r="A1642" s="38" t="s">
        <v>30</v>
      </c>
      <c r="B1642" s="69" t="s">
        <v>359</v>
      </c>
      <c r="C1642" s="72" t="s">
        <v>843</v>
      </c>
      <c r="D1642" s="76" t="s">
        <v>33</v>
      </c>
      <c r="E1642" s="142">
        <v>200</v>
      </c>
    </row>
    <row r="1643" spans="1:5" s="7" customFormat="1" ht="15.75">
      <c r="A1643" s="43" t="s">
        <v>1132</v>
      </c>
      <c r="B1643" s="69" t="s">
        <v>359</v>
      </c>
      <c r="C1643" s="72" t="s">
        <v>844</v>
      </c>
      <c r="D1643" s="76"/>
      <c r="E1643" s="142">
        <f>E1644</f>
        <v>9023.2099999999991</v>
      </c>
    </row>
    <row r="1644" spans="1:5" s="7" customFormat="1" ht="15.75">
      <c r="A1644" s="43" t="s">
        <v>793</v>
      </c>
      <c r="B1644" s="69" t="s">
        <v>359</v>
      </c>
      <c r="C1644" s="72" t="s">
        <v>1133</v>
      </c>
      <c r="D1644" s="76"/>
      <c r="E1644" s="142">
        <f>E1645</f>
        <v>9023.2099999999991</v>
      </c>
    </row>
    <row r="1645" spans="1:5" s="7" customFormat="1" ht="33.75">
      <c r="A1645" s="38" t="s">
        <v>1129</v>
      </c>
      <c r="B1645" s="69" t="s">
        <v>359</v>
      </c>
      <c r="C1645" s="72" t="s">
        <v>1133</v>
      </c>
      <c r="D1645" s="76" t="s">
        <v>1128</v>
      </c>
      <c r="E1645" s="142">
        <v>9023.2099999999991</v>
      </c>
    </row>
    <row r="1646" spans="1:5" s="7" customFormat="1" ht="15.75">
      <c r="A1646" s="136" t="s">
        <v>45</v>
      </c>
      <c r="B1646" s="69" t="s">
        <v>359</v>
      </c>
      <c r="C1646" s="72" t="s">
        <v>1046</v>
      </c>
      <c r="D1646" s="76" t="s">
        <v>46</v>
      </c>
      <c r="E1646" s="142">
        <f>E1647</f>
        <v>98.1</v>
      </c>
    </row>
    <row r="1647" spans="1:5" s="7" customFormat="1" ht="15.75">
      <c r="A1647" s="139" t="s">
        <v>112</v>
      </c>
      <c r="B1647" s="69" t="s">
        <v>359</v>
      </c>
      <c r="C1647" s="72" t="s">
        <v>1134</v>
      </c>
      <c r="D1647" s="76" t="s">
        <v>1057</v>
      </c>
      <c r="E1647" s="142">
        <f>E1648</f>
        <v>98.1</v>
      </c>
    </row>
    <row r="1648" spans="1:5" s="7" customFormat="1" ht="22.5">
      <c r="A1648" s="136" t="s">
        <v>807</v>
      </c>
      <c r="B1648" s="69" t="s">
        <v>359</v>
      </c>
      <c r="C1648" s="72" t="s">
        <v>1134</v>
      </c>
      <c r="D1648" s="76" t="s">
        <v>658</v>
      </c>
      <c r="E1648" s="142">
        <v>98.1</v>
      </c>
    </row>
    <row r="1649" spans="1:5" s="7" customFormat="1" ht="15.75">
      <c r="A1649" s="64" t="s">
        <v>422</v>
      </c>
      <c r="B1649" s="66" t="s">
        <v>423</v>
      </c>
      <c r="C1649" s="62"/>
      <c r="D1649" s="67"/>
      <c r="E1649" s="141">
        <f>E1650+E2066+E2070</f>
        <v>825.6</v>
      </c>
    </row>
    <row r="1650" spans="1:5" s="7" customFormat="1" ht="15.75" outlineLevel="1">
      <c r="A1650" s="38" t="s">
        <v>424</v>
      </c>
      <c r="B1650" s="69" t="s">
        <v>425</v>
      </c>
      <c r="C1650" s="62"/>
      <c r="D1650" s="67"/>
      <c r="E1650" s="142">
        <f>E2061</f>
        <v>725.6</v>
      </c>
    </row>
    <row r="1651" spans="1:5" s="7" customFormat="1" ht="15.75" hidden="1" customHeight="1" outlineLevel="2">
      <c r="A1651" s="64" t="s">
        <v>424</v>
      </c>
      <c r="B1651" s="66" t="s">
        <v>425</v>
      </c>
      <c r="C1651" s="62">
        <f>C1652</f>
        <v>192.4</v>
      </c>
      <c r="D1651" s="67">
        <f t="shared" ref="D1651:D1714" si="27">C1651</f>
        <v>192.4</v>
      </c>
      <c r="E1651" s="141" t="e">
        <f>#REF!</f>
        <v>#REF!</v>
      </c>
    </row>
    <row r="1652" spans="1:5" s="7" customFormat="1" ht="15.75" hidden="1" customHeight="1" outlineLevel="3">
      <c r="A1652" s="64" t="s">
        <v>426</v>
      </c>
      <c r="B1652" s="66" t="s">
        <v>425</v>
      </c>
      <c r="C1652" s="62">
        <f>C1653</f>
        <v>192.4</v>
      </c>
      <c r="D1652" s="67">
        <f t="shared" si="27"/>
        <v>192.4</v>
      </c>
      <c r="E1652" s="141" t="e">
        <f>#REF!</f>
        <v>#REF!</v>
      </c>
    </row>
    <row r="1653" spans="1:5" s="7" customFormat="1" ht="15.75" hidden="1" customHeight="1" outlineLevel="5">
      <c r="A1653" s="64" t="s">
        <v>427</v>
      </c>
      <c r="B1653" s="66" t="s">
        <v>425</v>
      </c>
      <c r="C1653" s="62">
        <f>C1654</f>
        <v>192.4</v>
      </c>
      <c r="D1653" s="67">
        <f t="shared" si="27"/>
        <v>192.4</v>
      </c>
      <c r="E1653" s="141" t="e">
        <f>#REF!</f>
        <v>#REF!</v>
      </c>
    </row>
    <row r="1654" spans="1:5" s="7" customFormat="1" ht="33.75" hidden="1" customHeight="1" outlineLevel="6">
      <c r="A1654" s="64" t="s">
        <v>34</v>
      </c>
      <c r="B1654" s="66" t="s">
        <v>425</v>
      </c>
      <c r="C1654" s="62">
        <f>C1655</f>
        <v>192.4</v>
      </c>
      <c r="D1654" s="67">
        <f t="shared" si="27"/>
        <v>192.4</v>
      </c>
      <c r="E1654" s="141" t="e">
        <f>#REF!</f>
        <v>#REF!</v>
      </c>
    </row>
    <row r="1655" spans="1:5" s="7" customFormat="1" ht="15.75" hidden="1" outlineLevel="7">
      <c r="A1655" s="64" t="s">
        <v>428</v>
      </c>
      <c r="B1655" s="69" t="s">
        <v>425</v>
      </c>
      <c r="C1655" s="70">
        <v>192.4</v>
      </c>
      <c r="D1655" s="67">
        <f t="shared" si="27"/>
        <v>192.4</v>
      </c>
      <c r="E1655" s="141" t="e">
        <f>#REF!</f>
        <v>#REF!</v>
      </c>
    </row>
    <row r="1656" spans="1:5" s="7" customFormat="1" ht="15.75" hidden="1" outlineLevel="3">
      <c r="A1656" s="38" t="s">
        <v>430</v>
      </c>
      <c r="B1656" s="66" t="s">
        <v>425</v>
      </c>
      <c r="C1656" s="62">
        <v>17154.5</v>
      </c>
      <c r="D1656" s="67">
        <f t="shared" si="27"/>
        <v>17154.5</v>
      </c>
      <c r="E1656" s="141" t="e">
        <f>#REF!</f>
        <v>#REF!</v>
      </c>
    </row>
    <row r="1657" spans="1:5" s="7" customFormat="1" ht="22.5" hidden="1" outlineLevel="5">
      <c r="A1657" s="64" t="s">
        <v>432</v>
      </c>
      <c r="B1657" s="66" t="s">
        <v>425</v>
      </c>
      <c r="C1657" s="62">
        <v>17154.5</v>
      </c>
      <c r="D1657" s="67">
        <f t="shared" si="27"/>
        <v>17154.5</v>
      </c>
      <c r="E1657" s="141" t="e">
        <f>#REF!</f>
        <v>#REF!</v>
      </c>
    </row>
    <row r="1658" spans="1:5" s="7" customFormat="1" ht="15.75" hidden="1" outlineLevel="6">
      <c r="A1658" s="64" t="s">
        <v>34</v>
      </c>
      <c r="B1658" s="66" t="s">
        <v>425</v>
      </c>
      <c r="C1658" s="62">
        <v>17154.5</v>
      </c>
      <c r="D1658" s="67">
        <f t="shared" si="27"/>
        <v>17154.5</v>
      </c>
      <c r="E1658" s="141" t="e">
        <f>#REF!</f>
        <v>#REF!</v>
      </c>
    </row>
    <row r="1659" spans="1:5" s="7" customFormat="1" ht="15.75" hidden="1" outlineLevel="7">
      <c r="A1659" s="64" t="s">
        <v>428</v>
      </c>
      <c r="B1659" s="69" t="s">
        <v>425</v>
      </c>
      <c r="C1659" s="70">
        <v>17154.5</v>
      </c>
      <c r="D1659" s="67">
        <f t="shared" si="27"/>
        <v>17154.5</v>
      </c>
      <c r="E1659" s="141" t="e">
        <f>#REF!</f>
        <v>#REF!</v>
      </c>
    </row>
    <row r="1660" spans="1:5" s="7" customFormat="1" ht="15.75" hidden="1" outlineLevel="3">
      <c r="A1660" s="38" t="s">
        <v>433</v>
      </c>
      <c r="B1660" s="66" t="s">
        <v>425</v>
      </c>
      <c r="C1660" s="62">
        <v>2549.1999999999998</v>
      </c>
      <c r="D1660" s="67">
        <f t="shared" si="27"/>
        <v>2549.1999999999998</v>
      </c>
      <c r="E1660" s="141" t="e">
        <f>#REF!</f>
        <v>#REF!</v>
      </c>
    </row>
    <row r="1661" spans="1:5" s="7" customFormat="1" ht="33.75" hidden="1" outlineLevel="5">
      <c r="A1661" s="64" t="s">
        <v>434</v>
      </c>
      <c r="B1661" s="66" t="s">
        <v>425</v>
      </c>
      <c r="C1661" s="62">
        <v>2549.1999999999998</v>
      </c>
      <c r="D1661" s="67">
        <f t="shared" si="27"/>
        <v>2549.1999999999998</v>
      </c>
      <c r="E1661" s="141" t="e">
        <f>#REF!</f>
        <v>#REF!</v>
      </c>
    </row>
    <row r="1662" spans="1:5" s="7" customFormat="1" ht="15.75" hidden="1" outlineLevel="6">
      <c r="A1662" s="64" t="s">
        <v>34</v>
      </c>
      <c r="B1662" s="66" t="s">
        <v>425</v>
      </c>
      <c r="C1662" s="62">
        <v>2549.1999999999998</v>
      </c>
      <c r="D1662" s="67">
        <f t="shared" si="27"/>
        <v>2549.1999999999998</v>
      </c>
      <c r="E1662" s="141" t="e">
        <f>#REF!</f>
        <v>#REF!</v>
      </c>
    </row>
    <row r="1663" spans="1:5" s="7" customFormat="1" ht="15.75" hidden="1" outlineLevel="7">
      <c r="A1663" s="64" t="s">
        <v>428</v>
      </c>
      <c r="B1663" s="69" t="s">
        <v>425</v>
      </c>
      <c r="C1663" s="70">
        <v>2549.1999999999998</v>
      </c>
      <c r="D1663" s="67">
        <f t="shared" si="27"/>
        <v>2549.1999999999998</v>
      </c>
      <c r="E1663" s="141" t="e">
        <f>#REF!</f>
        <v>#REF!</v>
      </c>
    </row>
    <row r="1664" spans="1:5" s="7" customFormat="1" ht="15.75" hidden="1" outlineLevel="3">
      <c r="A1664" s="38" t="s">
        <v>433</v>
      </c>
      <c r="B1664" s="66" t="s">
        <v>425</v>
      </c>
      <c r="C1664" s="62">
        <v>26966.5</v>
      </c>
      <c r="D1664" s="67">
        <f t="shared" si="27"/>
        <v>26966.5</v>
      </c>
      <c r="E1664" s="141" t="e">
        <f>#REF!</f>
        <v>#REF!</v>
      </c>
    </row>
    <row r="1665" spans="1:5" s="7" customFormat="1" ht="22.5" hidden="1" outlineLevel="5">
      <c r="A1665" s="64" t="s">
        <v>435</v>
      </c>
      <c r="B1665" s="66" t="s">
        <v>425</v>
      </c>
      <c r="C1665" s="62">
        <v>26966.5</v>
      </c>
      <c r="D1665" s="67">
        <f t="shared" si="27"/>
        <v>26966.5</v>
      </c>
      <c r="E1665" s="141" t="e">
        <f>#REF!</f>
        <v>#REF!</v>
      </c>
    </row>
    <row r="1666" spans="1:5" s="7" customFormat="1" ht="15.75" hidden="1" outlineLevel="6">
      <c r="A1666" s="64" t="s">
        <v>34</v>
      </c>
      <c r="B1666" s="66" t="s">
        <v>425</v>
      </c>
      <c r="C1666" s="62">
        <v>26966.5</v>
      </c>
      <c r="D1666" s="67">
        <f t="shared" si="27"/>
        <v>26966.5</v>
      </c>
      <c r="E1666" s="141" t="e">
        <f>#REF!</f>
        <v>#REF!</v>
      </c>
    </row>
    <row r="1667" spans="1:5" s="7" customFormat="1" ht="15.75" hidden="1" outlineLevel="7">
      <c r="A1667" s="64" t="s">
        <v>428</v>
      </c>
      <c r="B1667" s="69" t="s">
        <v>425</v>
      </c>
      <c r="C1667" s="70">
        <v>26966.5</v>
      </c>
      <c r="D1667" s="67">
        <f t="shared" si="27"/>
        <v>26966.5</v>
      </c>
      <c r="E1667" s="141" t="e">
        <f>#REF!</f>
        <v>#REF!</v>
      </c>
    </row>
    <row r="1668" spans="1:5" s="7" customFormat="1" ht="15.75" hidden="1" outlineLevel="1">
      <c r="A1668" s="38" t="s">
        <v>433</v>
      </c>
      <c r="B1668" s="66" t="s">
        <v>437</v>
      </c>
      <c r="C1668" s="62">
        <v>3274534.4</v>
      </c>
      <c r="D1668" s="67">
        <f t="shared" si="27"/>
        <v>3274534.4</v>
      </c>
      <c r="E1668" s="141" t="e">
        <f>#REF!</f>
        <v>#REF!</v>
      </c>
    </row>
    <row r="1669" spans="1:5" s="7" customFormat="1" ht="15.75" hidden="1" outlineLevel="2">
      <c r="A1669" s="64" t="s">
        <v>436</v>
      </c>
      <c r="B1669" s="66" t="s">
        <v>437</v>
      </c>
      <c r="C1669" s="62">
        <v>1212941.6000000001</v>
      </c>
      <c r="D1669" s="67">
        <f t="shared" si="27"/>
        <v>1212941.6000000001</v>
      </c>
      <c r="E1669" s="141" t="e">
        <f>#REF!</f>
        <v>#REF!</v>
      </c>
    </row>
    <row r="1670" spans="1:5" s="7" customFormat="1" ht="15.75" hidden="1" outlineLevel="3">
      <c r="A1670" s="64" t="s">
        <v>438</v>
      </c>
      <c r="B1670" s="66" t="s">
        <v>437</v>
      </c>
      <c r="C1670" s="62">
        <v>1212941.6000000001</v>
      </c>
      <c r="D1670" s="67">
        <f t="shared" si="27"/>
        <v>1212941.6000000001</v>
      </c>
      <c r="E1670" s="141" t="e">
        <f>#REF!</f>
        <v>#REF!</v>
      </c>
    </row>
    <row r="1671" spans="1:5" s="7" customFormat="1" ht="15.75" hidden="1" outlineLevel="5">
      <c r="A1671" s="64" t="s">
        <v>77</v>
      </c>
      <c r="B1671" s="66" t="s">
        <v>437</v>
      </c>
      <c r="C1671" s="62">
        <v>4050.9</v>
      </c>
      <c r="D1671" s="67">
        <f t="shared" si="27"/>
        <v>4050.9</v>
      </c>
      <c r="E1671" s="141" t="e">
        <f>#REF!</f>
        <v>#REF!</v>
      </c>
    </row>
    <row r="1672" spans="1:5" s="7" customFormat="1" ht="15.75" hidden="1" outlineLevel="6">
      <c r="A1672" s="64" t="s">
        <v>34</v>
      </c>
      <c r="B1672" s="66" t="s">
        <v>437</v>
      </c>
      <c r="C1672" s="62">
        <v>4050.9</v>
      </c>
      <c r="D1672" s="67">
        <f t="shared" si="27"/>
        <v>4050.9</v>
      </c>
      <c r="E1672" s="141" t="e">
        <f>#REF!</f>
        <v>#REF!</v>
      </c>
    </row>
    <row r="1673" spans="1:5" s="7" customFormat="1" ht="15.75" hidden="1" outlineLevel="7">
      <c r="A1673" s="64" t="s">
        <v>287</v>
      </c>
      <c r="B1673" s="69" t="s">
        <v>437</v>
      </c>
      <c r="C1673" s="70">
        <v>4050.9</v>
      </c>
      <c r="D1673" s="67">
        <f t="shared" si="27"/>
        <v>4050.9</v>
      </c>
      <c r="E1673" s="141" t="e">
        <f>#REF!</f>
        <v>#REF!</v>
      </c>
    </row>
    <row r="1674" spans="1:5" s="7" customFormat="1" ht="22.5" hidden="1" outlineLevel="5">
      <c r="A1674" s="38" t="s">
        <v>288</v>
      </c>
      <c r="B1674" s="66" t="s">
        <v>437</v>
      </c>
      <c r="C1674" s="62">
        <v>1208890.7</v>
      </c>
      <c r="D1674" s="67">
        <f t="shared" si="27"/>
        <v>1208890.7</v>
      </c>
      <c r="E1674" s="141" t="e">
        <f>#REF!</f>
        <v>#REF!</v>
      </c>
    </row>
    <row r="1675" spans="1:5" s="7" customFormat="1" ht="22.5" hidden="1" outlineLevel="6">
      <c r="A1675" s="64" t="s">
        <v>103</v>
      </c>
      <c r="B1675" s="66" t="s">
        <v>437</v>
      </c>
      <c r="C1675" s="62">
        <v>1127655.1000000001</v>
      </c>
      <c r="D1675" s="67">
        <f t="shared" si="27"/>
        <v>1127655.1000000001</v>
      </c>
      <c r="E1675" s="141" t="e">
        <f>#REF!</f>
        <v>#REF!</v>
      </c>
    </row>
    <row r="1676" spans="1:5" s="7" customFormat="1" ht="15.75" hidden="1" outlineLevel="7">
      <c r="A1676" s="64" t="s">
        <v>133</v>
      </c>
      <c r="B1676" s="69" t="s">
        <v>437</v>
      </c>
      <c r="C1676" s="70">
        <v>1075482.1000000001</v>
      </c>
      <c r="D1676" s="67">
        <f t="shared" si="27"/>
        <v>1075482.1000000001</v>
      </c>
      <c r="E1676" s="141" t="e">
        <f>#REF!</f>
        <v>#REF!</v>
      </c>
    </row>
    <row r="1677" spans="1:5" s="7" customFormat="1" ht="22.5" hidden="1" outlineLevel="7">
      <c r="A1677" s="38" t="s">
        <v>134</v>
      </c>
      <c r="B1677" s="69" t="s">
        <v>437</v>
      </c>
      <c r="C1677" s="70">
        <v>52173</v>
      </c>
      <c r="D1677" s="67">
        <f t="shared" si="27"/>
        <v>52173</v>
      </c>
      <c r="E1677" s="141" t="e">
        <f>#REF!</f>
        <v>#REF!</v>
      </c>
    </row>
    <row r="1678" spans="1:5" s="7" customFormat="1" ht="15.75" hidden="1" outlineLevel="6">
      <c r="A1678" s="38" t="s">
        <v>135</v>
      </c>
      <c r="B1678" s="66" t="s">
        <v>437</v>
      </c>
      <c r="C1678" s="62">
        <v>81235.600000000006</v>
      </c>
      <c r="D1678" s="67">
        <f t="shared" si="27"/>
        <v>81235.600000000006</v>
      </c>
      <c r="E1678" s="141" t="e">
        <f>#REF!</f>
        <v>#REF!</v>
      </c>
    </row>
    <row r="1679" spans="1:5" s="7" customFormat="1" ht="15.75" hidden="1" outlineLevel="7">
      <c r="A1679" s="64" t="s">
        <v>104</v>
      </c>
      <c r="B1679" s="69" t="s">
        <v>437</v>
      </c>
      <c r="C1679" s="70">
        <v>81235.600000000006</v>
      </c>
      <c r="D1679" s="67">
        <f t="shared" si="27"/>
        <v>81235.600000000006</v>
      </c>
      <c r="E1679" s="141" t="e">
        <f>#REF!</f>
        <v>#REF!</v>
      </c>
    </row>
    <row r="1680" spans="1:5" s="7" customFormat="1" ht="22.5" hidden="1" outlineLevel="2">
      <c r="A1680" s="38" t="s">
        <v>105</v>
      </c>
      <c r="B1680" s="66" t="s">
        <v>437</v>
      </c>
      <c r="C1680" s="62">
        <v>79328.899999999994</v>
      </c>
      <c r="D1680" s="67">
        <f t="shared" si="27"/>
        <v>79328.899999999994</v>
      </c>
      <c r="E1680" s="141" t="e">
        <f>#REF!</f>
        <v>#REF!</v>
      </c>
    </row>
    <row r="1681" spans="1:5" s="7" customFormat="1" ht="15.75" hidden="1" outlineLevel="3">
      <c r="A1681" s="64" t="s">
        <v>439</v>
      </c>
      <c r="B1681" s="66" t="s">
        <v>437</v>
      </c>
      <c r="C1681" s="62">
        <v>79328.899999999994</v>
      </c>
      <c r="D1681" s="67">
        <f t="shared" si="27"/>
        <v>79328.899999999994</v>
      </c>
      <c r="E1681" s="141" t="e">
        <f>#REF!</f>
        <v>#REF!</v>
      </c>
    </row>
    <row r="1682" spans="1:5" s="7" customFormat="1" ht="15.75" hidden="1" outlineLevel="5">
      <c r="A1682" s="64" t="s">
        <v>77</v>
      </c>
      <c r="B1682" s="66" t="s">
        <v>437</v>
      </c>
      <c r="C1682" s="62">
        <v>2097.4</v>
      </c>
      <c r="D1682" s="67">
        <f t="shared" si="27"/>
        <v>2097.4</v>
      </c>
      <c r="E1682" s="141" t="e">
        <f>#REF!</f>
        <v>#REF!</v>
      </c>
    </row>
    <row r="1683" spans="1:5" s="7" customFormat="1" ht="15.75" hidden="1" outlineLevel="6">
      <c r="A1683" s="64" t="s">
        <v>34</v>
      </c>
      <c r="B1683" s="66" t="s">
        <v>437</v>
      </c>
      <c r="C1683" s="62">
        <v>2097.4</v>
      </c>
      <c r="D1683" s="67">
        <f t="shared" si="27"/>
        <v>2097.4</v>
      </c>
      <c r="E1683" s="141" t="e">
        <f>#REF!</f>
        <v>#REF!</v>
      </c>
    </row>
    <row r="1684" spans="1:5" s="7" customFormat="1" ht="15.75" hidden="1" outlineLevel="7">
      <c r="A1684" s="64" t="s">
        <v>287</v>
      </c>
      <c r="B1684" s="69" t="s">
        <v>437</v>
      </c>
      <c r="C1684" s="70">
        <v>2097.4</v>
      </c>
      <c r="D1684" s="67">
        <f t="shared" si="27"/>
        <v>2097.4</v>
      </c>
      <c r="E1684" s="141" t="e">
        <f>#REF!</f>
        <v>#REF!</v>
      </c>
    </row>
    <row r="1685" spans="1:5" s="7" customFormat="1" ht="22.5" hidden="1" outlineLevel="5">
      <c r="A1685" s="38" t="s">
        <v>288</v>
      </c>
      <c r="B1685" s="66" t="s">
        <v>437</v>
      </c>
      <c r="C1685" s="62">
        <v>77231.5</v>
      </c>
      <c r="D1685" s="67">
        <f t="shared" si="27"/>
        <v>77231.5</v>
      </c>
      <c r="E1685" s="141" t="e">
        <f>#REF!</f>
        <v>#REF!</v>
      </c>
    </row>
    <row r="1686" spans="1:5" s="7" customFormat="1" ht="22.5" hidden="1" outlineLevel="6">
      <c r="A1686" s="64" t="s">
        <v>103</v>
      </c>
      <c r="B1686" s="66" t="s">
        <v>437</v>
      </c>
      <c r="C1686" s="62">
        <v>77231.5</v>
      </c>
      <c r="D1686" s="67">
        <f t="shared" si="27"/>
        <v>77231.5</v>
      </c>
      <c r="E1686" s="141" t="e">
        <f>#REF!</f>
        <v>#REF!</v>
      </c>
    </row>
    <row r="1687" spans="1:5" s="7" customFormat="1" ht="15.75" hidden="1" outlineLevel="7">
      <c r="A1687" s="64" t="s">
        <v>133</v>
      </c>
      <c r="B1687" s="69" t="s">
        <v>437</v>
      </c>
      <c r="C1687" s="70">
        <v>71251.8</v>
      </c>
      <c r="D1687" s="67">
        <f t="shared" si="27"/>
        <v>71251.8</v>
      </c>
      <c r="E1687" s="141" t="e">
        <f>#REF!</f>
        <v>#REF!</v>
      </c>
    </row>
    <row r="1688" spans="1:5" s="7" customFormat="1" ht="22.5" hidden="1" outlineLevel="7">
      <c r="A1688" s="38" t="s">
        <v>134</v>
      </c>
      <c r="B1688" s="69" t="s">
        <v>437</v>
      </c>
      <c r="C1688" s="70">
        <v>5979.7</v>
      </c>
      <c r="D1688" s="67">
        <f t="shared" si="27"/>
        <v>5979.7</v>
      </c>
      <c r="E1688" s="141" t="e">
        <f>#REF!</f>
        <v>#REF!</v>
      </c>
    </row>
    <row r="1689" spans="1:5" s="7" customFormat="1" ht="15.75" hidden="1" outlineLevel="2">
      <c r="A1689" s="38" t="s">
        <v>135</v>
      </c>
      <c r="B1689" s="66" t="s">
        <v>437</v>
      </c>
      <c r="C1689" s="62">
        <v>1982263.9</v>
      </c>
      <c r="D1689" s="67">
        <f t="shared" si="27"/>
        <v>1982263.9</v>
      </c>
      <c r="E1689" s="141" t="e">
        <f>#REF!</f>
        <v>#REF!</v>
      </c>
    </row>
    <row r="1690" spans="1:5" s="7" customFormat="1" ht="15.75" hidden="1" outlineLevel="3">
      <c r="A1690" s="64" t="s">
        <v>440</v>
      </c>
      <c r="B1690" s="66" t="s">
        <v>437</v>
      </c>
      <c r="C1690" s="62">
        <v>1982263.9</v>
      </c>
      <c r="D1690" s="67">
        <f t="shared" si="27"/>
        <v>1982263.9</v>
      </c>
      <c r="E1690" s="141" t="e">
        <f>#REF!</f>
        <v>#REF!</v>
      </c>
    </row>
    <row r="1691" spans="1:5" s="7" customFormat="1" ht="15.75" hidden="1" outlineLevel="5">
      <c r="A1691" s="64" t="s">
        <v>77</v>
      </c>
      <c r="B1691" s="66" t="s">
        <v>437</v>
      </c>
      <c r="C1691" s="62">
        <v>515381.4</v>
      </c>
      <c r="D1691" s="67">
        <f t="shared" si="27"/>
        <v>515381.4</v>
      </c>
      <c r="E1691" s="141" t="e">
        <f>#REF!</f>
        <v>#REF!</v>
      </c>
    </row>
    <row r="1692" spans="1:5" s="7" customFormat="1" ht="33.75" hidden="1" outlineLevel="6">
      <c r="A1692" s="64" t="s">
        <v>15</v>
      </c>
      <c r="B1692" s="66" t="s">
        <v>437</v>
      </c>
      <c r="C1692" s="62">
        <v>515381.4</v>
      </c>
      <c r="D1692" s="67">
        <f t="shared" si="27"/>
        <v>515381.4</v>
      </c>
      <c r="E1692" s="141" t="e">
        <f>#REF!</f>
        <v>#REF!</v>
      </c>
    </row>
    <row r="1693" spans="1:5" s="7" customFormat="1" ht="15.75" hidden="1" outlineLevel="7">
      <c r="A1693" s="64" t="s">
        <v>78</v>
      </c>
      <c r="B1693" s="69" t="s">
        <v>437</v>
      </c>
      <c r="C1693" s="70">
        <v>515219</v>
      </c>
      <c r="D1693" s="67">
        <f t="shared" si="27"/>
        <v>515219</v>
      </c>
      <c r="E1693" s="141" t="e">
        <f>#REF!</f>
        <v>#REF!</v>
      </c>
    </row>
    <row r="1694" spans="1:5" s="7" customFormat="1" ht="15.75" hidden="1" outlineLevel="7">
      <c r="A1694" s="38" t="s">
        <v>19</v>
      </c>
      <c r="B1694" s="69" t="s">
        <v>437</v>
      </c>
      <c r="C1694" s="70">
        <v>162.4</v>
      </c>
      <c r="D1694" s="67">
        <f t="shared" si="27"/>
        <v>162.4</v>
      </c>
      <c r="E1694" s="141" t="e">
        <f>#REF!</f>
        <v>#REF!</v>
      </c>
    </row>
    <row r="1695" spans="1:5" s="7" customFormat="1" ht="15.75" hidden="1" outlineLevel="5">
      <c r="A1695" s="38" t="s">
        <v>24</v>
      </c>
      <c r="B1695" s="66" t="s">
        <v>437</v>
      </c>
      <c r="C1695" s="62">
        <v>145346.1</v>
      </c>
      <c r="D1695" s="67">
        <f t="shared" si="27"/>
        <v>145346.1</v>
      </c>
      <c r="E1695" s="141" t="e">
        <f>#REF!</f>
        <v>#REF!</v>
      </c>
    </row>
    <row r="1696" spans="1:5" s="7" customFormat="1" ht="15.75" hidden="1" outlineLevel="6">
      <c r="A1696" s="64" t="s">
        <v>26</v>
      </c>
      <c r="B1696" s="66" t="s">
        <v>437</v>
      </c>
      <c r="C1696" s="62">
        <v>145346.1</v>
      </c>
      <c r="D1696" s="67">
        <f t="shared" si="27"/>
        <v>145346.1</v>
      </c>
      <c r="E1696" s="141" t="e">
        <f>#REF!</f>
        <v>#REF!</v>
      </c>
    </row>
    <row r="1697" spans="1:5" s="7" customFormat="1" ht="15.75" hidden="1" outlineLevel="7">
      <c r="A1697" s="64" t="s">
        <v>28</v>
      </c>
      <c r="B1697" s="69" t="s">
        <v>437</v>
      </c>
      <c r="C1697" s="70">
        <v>1531.6</v>
      </c>
      <c r="D1697" s="67">
        <f t="shared" si="27"/>
        <v>1531.6</v>
      </c>
      <c r="E1697" s="141" t="e">
        <f>#REF!</f>
        <v>#REF!</v>
      </c>
    </row>
    <row r="1698" spans="1:5" s="7" customFormat="1" ht="15.75" hidden="1" outlineLevel="7">
      <c r="A1698" s="38" t="s">
        <v>30</v>
      </c>
      <c r="B1698" s="69" t="s">
        <v>437</v>
      </c>
      <c r="C1698" s="70">
        <v>8048.3</v>
      </c>
      <c r="D1698" s="67">
        <f t="shared" si="27"/>
        <v>8048.3</v>
      </c>
      <c r="E1698" s="141" t="e">
        <f>#REF!</f>
        <v>#REF!</v>
      </c>
    </row>
    <row r="1699" spans="1:5" s="7" customFormat="1" ht="15.75" hidden="1" outlineLevel="7">
      <c r="A1699" s="38" t="s">
        <v>87</v>
      </c>
      <c r="B1699" s="69" t="s">
        <v>437</v>
      </c>
      <c r="C1699" s="70">
        <v>135766.20000000001</v>
      </c>
      <c r="D1699" s="67">
        <f t="shared" si="27"/>
        <v>135766.20000000001</v>
      </c>
      <c r="E1699" s="141" t="e">
        <f>#REF!</f>
        <v>#REF!</v>
      </c>
    </row>
    <row r="1700" spans="1:5" s="7" customFormat="1" ht="15.75" hidden="1" outlineLevel="5">
      <c r="A1700" s="38" t="s">
        <v>32</v>
      </c>
      <c r="B1700" s="66" t="s">
        <v>437</v>
      </c>
      <c r="C1700" s="62">
        <v>6585.3</v>
      </c>
      <c r="D1700" s="67">
        <f t="shared" si="27"/>
        <v>6585.3</v>
      </c>
      <c r="E1700" s="141" t="e">
        <f>#REF!</f>
        <v>#REF!</v>
      </c>
    </row>
    <row r="1701" spans="1:5" s="7" customFormat="1" ht="15.75" hidden="1" outlineLevel="6">
      <c r="A1701" s="64" t="s">
        <v>34</v>
      </c>
      <c r="B1701" s="66" t="s">
        <v>437</v>
      </c>
      <c r="C1701" s="62">
        <v>6585.3</v>
      </c>
      <c r="D1701" s="67">
        <f t="shared" si="27"/>
        <v>6585.3</v>
      </c>
      <c r="E1701" s="141" t="e">
        <f>#REF!</f>
        <v>#REF!</v>
      </c>
    </row>
    <row r="1702" spans="1:5" s="7" customFormat="1" ht="15.75" hidden="1" outlineLevel="7">
      <c r="A1702" s="64" t="s">
        <v>287</v>
      </c>
      <c r="B1702" s="69" t="s">
        <v>437</v>
      </c>
      <c r="C1702" s="70">
        <v>6585.3</v>
      </c>
      <c r="D1702" s="67">
        <f t="shared" si="27"/>
        <v>6585.3</v>
      </c>
      <c r="E1702" s="141" t="e">
        <f>#REF!</f>
        <v>#REF!</v>
      </c>
    </row>
    <row r="1703" spans="1:5" s="7" customFormat="1" ht="22.5" hidden="1" outlineLevel="5">
      <c r="A1703" s="38" t="s">
        <v>288</v>
      </c>
      <c r="B1703" s="66" t="s">
        <v>437</v>
      </c>
      <c r="C1703" s="62">
        <v>1313320.3999999999</v>
      </c>
      <c r="D1703" s="67">
        <f t="shared" si="27"/>
        <v>1313320.3999999999</v>
      </c>
      <c r="E1703" s="141" t="e">
        <f>#REF!</f>
        <v>#REF!</v>
      </c>
    </row>
    <row r="1704" spans="1:5" s="7" customFormat="1" ht="22.5" hidden="1" outlineLevel="6">
      <c r="A1704" s="64" t="s">
        <v>103</v>
      </c>
      <c r="B1704" s="66" t="s">
        <v>437</v>
      </c>
      <c r="C1704" s="62">
        <v>1046729.6</v>
      </c>
      <c r="D1704" s="67">
        <f t="shared" si="27"/>
        <v>1046729.6</v>
      </c>
      <c r="E1704" s="141" t="e">
        <f>#REF!</f>
        <v>#REF!</v>
      </c>
    </row>
    <row r="1705" spans="1:5" s="7" customFormat="1" ht="15.75" hidden="1" outlineLevel="7">
      <c r="A1705" s="64" t="s">
        <v>133</v>
      </c>
      <c r="B1705" s="69" t="s">
        <v>437</v>
      </c>
      <c r="C1705" s="70">
        <v>1038689.1</v>
      </c>
      <c r="D1705" s="67">
        <f t="shared" si="27"/>
        <v>1038689.1</v>
      </c>
      <c r="E1705" s="141" t="e">
        <f>#REF!</f>
        <v>#REF!</v>
      </c>
    </row>
    <row r="1706" spans="1:5" s="7" customFormat="1" ht="22.5" hidden="1" outlineLevel="7">
      <c r="A1706" s="38" t="s">
        <v>134</v>
      </c>
      <c r="B1706" s="69" t="s">
        <v>437</v>
      </c>
      <c r="C1706" s="70">
        <v>8040.5</v>
      </c>
      <c r="D1706" s="67">
        <f t="shared" si="27"/>
        <v>8040.5</v>
      </c>
      <c r="E1706" s="141" t="e">
        <f>#REF!</f>
        <v>#REF!</v>
      </c>
    </row>
    <row r="1707" spans="1:5" s="7" customFormat="1" ht="15.75" hidden="1" outlineLevel="6">
      <c r="A1707" s="38" t="s">
        <v>135</v>
      </c>
      <c r="B1707" s="66" t="s">
        <v>437</v>
      </c>
      <c r="C1707" s="62">
        <v>266590.8</v>
      </c>
      <c r="D1707" s="67">
        <f t="shared" si="27"/>
        <v>266590.8</v>
      </c>
      <c r="E1707" s="141" t="e">
        <f>#REF!</f>
        <v>#REF!</v>
      </c>
    </row>
    <row r="1708" spans="1:5" s="7" customFormat="1" ht="15.75" hidden="1" outlineLevel="7">
      <c r="A1708" s="64" t="s">
        <v>104</v>
      </c>
      <c r="B1708" s="69" t="s">
        <v>437</v>
      </c>
      <c r="C1708" s="70">
        <v>266590.8</v>
      </c>
      <c r="D1708" s="67">
        <f t="shared" si="27"/>
        <v>266590.8</v>
      </c>
      <c r="E1708" s="141" t="e">
        <f>#REF!</f>
        <v>#REF!</v>
      </c>
    </row>
    <row r="1709" spans="1:5" s="7" customFormat="1" ht="22.5" hidden="1" outlineLevel="5">
      <c r="A1709" s="38" t="s">
        <v>105</v>
      </c>
      <c r="B1709" s="66" t="s">
        <v>437</v>
      </c>
      <c r="C1709" s="62">
        <v>1630.7</v>
      </c>
      <c r="D1709" s="67">
        <f t="shared" si="27"/>
        <v>1630.7</v>
      </c>
      <c r="E1709" s="141" t="e">
        <f>#REF!</f>
        <v>#REF!</v>
      </c>
    </row>
    <row r="1710" spans="1:5" s="7" customFormat="1" ht="15.75" hidden="1" outlineLevel="6">
      <c r="A1710" s="64" t="s">
        <v>45</v>
      </c>
      <c r="B1710" s="66" t="s">
        <v>437</v>
      </c>
      <c r="C1710" s="62">
        <v>1630.7</v>
      </c>
      <c r="D1710" s="67">
        <f t="shared" si="27"/>
        <v>1630.7</v>
      </c>
      <c r="E1710" s="141" t="e">
        <f>#REF!</f>
        <v>#REF!</v>
      </c>
    </row>
    <row r="1711" spans="1:5" s="7" customFormat="1" ht="15.75" hidden="1" outlineLevel="7">
      <c r="A1711" s="64" t="s">
        <v>47</v>
      </c>
      <c r="B1711" s="69" t="s">
        <v>437</v>
      </c>
      <c r="C1711" s="70">
        <v>1331.9</v>
      </c>
      <c r="D1711" s="67">
        <f t="shared" si="27"/>
        <v>1331.9</v>
      </c>
      <c r="E1711" s="141" t="e">
        <f>#REF!</f>
        <v>#REF!</v>
      </c>
    </row>
    <row r="1712" spans="1:5" s="7" customFormat="1" ht="15.75" hidden="1" outlineLevel="7">
      <c r="A1712" s="38" t="s">
        <v>54</v>
      </c>
      <c r="B1712" s="69" t="s">
        <v>437</v>
      </c>
      <c r="C1712" s="70">
        <v>298.8</v>
      </c>
      <c r="D1712" s="67">
        <f t="shared" si="27"/>
        <v>298.8</v>
      </c>
      <c r="E1712" s="141" t="e">
        <f>#REF!</f>
        <v>#REF!</v>
      </c>
    </row>
    <row r="1713" spans="1:5" s="7" customFormat="1" ht="15.75" hidden="1" outlineLevel="1" collapsed="1">
      <c r="A1713" s="38" t="s">
        <v>49</v>
      </c>
      <c r="B1713" s="66" t="s">
        <v>442</v>
      </c>
      <c r="C1713" s="62">
        <v>10927622.1</v>
      </c>
      <c r="D1713" s="67">
        <f t="shared" si="27"/>
        <v>10927622.1</v>
      </c>
      <c r="E1713" s="141" t="e">
        <f>#REF!</f>
        <v>#REF!</v>
      </c>
    </row>
    <row r="1714" spans="1:5" s="7" customFormat="1" ht="15.75" hidden="1" outlineLevel="2">
      <c r="A1714" s="64" t="s">
        <v>441</v>
      </c>
      <c r="B1714" s="66" t="s">
        <v>442</v>
      </c>
      <c r="C1714" s="62">
        <v>1320599.3999999999</v>
      </c>
      <c r="D1714" s="67">
        <f t="shared" si="27"/>
        <v>1320599.3999999999</v>
      </c>
      <c r="E1714" s="141" t="e">
        <f>#REF!</f>
        <v>#REF!</v>
      </c>
    </row>
    <row r="1715" spans="1:5" s="7" customFormat="1" ht="15.75" hidden="1" outlineLevel="3">
      <c r="A1715" s="64" t="s">
        <v>443</v>
      </c>
      <c r="B1715" s="66" t="s">
        <v>442</v>
      </c>
      <c r="C1715" s="62">
        <v>176237.8</v>
      </c>
      <c r="D1715" s="67">
        <f t="shared" ref="D1715:D1796" si="28">C1715</f>
        <v>176237.8</v>
      </c>
      <c r="E1715" s="141" t="e">
        <f>#REF!</f>
        <v>#REF!</v>
      </c>
    </row>
    <row r="1716" spans="1:5" s="7" customFormat="1" ht="15.75" hidden="1" outlineLevel="5">
      <c r="A1716" s="64" t="s">
        <v>444</v>
      </c>
      <c r="B1716" s="66" t="s">
        <v>442</v>
      </c>
      <c r="C1716" s="62">
        <v>176237.8</v>
      </c>
      <c r="D1716" s="67">
        <f t="shared" si="28"/>
        <v>176237.8</v>
      </c>
      <c r="E1716" s="141" t="e">
        <f>#REF!</f>
        <v>#REF!</v>
      </c>
    </row>
    <row r="1717" spans="1:5" s="7" customFormat="1" ht="15.75" hidden="1" outlineLevel="6">
      <c r="A1717" s="64" t="s">
        <v>98</v>
      </c>
      <c r="B1717" s="66" t="s">
        <v>442</v>
      </c>
      <c r="C1717" s="62">
        <v>176237.8</v>
      </c>
      <c r="D1717" s="67">
        <f t="shared" si="28"/>
        <v>176237.8</v>
      </c>
      <c r="E1717" s="141" t="e">
        <f>#REF!</f>
        <v>#REF!</v>
      </c>
    </row>
    <row r="1718" spans="1:5" s="7" customFormat="1" ht="15.75" hidden="1" outlineLevel="7">
      <c r="A1718" s="64" t="s">
        <v>99</v>
      </c>
      <c r="B1718" s="69" t="s">
        <v>442</v>
      </c>
      <c r="C1718" s="70">
        <v>176237.8</v>
      </c>
      <c r="D1718" s="67">
        <f t="shared" si="28"/>
        <v>176237.8</v>
      </c>
      <c r="E1718" s="141" t="e">
        <f>#REF!</f>
        <v>#REF!</v>
      </c>
    </row>
    <row r="1719" spans="1:5" s="7" customFormat="1" ht="15.75" hidden="1" outlineLevel="3">
      <c r="A1719" s="38" t="s">
        <v>99</v>
      </c>
      <c r="B1719" s="66" t="s">
        <v>442</v>
      </c>
      <c r="C1719" s="62">
        <v>1144361.6000000001</v>
      </c>
      <c r="D1719" s="67">
        <f t="shared" si="28"/>
        <v>1144361.6000000001</v>
      </c>
      <c r="E1719" s="141" t="e">
        <f>#REF!</f>
        <v>#REF!</v>
      </c>
    </row>
    <row r="1720" spans="1:5" s="7" customFormat="1" ht="22.5" hidden="1" outlineLevel="4">
      <c r="A1720" s="64" t="s">
        <v>445</v>
      </c>
      <c r="B1720" s="66" t="s">
        <v>442</v>
      </c>
      <c r="C1720" s="62">
        <v>84795.7</v>
      </c>
      <c r="D1720" s="67">
        <f t="shared" si="28"/>
        <v>84795.7</v>
      </c>
      <c r="E1720" s="141" t="e">
        <f>#REF!</f>
        <v>#REF!</v>
      </c>
    </row>
    <row r="1721" spans="1:5" s="7" customFormat="1" ht="33.75" hidden="1" outlineLevel="5">
      <c r="A1721" s="64" t="s">
        <v>446</v>
      </c>
      <c r="B1721" s="66" t="s">
        <v>442</v>
      </c>
      <c r="C1721" s="62">
        <v>84795.7</v>
      </c>
      <c r="D1721" s="67">
        <f t="shared" si="28"/>
        <v>84795.7</v>
      </c>
      <c r="E1721" s="141" t="e">
        <f>#REF!</f>
        <v>#REF!</v>
      </c>
    </row>
    <row r="1722" spans="1:5" s="7" customFormat="1" ht="15.75" hidden="1" outlineLevel="6">
      <c r="A1722" s="64" t="s">
        <v>98</v>
      </c>
      <c r="B1722" s="66" t="s">
        <v>442</v>
      </c>
      <c r="C1722" s="62">
        <v>84795.7</v>
      </c>
      <c r="D1722" s="67">
        <f t="shared" si="28"/>
        <v>84795.7</v>
      </c>
      <c r="E1722" s="141" t="e">
        <f>#REF!</f>
        <v>#REF!</v>
      </c>
    </row>
    <row r="1723" spans="1:5" s="7" customFormat="1" ht="15.75" hidden="1" outlineLevel="7">
      <c r="A1723" s="64" t="s">
        <v>99</v>
      </c>
      <c r="B1723" s="69" t="s">
        <v>442</v>
      </c>
      <c r="C1723" s="70">
        <v>84795.7</v>
      </c>
      <c r="D1723" s="67">
        <f t="shared" si="28"/>
        <v>84795.7</v>
      </c>
      <c r="E1723" s="141" t="e">
        <f>#REF!</f>
        <v>#REF!</v>
      </c>
    </row>
    <row r="1724" spans="1:5" s="7" customFormat="1" ht="15.75" hidden="1" outlineLevel="4">
      <c r="A1724" s="38" t="s">
        <v>99</v>
      </c>
      <c r="B1724" s="66" t="s">
        <v>442</v>
      </c>
      <c r="C1724" s="62">
        <v>1059565.8999999999</v>
      </c>
      <c r="D1724" s="67">
        <f t="shared" si="28"/>
        <v>1059565.8999999999</v>
      </c>
      <c r="E1724" s="141" t="e">
        <f>#REF!</f>
        <v>#REF!</v>
      </c>
    </row>
    <row r="1725" spans="1:5" s="7" customFormat="1" ht="22.5" hidden="1" outlineLevel="5">
      <c r="A1725" s="64" t="s">
        <v>447</v>
      </c>
      <c r="B1725" s="66" t="s">
        <v>442</v>
      </c>
      <c r="C1725" s="62">
        <v>1059565.8999999999</v>
      </c>
      <c r="D1725" s="67">
        <f t="shared" si="28"/>
        <v>1059565.8999999999</v>
      </c>
      <c r="E1725" s="141" t="e">
        <f>#REF!</f>
        <v>#REF!</v>
      </c>
    </row>
    <row r="1726" spans="1:5" s="7" customFormat="1" ht="15.75" hidden="1" outlineLevel="6">
      <c r="A1726" s="64" t="s">
        <v>98</v>
      </c>
      <c r="B1726" s="66" t="s">
        <v>442</v>
      </c>
      <c r="C1726" s="62">
        <v>1059565.8999999999</v>
      </c>
      <c r="D1726" s="67">
        <f t="shared" si="28"/>
        <v>1059565.8999999999</v>
      </c>
      <c r="E1726" s="141" t="e">
        <f>#REF!</f>
        <v>#REF!</v>
      </c>
    </row>
    <row r="1727" spans="1:5" s="7" customFormat="1" ht="15.75" hidden="1" outlineLevel="7">
      <c r="A1727" s="64" t="s">
        <v>99</v>
      </c>
      <c r="B1727" s="69" t="s">
        <v>442</v>
      </c>
      <c r="C1727" s="70">
        <v>1059565.8999999999</v>
      </c>
      <c r="D1727" s="67">
        <f t="shared" si="28"/>
        <v>1059565.8999999999</v>
      </c>
      <c r="E1727" s="141" t="e">
        <f>#REF!</f>
        <v>#REF!</v>
      </c>
    </row>
    <row r="1728" spans="1:5" s="7" customFormat="1" ht="15.75" hidden="1" outlineLevel="2">
      <c r="A1728" s="38" t="s">
        <v>99</v>
      </c>
      <c r="B1728" s="66" t="s">
        <v>442</v>
      </c>
      <c r="C1728" s="62">
        <v>8297856.5</v>
      </c>
      <c r="D1728" s="67">
        <f t="shared" si="28"/>
        <v>8297856.5</v>
      </c>
      <c r="E1728" s="141" t="e">
        <f>#REF!</f>
        <v>#REF!</v>
      </c>
    </row>
    <row r="1729" spans="1:5" s="7" customFormat="1" ht="15.75" hidden="1" outlineLevel="3">
      <c r="A1729" s="64" t="s">
        <v>247</v>
      </c>
      <c r="B1729" s="66" t="s">
        <v>442</v>
      </c>
      <c r="C1729" s="62">
        <v>70410.5</v>
      </c>
      <c r="D1729" s="67">
        <f t="shared" si="28"/>
        <v>70410.5</v>
      </c>
      <c r="E1729" s="141" t="e">
        <f>#REF!</f>
        <v>#REF!</v>
      </c>
    </row>
    <row r="1730" spans="1:5" s="7" customFormat="1" ht="33.75" hidden="1" outlineLevel="5">
      <c r="A1730" s="64" t="s">
        <v>448</v>
      </c>
      <c r="B1730" s="66" t="s">
        <v>442</v>
      </c>
      <c r="C1730" s="62">
        <v>70410.5</v>
      </c>
      <c r="D1730" s="67">
        <f t="shared" si="28"/>
        <v>70410.5</v>
      </c>
      <c r="E1730" s="141" t="e">
        <f>#REF!</f>
        <v>#REF!</v>
      </c>
    </row>
    <row r="1731" spans="1:5" s="7" customFormat="1" ht="15.75" hidden="1" outlineLevel="6">
      <c r="A1731" s="64" t="s">
        <v>34</v>
      </c>
      <c r="B1731" s="66" t="s">
        <v>442</v>
      </c>
      <c r="C1731" s="62">
        <v>70410.5</v>
      </c>
      <c r="D1731" s="67">
        <f t="shared" si="28"/>
        <v>70410.5</v>
      </c>
      <c r="E1731" s="141" t="e">
        <f>#REF!</f>
        <v>#REF!</v>
      </c>
    </row>
    <row r="1732" spans="1:5" s="7" customFormat="1" ht="15.75" hidden="1" outlineLevel="7">
      <c r="A1732" s="64" t="s">
        <v>428</v>
      </c>
      <c r="B1732" s="69" t="s">
        <v>442</v>
      </c>
      <c r="C1732" s="70">
        <v>70410.5</v>
      </c>
      <c r="D1732" s="67">
        <f t="shared" si="28"/>
        <v>70410.5</v>
      </c>
      <c r="E1732" s="141" t="e">
        <f>#REF!</f>
        <v>#REF!</v>
      </c>
    </row>
    <row r="1733" spans="1:5" s="7" customFormat="1" ht="15.75" hidden="1" outlineLevel="3">
      <c r="A1733" s="38" t="s">
        <v>449</v>
      </c>
      <c r="B1733" s="66" t="s">
        <v>442</v>
      </c>
      <c r="C1733" s="62">
        <v>34239</v>
      </c>
      <c r="D1733" s="67">
        <f t="shared" si="28"/>
        <v>34239</v>
      </c>
      <c r="E1733" s="141" t="e">
        <f>#REF!</f>
        <v>#REF!</v>
      </c>
    </row>
    <row r="1734" spans="1:5" s="7" customFormat="1" ht="15.75" hidden="1" outlineLevel="4">
      <c r="A1734" s="64" t="s">
        <v>450</v>
      </c>
      <c r="B1734" s="66" t="s">
        <v>442</v>
      </c>
      <c r="C1734" s="62">
        <v>34239</v>
      </c>
      <c r="D1734" s="67">
        <f t="shared" si="28"/>
        <v>34239</v>
      </c>
      <c r="E1734" s="141" t="e">
        <f>#REF!</f>
        <v>#REF!</v>
      </c>
    </row>
    <row r="1735" spans="1:5" s="7" customFormat="1" ht="33.75" hidden="1" outlineLevel="5">
      <c r="A1735" s="64" t="s">
        <v>451</v>
      </c>
      <c r="B1735" s="66" t="s">
        <v>442</v>
      </c>
      <c r="C1735" s="62">
        <v>34239</v>
      </c>
      <c r="D1735" s="67">
        <f t="shared" si="28"/>
        <v>34239</v>
      </c>
      <c r="E1735" s="141" t="e">
        <f>#REF!</f>
        <v>#REF!</v>
      </c>
    </row>
    <row r="1736" spans="1:5" s="7" customFormat="1" ht="15.75" hidden="1" outlineLevel="6">
      <c r="A1736" s="64" t="s">
        <v>34</v>
      </c>
      <c r="B1736" s="66" t="s">
        <v>442</v>
      </c>
      <c r="C1736" s="62">
        <v>34239</v>
      </c>
      <c r="D1736" s="67">
        <f t="shared" si="28"/>
        <v>34239</v>
      </c>
      <c r="E1736" s="141" t="e">
        <f>#REF!</f>
        <v>#REF!</v>
      </c>
    </row>
    <row r="1737" spans="1:5" s="7" customFormat="1" ht="15.75" hidden="1" outlineLevel="7">
      <c r="A1737" s="64" t="s">
        <v>287</v>
      </c>
      <c r="B1737" s="69" t="s">
        <v>442</v>
      </c>
      <c r="C1737" s="70">
        <v>33743.9</v>
      </c>
      <c r="D1737" s="67">
        <f t="shared" si="28"/>
        <v>33743.9</v>
      </c>
      <c r="E1737" s="141" t="e">
        <f>#REF!</f>
        <v>#REF!</v>
      </c>
    </row>
    <row r="1738" spans="1:5" s="7" customFormat="1" ht="22.5" hidden="1" outlineLevel="7">
      <c r="A1738" s="38" t="s">
        <v>288</v>
      </c>
      <c r="B1738" s="69" t="s">
        <v>442</v>
      </c>
      <c r="C1738" s="70">
        <v>495.1</v>
      </c>
      <c r="D1738" s="67">
        <f t="shared" si="28"/>
        <v>495.1</v>
      </c>
      <c r="E1738" s="141" t="e">
        <f>#REF!</f>
        <v>#REF!</v>
      </c>
    </row>
    <row r="1739" spans="1:5" s="7" customFormat="1" ht="15.75" hidden="1" outlineLevel="3">
      <c r="A1739" s="38" t="s">
        <v>332</v>
      </c>
      <c r="B1739" s="66" t="s">
        <v>442</v>
      </c>
      <c r="C1739" s="62">
        <v>67818.7</v>
      </c>
      <c r="D1739" s="67">
        <f t="shared" si="28"/>
        <v>67818.7</v>
      </c>
      <c r="E1739" s="141" t="e">
        <f>#REF!</f>
        <v>#REF!</v>
      </c>
    </row>
    <row r="1740" spans="1:5" s="7" customFormat="1" ht="22.5" hidden="1" outlineLevel="4">
      <c r="A1740" s="64" t="s">
        <v>452</v>
      </c>
      <c r="B1740" s="66" t="s">
        <v>442</v>
      </c>
      <c r="C1740" s="62">
        <v>67818.7</v>
      </c>
      <c r="D1740" s="67">
        <f t="shared" si="28"/>
        <v>67818.7</v>
      </c>
      <c r="E1740" s="141" t="e">
        <f>#REF!</f>
        <v>#REF!</v>
      </c>
    </row>
    <row r="1741" spans="1:5" s="7" customFormat="1" ht="22.5" hidden="1" outlineLevel="5">
      <c r="A1741" s="64" t="s">
        <v>453</v>
      </c>
      <c r="B1741" s="66" t="s">
        <v>442</v>
      </c>
      <c r="C1741" s="62">
        <v>67818.7</v>
      </c>
      <c r="D1741" s="67">
        <f t="shared" si="28"/>
        <v>67818.7</v>
      </c>
      <c r="E1741" s="141" t="e">
        <f>#REF!</f>
        <v>#REF!</v>
      </c>
    </row>
    <row r="1742" spans="1:5" s="7" customFormat="1" ht="15.75" hidden="1" outlineLevel="6">
      <c r="A1742" s="64" t="s">
        <v>34</v>
      </c>
      <c r="B1742" s="66" t="s">
        <v>442</v>
      </c>
      <c r="C1742" s="62">
        <v>67818.7</v>
      </c>
      <c r="D1742" s="67">
        <f t="shared" si="28"/>
        <v>67818.7</v>
      </c>
      <c r="E1742" s="141" t="e">
        <f>#REF!</f>
        <v>#REF!</v>
      </c>
    </row>
    <row r="1743" spans="1:5" s="7" customFormat="1" ht="15.75" hidden="1" outlineLevel="7">
      <c r="A1743" s="64" t="s">
        <v>428</v>
      </c>
      <c r="B1743" s="69" t="s">
        <v>442</v>
      </c>
      <c r="C1743" s="70">
        <v>67818.7</v>
      </c>
      <c r="D1743" s="67">
        <f t="shared" si="28"/>
        <v>67818.7</v>
      </c>
      <c r="E1743" s="141" t="e">
        <f>#REF!</f>
        <v>#REF!</v>
      </c>
    </row>
    <row r="1744" spans="1:5" s="7" customFormat="1" ht="15.75" hidden="1" outlineLevel="3">
      <c r="A1744" s="38" t="s">
        <v>433</v>
      </c>
      <c r="B1744" s="66" t="s">
        <v>442</v>
      </c>
      <c r="C1744" s="62">
        <v>4662.3999999999996</v>
      </c>
      <c r="D1744" s="67">
        <f t="shared" si="28"/>
        <v>4662.3999999999996</v>
      </c>
      <c r="E1744" s="141" t="e">
        <f>#REF!</f>
        <v>#REF!</v>
      </c>
    </row>
    <row r="1745" spans="1:5" s="7" customFormat="1" ht="45" hidden="1" outlineLevel="5">
      <c r="A1745" s="64" t="s">
        <v>454</v>
      </c>
      <c r="B1745" s="66" t="s">
        <v>442</v>
      </c>
      <c r="C1745" s="62">
        <v>4662.3999999999996</v>
      </c>
      <c r="D1745" s="67">
        <f t="shared" si="28"/>
        <v>4662.3999999999996</v>
      </c>
      <c r="E1745" s="141" t="e">
        <f>#REF!</f>
        <v>#REF!</v>
      </c>
    </row>
    <row r="1746" spans="1:5" s="7" customFormat="1" ht="15.75" hidden="1" outlineLevel="6">
      <c r="A1746" s="64" t="s">
        <v>34</v>
      </c>
      <c r="B1746" s="66" t="s">
        <v>442</v>
      </c>
      <c r="C1746" s="62">
        <v>4662.3999999999996</v>
      </c>
      <c r="D1746" s="67">
        <f t="shared" si="28"/>
        <v>4662.3999999999996</v>
      </c>
      <c r="E1746" s="141" t="e">
        <f>#REF!</f>
        <v>#REF!</v>
      </c>
    </row>
    <row r="1747" spans="1:5" s="7" customFormat="1" ht="15.75" hidden="1" outlineLevel="7">
      <c r="A1747" s="64" t="s">
        <v>428</v>
      </c>
      <c r="B1747" s="69" t="s">
        <v>442</v>
      </c>
      <c r="C1747" s="70">
        <v>4662.3999999999996</v>
      </c>
      <c r="D1747" s="67">
        <f t="shared" si="28"/>
        <v>4662.3999999999996</v>
      </c>
      <c r="E1747" s="141" t="e">
        <f>#REF!</f>
        <v>#REF!</v>
      </c>
    </row>
    <row r="1748" spans="1:5" s="7" customFormat="1" ht="15.75" hidden="1" outlineLevel="3">
      <c r="A1748" s="38" t="s">
        <v>449</v>
      </c>
      <c r="B1748" s="66" t="s">
        <v>442</v>
      </c>
      <c r="C1748" s="62">
        <v>62709.5</v>
      </c>
      <c r="D1748" s="67">
        <f t="shared" si="28"/>
        <v>62709.5</v>
      </c>
      <c r="E1748" s="141" t="e">
        <f>#REF!</f>
        <v>#REF!</v>
      </c>
    </row>
    <row r="1749" spans="1:5" s="7" customFormat="1" ht="15.75" hidden="1" outlineLevel="4">
      <c r="A1749" s="64" t="s">
        <v>444</v>
      </c>
      <c r="B1749" s="66" t="s">
        <v>442</v>
      </c>
      <c r="C1749" s="62">
        <v>22709.5</v>
      </c>
      <c r="D1749" s="67">
        <f t="shared" si="28"/>
        <v>22709.5</v>
      </c>
      <c r="E1749" s="141" t="e">
        <f>#REF!</f>
        <v>#REF!</v>
      </c>
    </row>
    <row r="1750" spans="1:5" s="7" customFormat="1" ht="15.75" hidden="1" outlineLevel="5">
      <c r="A1750" s="64" t="s">
        <v>455</v>
      </c>
      <c r="B1750" s="66" t="s">
        <v>442</v>
      </c>
      <c r="C1750" s="62">
        <v>22709.5</v>
      </c>
      <c r="D1750" s="67">
        <f t="shared" si="28"/>
        <v>22709.5</v>
      </c>
      <c r="E1750" s="141" t="e">
        <f>#REF!</f>
        <v>#REF!</v>
      </c>
    </row>
    <row r="1751" spans="1:5" s="7" customFormat="1" ht="15.75" hidden="1" outlineLevel="6">
      <c r="A1751" s="64" t="s">
        <v>34</v>
      </c>
      <c r="B1751" s="66" t="s">
        <v>442</v>
      </c>
      <c r="C1751" s="62">
        <v>22709.5</v>
      </c>
      <c r="D1751" s="67">
        <f t="shared" si="28"/>
        <v>22709.5</v>
      </c>
      <c r="E1751" s="141" t="e">
        <f>#REF!</f>
        <v>#REF!</v>
      </c>
    </row>
    <row r="1752" spans="1:5" s="7" customFormat="1" ht="15.75" hidden="1" outlineLevel="7">
      <c r="A1752" s="64" t="s">
        <v>287</v>
      </c>
      <c r="B1752" s="69" t="s">
        <v>442</v>
      </c>
      <c r="C1752" s="70">
        <v>22709.5</v>
      </c>
      <c r="D1752" s="67">
        <f t="shared" si="28"/>
        <v>22709.5</v>
      </c>
      <c r="E1752" s="141" t="e">
        <f>#REF!</f>
        <v>#REF!</v>
      </c>
    </row>
    <row r="1753" spans="1:5" s="7" customFormat="1" ht="15.75" hidden="1" outlineLevel="4">
      <c r="A1753" s="38" t="s">
        <v>456</v>
      </c>
      <c r="B1753" s="66" t="s">
        <v>442</v>
      </c>
      <c r="C1753" s="62">
        <v>25000</v>
      </c>
      <c r="D1753" s="67">
        <f t="shared" si="28"/>
        <v>25000</v>
      </c>
      <c r="E1753" s="141" t="e">
        <f>#REF!</f>
        <v>#REF!</v>
      </c>
    </row>
    <row r="1754" spans="1:5" s="7" customFormat="1" ht="22.5" hidden="1" outlineLevel="5">
      <c r="A1754" s="64" t="s">
        <v>457</v>
      </c>
      <c r="B1754" s="66" t="s">
        <v>442</v>
      </c>
      <c r="C1754" s="62">
        <v>25000</v>
      </c>
      <c r="D1754" s="67">
        <f t="shared" si="28"/>
        <v>25000</v>
      </c>
      <c r="E1754" s="141" t="e">
        <f>#REF!</f>
        <v>#REF!</v>
      </c>
    </row>
    <row r="1755" spans="1:5" s="7" customFormat="1" ht="15.75" hidden="1" outlineLevel="6">
      <c r="A1755" s="64" t="s">
        <v>34</v>
      </c>
      <c r="B1755" s="66" t="s">
        <v>442</v>
      </c>
      <c r="C1755" s="62">
        <v>25000</v>
      </c>
      <c r="D1755" s="67">
        <f t="shared" si="28"/>
        <v>25000</v>
      </c>
      <c r="E1755" s="141" t="e">
        <f>#REF!</f>
        <v>#REF!</v>
      </c>
    </row>
    <row r="1756" spans="1:5" s="7" customFormat="1" ht="15.75" hidden="1" outlineLevel="7">
      <c r="A1756" s="64" t="s">
        <v>287</v>
      </c>
      <c r="B1756" s="69" t="s">
        <v>442</v>
      </c>
      <c r="C1756" s="70">
        <v>25000</v>
      </c>
      <c r="D1756" s="67">
        <f t="shared" si="28"/>
        <v>25000</v>
      </c>
      <c r="E1756" s="141" t="e">
        <f>#REF!</f>
        <v>#REF!</v>
      </c>
    </row>
    <row r="1757" spans="1:5" s="7" customFormat="1" ht="15.75" hidden="1" outlineLevel="4">
      <c r="A1757" s="38" t="s">
        <v>456</v>
      </c>
      <c r="B1757" s="66" t="s">
        <v>442</v>
      </c>
      <c r="C1757" s="62">
        <v>15000</v>
      </c>
      <c r="D1757" s="67">
        <f t="shared" si="28"/>
        <v>15000</v>
      </c>
      <c r="E1757" s="141" t="e">
        <f>#REF!</f>
        <v>#REF!</v>
      </c>
    </row>
    <row r="1758" spans="1:5" s="7" customFormat="1" ht="22.5" hidden="1" outlineLevel="5">
      <c r="A1758" s="64" t="s">
        <v>458</v>
      </c>
      <c r="B1758" s="66" t="s">
        <v>442</v>
      </c>
      <c r="C1758" s="62">
        <v>15000</v>
      </c>
      <c r="D1758" s="67">
        <f t="shared" si="28"/>
        <v>15000</v>
      </c>
      <c r="E1758" s="141" t="e">
        <f>#REF!</f>
        <v>#REF!</v>
      </c>
    </row>
    <row r="1759" spans="1:5" s="7" customFormat="1" ht="15.75" hidden="1" outlineLevel="6">
      <c r="A1759" s="64" t="s">
        <v>34</v>
      </c>
      <c r="B1759" s="66" t="s">
        <v>442</v>
      </c>
      <c r="C1759" s="62">
        <v>15000</v>
      </c>
      <c r="D1759" s="67">
        <f t="shared" si="28"/>
        <v>15000</v>
      </c>
      <c r="E1759" s="141" t="e">
        <f>#REF!</f>
        <v>#REF!</v>
      </c>
    </row>
    <row r="1760" spans="1:5" s="7" customFormat="1" ht="15.75" hidden="1" outlineLevel="7">
      <c r="A1760" s="64" t="s">
        <v>287</v>
      </c>
      <c r="B1760" s="69" t="s">
        <v>442</v>
      </c>
      <c r="C1760" s="70">
        <v>15000</v>
      </c>
      <c r="D1760" s="67">
        <f t="shared" si="28"/>
        <v>15000</v>
      </c>
      <c r="E1760" s="141" t="e">
        <f>#REF!</f>
        <v>#REF!</v>
      </c>
    </row>
    <row r="1761" spans="1:5" s="7" customFormat="1" ht="15.75" hidden="1" outlineLevel="3">
      <c r="A1761" s="38" t="s">
        <v>456</v>
      </c>
      <c r="B1761" s="66" t="s">
        <v>442</v>
      </c>
      <c r="C1761" s="62">
        <v>256893.6</v>
      </c>
      <c r="D1761" s="67">
        <f t="shared" si="28"/>
        <v>256893.6</v>
      </c>
      <c r="E1761" s="141" t="e">
        <f>#REF!</f>
        <v>#REF!</v>
      </c>
    </row>
    <row r="1762" spans="1:5" s="7" customFormat="1" ht="78.75" hidden="1" outlineLevel="4">
      <c r="A1762" s="85" t="s">
        <v>459</v>
      </c>
      <c r="B1762" s="66" t="s">
        <v>442</v>
      </c>
      <c r="C1762" s="62">
        <v>216590.4</v>
      </c>
      <c r="D1762" s="67">
        <f t="shared" si="28"/>
        <v>216590.4</v>
      </c>
      <c r="E1762" s="141" t="e">
        <f>#REF!</f>
        <v>#REF!</v>
      </c>
    </row>
    <row r="1763" spans="1:5" s="7" customFormat="1" ht="45" hidden="1" outlineLevel="5">
      <c r="A1763" s="85" t="s">
        <v>460</v>
      </c>
      <c r="B1763" s="66" t="s">
        <v>442</v>
      </c>
      <c r="C1763" s="62">
        <v>216590.4</v>
      </c>
      <c r="D1763" s="67">
        <f t="shared" si="28"/>
        <v>216590.4</v>
      </c>
      <c r="E1763" s="141" t="e">
        <f>#REF!</f>
        <v>#REF!</v>
      </c>
    </row>
    <row r="1764" spans="1:5" s="7" customFormat="1" ht="15.75" hidden="1" outlineLevel="6">
      <c r="A1764" s="64" t="s">
        <v>34</v>
      </c>
      <c r="B1764" s="66" t="s">
        <v>442</v>
      </c>
      <c r="C1764" s="62">
        <v>216590.4</v>
      </c>
      <c r="D1764" s="67">
        <f t="shared" si="28"/>
        <v>216590.4</v>
      </c>
      <c r="E1764" s="141" t="e">
        <f>#REF!</f>
        <v>#REF!</v>
      </c>
    </row>
    <row r="1765" spans="1:5" s="7" customFormat="1" ht="15.75" hidden="1" outlineLevel="7">
      <c r="A1765" s="64" t="s">
        <v>287</v>
      </c>
      <c r="B1765" s="69" t="s">
        <v>442</v>
      </c>
      <c r="C1765" s="70">
        <v>216590.4</v>
      </c>
      <c r="D1765" s="67">
        <f t="shared" si="28"/>
        <v>216590.4</v>
      </c>
      <c r="E1765" s="141" t="e">
        <f>#REF!</f>
        <v>#REF!</v>
      </c>
    </row>
    <row r="1766" spans="1:5" s="7" customFormat="1" ht="15.75" hidden="1" outlineLevel="4">
      <c r="A1766" s="38" t="s">
        <v>456</v>
      </c>
      <c r="B1766" s="66" t="s">
        <v>442</v>
      </c>
      <c r="C1766" s="62">
        <v>40303.199999999997</v>
      </c>
      <c r="D1766" s="67">
        <f t="shared" si="28"/>
        <v>40303.199999999997</v>
      </c>
      <c r="E1766" s="141" t="e">
        <f>#REF!</f>
        <v>#REF!</v>
      </c>
    </row>
    <row r="1767" spans="1:5" s="7" customFormat="1" ht="33.75" hidden="1" outlineLevel="5">
      <c r="A1767" s="64" t="s">
        <v>461</v>
      </c>
      <c r="B1767" s="66" t="s">
        <v>442</v>
      </c>
      <c r="C1767" s="62">
        <v>40303.199999999997</v>
      </c>
      <c r="D1767" s="67">
        <f t="shared" si="28"/>
        <v>40303.199999999997</v>
      </c>
      <c r="E1767" s="141" t="e">
        <f>#REF!</f>
        <v>#REF!</v>
      </c>
    </row>
    <row r="1768" spans="1:5" s="7" customFormat="1" ht="15.75" hidden="1" outlineLevel="6">
      <c r="A1768" s="64" t="s">
        <v>34</v>
      </c>
      <c r="B1768" s="66" t="s">
        <v>442</v>
      </c>
      <c r="C1768" s="62">
        <v>40303.199999999997</v>
      </c>
      <c r="D1768" s="67">
        <f t="shared" si="28"/>
        <v>40303.199999999997</v>
      </c>
      <c r="E1768" s="141" t="e">
        <f>#REF!</f>
        <v>#REF!</v>
      </c>
    </row>
    <row r="1769" spans="1:5" s="7" customFormat="1" ht="15.75" hidden="1" outlineLevel="7">
      <c r="A1769" s="64" t="s">
        <v>287</v>
      </c>
      <c r="B1769" s="69" t="s">
        <v>442</v>
      </c>
      <c r="C1769" s="70">
        <v>40303.199999999997</v>
      </c>
      <c r="D1769" s="67">
        <f t="shared" si="28"/>
        <v>40303.199999999997</v>
      </c>
      <c r="E1769" s="141" t="e">
        <f>#REF!</f>
        <v>#REF!</v>
      </c>
    </row>
    <row r="1770" spans="1:5" s="7" customFormat="1" ht="15.75" hidden="1" outlineLevel="3">
      <c r="A1770" s="38" t="s">
        <v>456</v>
      </c>
      <c r="B1770" s="66" t="s">
        <v>442</v>
      </c>
      <c r="C1770" s="62">
        <v>411422.2</v>
      </c>
      <c r="D1770" s="67">
        <f t="shared" si="28"/>
        <v>411422.2</v>
      </c>
      <c r="E1770" s="141" t="e">
        <f>#REF!</f>
        <v>#REF!</v>
      </c>
    </row>
    <row r="1771" spans="1:5" s="7" customFormat="1" ht="45" hidden="1" outlineLevel="5">
      <c r="A1771" s="85" t="s">
        <v>462</v>
      </c>
      <c r="B1771" s="66" t="s">
        <v>442</v>
      </c>
      <c r="C1771" s="62">
        <v>411422.2</v>
      </c>
      <c r="D1771" s="67">
        <f t="shared" si="28"/>
        <v>411422.2</v>
      </c>
      <c r="E1771" s="141" t="e">
        <f>#REF!</f>
        <v>#REF!</v>
      </c>
    </row>
    <row r="1772" spans="1:5" s="7" customFormat="1" ht="15.75" hidden="1" outlineLevel="6">
      <c r="A1772" s="64" t="s">
        <v>34</v>
      </c>
      <c r="B1772" s="66" t="s">
        <v>442</v>
      </c>
      <c r="C1772" s="62">
        <v>411422.2</v>
      </c>
      <c r="D1772" s="67">
        <f t="shared" si="28"/>
        <v>411422.2</v>
      </c>
      <c r="E1772" s="141" t="e">
        <f>#REF!</f>
        <v>#REF!</v>
      </c>
    </row>
    <row r="1773" spans="1:5" s="7" customFormat="1" ht="15.75" hidden="1" outlineLevel="7">
      <c r="A1773" s="64" t="s">
        <v>287</v>
      </c>
      <c r="B1773" s="69" t="s">
        <v>442</v>
      </c>
      <c r="C1773" s="70">
        <v>411422.2</v>
      </c>
      <c r="D1773" s="67">
        <f t="shared" si="28"/>
        <v>411422.2</v>
      </c>
      <c r="E1773" s="141" t="e">
        <f>#REF!</f>
        <v>#REF!</v>
      </c>
    </row>
    <row r="1774" spans="1:5" s="7" customFormat="1" ht="22.5" hidden="1" outlineLevel="3">
      <c r="A1774" s="38" t="s">
        <v>288</v>
      </c>
      <c r="B1774" s="66" t="s">
        <v>442</v>
      </c>
      <c r="C1774" s="62">
        <v>152.30000000000001</v>
      </c>
      <c r="D1774" s="67">
        <f t="shared" si="28"/>
        <v>152.30000000000001</v>
      </c>
      <c r="E1774" s="141" t="e">
        <f>#REF!</f>
        <v>#REF!</v>
      </c>
    </row>
    <row r="1775" spans="1:5" s="7" customFormat="1" ht="22.5" hidden="1" outlineLevel="4">
      <c r="A1775" s="64" t="s">
        <v>463</v>
      </c>
      <c r="B1775" s="66" t="s">
        <v>442</v>
      </c>
      <c r="C1775" s="62">
        <v>152.30000000000001</v>
      </c>
      <c r="D1775" s="67">
        <f t="shared" si="28"/>
        <v>152.30000000000001</v>
      </c>
      <c r="E1775" s="141" t="e">
        <f>#REF!</f>
        <v>#REF!</v>
      </c>
    </row>
    <row r="1776" spans="1:5" s="7" customFormat="1" ht="22.5" hidden="1" outlineLevel="5">
      <c r="A1776" s="64" t="s">
        <v>464</v>
      </c>
      <c r="B1776" s="66" t="s">
        <v>442</v>
      </c>
      <c r="C1776" s="62">
        <v>152.30000000000001</v>
      </c>
      <c r="D1776" s="67">
        <f t="shared" si="28"/>
        <v>152.30000000000001</v>
      </c>
      <c r="E1776" s="141" t="e">
        <f>#REF!</f>
        <v>#REF!</v>
      </c>
    </row>
    <row r="1777" spans="1:5" s="7" customFormat="1" ht="15.75" hidden="1" outlineLevel="6">
      <c r="A1777" s="64" t="s">
        <v>34</v>
      </c>
      <c r="B1777" s="66" t="s">
        <v>442</v>
      </c>
      <c r="C1777" s="62">
        <v>152.30000000000001</v>
      </c>
      <c r="D1777" s="67">
        <f t="shared" si="28"/>
        <v>152.30000000000001</v>
      </c>
      <c r="E1777" s="141" t="e">
        <f>#REF!</f>
        <v>#REF!</v>
      </c>
    </row>
    <row r="1778" spans="1:5" s="7" customFormat="1" ht="15.75" hidden="1" outlineLevel="7">
      <c r="A1778" s="64" t="s">
        <v>428</v>
      </c>
      <c r="B1778" s="69" t="s">
        <v>442</v>
      </c>
      <c r="C1778" s="70">
        <v>152.30000000000001</v>
      </c>
      <c r="D1778" s="67">
        <f t="shared" si="28"/>
        <v>152.30000000000001</v>
      </c>
      <c r="E1778" s="141" t="e">
        <f>#REF!</f>
        <v>#REF!</v>
      </c>
    </row>
    <row r="1779" spans="1:5" s="7" customFormat="1" ht="15.75" hidden="1" outlineLevel="3">
      <c r="A1779" s="38" t="s">
        <v>449</v>
      </c>
      <c r="B1779" s="66" t="s">
        <v>442</v>
      </c>
      <c r="C1779" s="62">
        <v>1414.7</v>
      </c>
      <c r="D1779" s="67">
        <f t="shared" si="28"/>
        <v>1414.7</v>
      </c>
      <c r="E1779" s="141" t="e">
        <f>#REF!</f>
        <v>#REF!</v>
      </c>
    </row>
    <row r="1780" spans="1:5" s="7" customFormat="1" ht="22.5" hidden="1" outlineLevel="5">
      <c r="A1780" s="64" t="s">
        <v>465</v>
      </c>
      <c r="B1780" s="66" t="s">
        <v>442</v>
      </c>
      <c r="C1780" s="62">
        <v>1414.7</v>
      </c>
      <c r="D1780" s="67">
        <f t="shared" si="28"/>
        <v>1414.7</v>
      </c>
      <c r="E1780" s="141" t="e">
        <f>#REF!</f>
        <v>#REF!</v>
      </c>
    </row>
    <row r="1781" spans="1:5" s="7" customFormat="1" ht="15.75" hidden="1" outlineLevel="6">
      <c r="A1781" s="64" t="s">
        <v>34</v>
      </c>
      <c r="B1781" s="66" t="s">
        <v>442</v>
      </c>
      <c r="C1781" s="62">
        <v>1414.7</v>
      </c>
      <c r="D1781" s="67">
        <f t="shared" si="28"/>
        <v>1414.7</v>
      </c>
      <c r="E1781" s="141" t="e">
        <f>#REF!</f>
        <v>#REF!</v>
      </c>
    </row>
    <row r="1782" spans="1:5" s="7" customFormat="1" ht="15.75" hidden="1" outlineLevel="7">
      <c r="A1782" s="64" t="s">
        <v>428</v>
      </c>
      <c r="B1782" s="69" t="s">
        <v>442</v>
      </c>
      <c r="C1782" s="70">
        <v>1414.7</v>
      </c>
      <c r="D1782" s="67">
        <f t="shared" si="28"/>
        <v>1414.7</v>
      </c>
      <c r="E1782" s="141" t="e">
        <f>#REF!</f>
        <v>#REF!</v>
      </c>
    </row>
    <row r="1783" spans="1:5" s="7" customFormat="1" ht="15.75" hidden="1" outlineLevel="3">
      <c r="A1783" s="38" t="s">
        <v>449</v>
      </c>
      <c r="B1783" s="66" t="s">
        <v>442</v>
      </c>
      <c r="C1783" s="62">
        <v>1815860.9</v>
      </c>
      <c r="D1783" s="67">
        <f t="shared" si="28"/>
        <v>1815860.9</v>
      </c>
      <c r="E1783" s="141" t="e">
        <f>#REF!</f>
        <v>#REF!</v>
      </c>
    </row>
    <row r="1784" spans="1:5" s="7" customFormat="1" ht="15.75" hidden="1" outlineLevel="5">
      <c r="A1784" s="64" t="s">
        <v>466</v>
      </c>
      <c r="B1784" s="66" t="s">
        <v>442</v>
      </c>
      <c r="C1784" s="62">
        <v>1905</v>
      </c>
      <c r="D1784" s="67">
        <f t="shared" si="28"/>
        <v>1905</v>
      </c>
      <c r="E1784" s="141" t="e">
        <f>#REF!</f>
        <v>#REF!</v>
      </c>
    </row>
    <row r="1785" spans="1:5" s="7" customFormat="1" ht="33.75" hidden="1" outlineLevel="6">
      <c r="A1785" s="64" t="s">
        <v>15</v>
      </c>
      <c r="B1785" s="66" t="s">
        <v>442</v>
      </c>
      <c r="C1785" s="62">
        <v>1905</v>
      </c>
      <c r="D1785" s="67">
        <f t="shared" si="28"/>
        <v>1905</v>
      </c>
      <c r="E1785" s="141" t="e">
        <f>#REF!</f>
        <v>#REF!</v>
      </c>
    </row>
    <row r="1786" spans="1:5" s="7" customFormat="1" ht="15.75" hidden="1" outlineLevel="7">
      <c r="A1786" s="64" t="s">
        <v>17</v>
      </c>
      <c r="B1786" s="69" t="s">
        <v>442</v>
      </c>
      <c r="C1786" s="70">
        <v>1905</v>
      </c>
      <c r="D1786" s="67">
        <f t="shared" si="28"/>
        <v>1905</v>
      </c>
      <c r="E1786" s="141" t="e">
        <f>#REF!</f>
        <v>#REF!</v>
      </c>
    </row>
    <row r="1787" spans="1:5" s="7" customFormat="1" ht="15.75" hidden="1" outlineLevel="5">
      <c r="A1787" s="38" t="s">
        <v>19</v>
      </c>
      <c r="B1787" s="66" t="s">
        <v>442</v>
      </c>
      <c r="C1787" s="62">
        <v>1813955.9</v>
      </c>
      <c r="D1787" s="67">
        <f t="shared" si="28"/>
        <v>1813955.9</v>
      </c>
      <c r="E1787" s="141" t="e">
        <f>#REF!</f>
        <v>#REF!</v>
      </c>
    </row>
    <row r="1788" spans="1:5" s="7" customFormat="1" ht="15.75" hidden="1" outlineLevel="6">
      <c r="A1788" s="64" t="s">
        <v>34</v>
      </c>
      <c r="B1788" s="66" t="s">
        <v>442</v>
      </c>
      <c r="C1788" s="62">
        <v>1812392.2</v>
      </c>
      <c r="D1788" s="67">
        <f t="shared" si="28"/>
        <v>1812392.2</v>
      </c>
      <c r="E1788" s="141" t="e">
        <f>#REF!</f>
        <v>#REF!</v>
      </c>
    </row>
    <row r="1789" spans="1:5" s="7" customFormat="1" ht="15.75" hidden="1" outlineLevel="7">
      <c r="A1789" s="64" t="s">
        <v>428</v>
      </c>
      <c r="B1789" s="69" t="s">
        <v>442</v>
      </c>
      <c r="C1789" s="70">
        <v>1812392.2</v>
      </c>
      <c r="D1789" s="67">
        <f t="shared" si="28"/>
        <v>1812392.2</v>
      </c>
      <c r="E1789" s="141" t="e">
        <f>#REF!</f>
        <v>#REF!</v>
      </c>
    </row>
    <row r="1790" spans="1:5" s="7" customFormat="1" ht="15.75" hidden="1" outlineLevel="6">
      <c r="A1790" s="38" t="s">
        <v>433</v>
      </c>
      <c r="B1790" s="66" t="s">
        <v>442</v>
      </c>
      <c r="C1790" s="62">
        <v>1563.7</v>
      </c>
      <c r="D1790" s="67">
        <f t="shared" si="28"/>
        <v>1563.7</v>
      </c>
      <c r="E1790" s="141" t="e">
        <f>#REF!</f>
        <v>#REF!</v>
      </c>
    </row>
    <row r="1791" spans="1:5" s="7" customFormat="1" ht="15.75" hidden="1" outlineLevel="7">
      <c r="A1791" s="64" t="s">
        <v>287</v>
      </c>
      <c r="B1791" s="69" t="s">
        <v>442</v>
      </c>
      <c r="C1791" s="70">
        <v>1563.7</v>
      </c>
      <c r="D1791" s="67">
        <f t="shared" si="28"/>
        <v>1563.7</v>
      </c>
      <c r="E1791" s="141" t="e">
        <f>#REF!</f>
        <v>#REF!</v>
      </c>
    </row>
    <row r="1792" spans="1:5" s="7" customFormat="1" ht="15.75" hidden="1" outlineLevel="3">
      <c r="A1792" s="38" t="s">
        <v>332</v>
      </c>
      <c r="B1792" s="66" t="s">
        <v>442</v>
      </c>
      <c r="C1792" s="62">
        <v>157439.1</v>
      </c>
      <c r="D1792" s="67">
        <f t="shared" si="28"/>
        <v>157439.1</v>
      </c>
      <c r="E1792" s="141" t="e">
        <f>#REF!</f>
        <v>#REF!</v>
      </c>
    </row>
    <row r="1793" spans="1:5" s="7" customFormat="1" ht="15.75" hidden="1" outlineLevel="4">
      <c r="A1793" s="64" t="s">
        <v>467</v>
      </c>
      <c r="B1793" s="66" t="s">
        <v>442</v>
      </c>
      <c r="C1793" s="62">
        <v>157439.1</v>
      </c>
      <c r="D1793" s="67">
        <f t="shared" si="28"/>
        <v>157439.1</v>
      </c>
      <c r="E1793" s="141" t="e">
        <f>#REF!</f>
        <v>#REF!</v>
      </c>
    </row>
    <row r="1794" spans="1:5" s="7" customFormat="1" ht="33.75" hidden="1" outlineLevel="5">
      <c r="A1794" s="64" t="s">
        <v>468</v>
      </c>
      <c r="B1794" s="66" t="s">
        <v>442</v>
      </c>
      <c r="C1794" s="62">
        <v>157434.1</v>
      </c>
      <c r="D1794" s="67">
        <f t="shared" si="28"/>
        <v>157434.1</v>
      </c>
      <c r="E1794" s="141" t="e">
        <f>#REF!</f>
        <v>#REF!</v>
      </c>
    </row>
    <row r="1795" spans="1:5" s="7" customFormat="1" ht="15.75" hidden="1" outlineLevel="6">
      <c r="A1795" s="64" t="s">
        <v>34</v>
      </c>
      <c r="B1795" s="66" t="s">
        <v>442</v>
      </c>
      <c r="C1795" s="62">
        <v>156434.1</v>
      </c>
      <c r="D1795" s="67">
        <f t="shared" si="28"/>
        <v>156434.1</v>
      </c>
      <c r="E1795" s="141" t="e">
        <f>#REF!</f>
        <v>#REF!</v>
      </c>
    </row>
    <row r="1796" spans="1:5" s="7" customFormat="1" ht="15.75" hidden="1" outlineLevel="7">
      <c r="A1796" s="64" t="s">
        <v>428</v>
      </c>
      <c r="B1796" s="69" t="s">
        <v>442</v>
      </c>
      <c r="C1796" s="70">
        <v>156434.1</v>
      </c>
      <c r="D1796" s="67">
        <f t="shared" si="28"/>
        <v>156434.1</v>
      </c>
      <c r="E1796" s="141" t="e">
        <f>#REF!</f>
        <v>#REF!</v>
      </c>
    </row>
    <row r="1797" spans="1:5" s="7" customFormat="1" ht="15.75" hidden="1" outlineLevel="6">
      <c r="A1797" s="38" t="s">
        <v>433</v>
      </c>
      <c r="B1797" s="66" t="s">
        <v>442</v>
      </c>
      <c r="C1797" s="62">
        <v>1000</v>
      </c>
      <c r="D1797" s="67">
        <f t="shared" ref="D1797:D1860" si="29">C1797</f>
        <v>1000</v>
      </c>
      <c r="E1797" s="141" t="e">
        <f>#REF!</f>
        <v>#REF!</v>
      </c>
    </row>
    <row r="1798" spans="1:5" s="7" customFormat="1" ht="15.75" hidden="1" outlineLevel="7">
      <c r="A1798" s="64" t="s">
        <v>287</v>
      </c>
      <c r="B1798" s="69" t="s">
        <v>442</v>
      </c>
      <c r="C1798" s="70">
        <v>1000</v>
      </c>
      <c r="D1798" s="67">
        <f t="shared" si="29"/>
        <v>1000</v>
      </c>
      <c r="E1798" s="141" t="e">
        <f>#REF!</f>
        <v>#REF!</v>
      </c>
    </row>
    <row r="1799" spans="1:5" s="7" customFormat="1" ht="15.75" hidden="1" outlineLevel="5">
      <c r="A1799" s="38" t="s">
        <v>456</v>
      </c>
      <c r="B1799" s="66" t="s">
        <v>442</v>
      </c>
      <c r="C1799" s="62">
        <v>5</v>
      </c>
      <c r="D1799" s="67">
        <f t="shared" si="29"/>
        <v>5</v>
      </c>
      <c r="E1799" s="141" t="e">
        <f>#REF!</f>
        <v>#REF!</v>
      </c>
    </row>
    <row r="1800" spans="1:5" s="7" customFormat="1" ht="15.75" hidden="1" outlineLevel="6">
      <c r="A1800" s="64" t="s">
        <v>45</v>
      </c>
      <c r="B1800" s="66" t="s">
        <v>442</v>
      </c>
      <c r="C1800" s="62">
        <v>5</v>
      </c>
      <c r="D1800" s="67">
        <f t="shared" si="29"/>
        <v>5</v>
      </c>
      <c r="E1800" s="141" t="e">
        <f>#REF!</f>
        <v>#REF!</v>
      </c>
    </row>
    <row r="1801" spans="1:5" s="7" customFormat="1" ht="22.5" hidden="1" outlineLevel="7">
      <c r="A1801" s="64" t="s">
        <v>149</v>
      </c>
      <c r="B1801" s="69" t="s">
        <v>442</v>
      </c>
      <c r="C1801" s="70">
        <v>5</v>
      </c>
      <c r="D1801" s="67">
        <f t="shared" si="29"/>
        <v>5</v>
      </c>
      <c r="E1801" s="141" t="e">
        <f>#REF!</f>
        <v>#REF!</v>
      </c>
    </row>
    <row r="1802" spans="1:5" s="7" customFormat="1" ht="22.5" hidden="1" outlineLevel="3">
      <c r="A1802" s="38" t="s">
        <v>149</v>
      </c>
      <c r="B1802" s="66" t="s">
        <v>442</v>
      </c>
      <c r="C1802" s="62">
        <v>1030213.2</v>
      </c>
      <c r="D1802" s="67">
        <f t="shared" si="29"/>
        <v>1030213.2</v>
      </c>
      <c r="E1802" s="141" t="e">
        <f>#REF!</f>
        <v>#REF!</v>
      </c>
    </row>
    <row r="1803" spans="1:5" s="7" customFormat="1" ht="22.5" hidden="1" outlineLevel="5">
      <c r="A1803" s="64" t="s">
        <v>469</v>
      </c>
      <c r="B1803" s="66" t="s">
        <v>442</v>
      </c>
      <c r="C1803" s="62">
        <v>1030213.2</v>
      </c>
      <c r="D1803" s="67">
        <f t="shared" si="29"/>
        <v>1030213.2</v>
      </c>
      <c r="E1803" s="141" t="e">
        <f>#REF!</f>
        <v>#REF!</v>
      </c>
    </row>
    <row r="1804" spans="1:5" s="7" customFormat="1" ht="15.75" hidden="1" outlineLevel="6">
      <c r="A1804" s="64" t="s">
        <v>34</v>
      </c>
      <c r="B1804" s="66" t="s">
        <v>442</v>
      </c>
      <c r="C1804" s="62">
        <v>1030213.2</v>
      </c>
      <c r="D1804" s="67">
        <f t="shared" si="29"/>
        <v>1030213.2</v>
      </c>
      <c r="E1804" s="141" t="e">
        <f>#REF!</f>
        <v>#REF!</v>
      </c>
    </row>
    <row r="1805" spans="1:5" s="7" customFormat="1" ht="15.75" hidden="1" outlineLevel="7">
      <c r="A1805" s="64" t="s">
        <v>428</v>
      </c>
      <c r="B1805" s="69" t="s">
        <v>442</v>
      </c>
      <c r="C1805" s="70">
        <v>1030213.2</v>
      </c>
      <c r="D1805" s="67">
        <f t="shared" si="29"/>
        <v>1030213.2</v>
      </c>
      <c r="E1805" s="141" t="e">
        <f>#REF!</f>
        <v>#REF!</v>
      </c>
    </row>
    <row r="1806" spans="1:5" s="7" customFormat="1" ht="15.75" hidden="1" outlineLevel="3">
      <c r="A1806" s="38" t="s">
        <v>449</v>
      </c>
      <c r="B1806" s="66" t="s">
        <v>442</v>
      </c>
      <c r="C1806" s="62">
        <v>2599444.9</v>
      </c>
      <c r="D1806" s="67">
        <f t="shared" si="29"/>
        <v>2599444.9</v>
      </c>
      <c r="E1806" s="141" t="e">
        <f>#REF!</f>
        <v>#REF!</v>
      </c>
    </row>
    <row r="1807" spans="1:5" s="7" customFormat="1" ht="22.5" hidden="1" outlineLevel="5">
      <c r="A1807" s="64" t="s">
        <v>470</v>
      </c>
      <c r="B1807" s="66" t="s">
        <v>442</v>
      </c>
      <c r="C1807" s="62">
        <v>2599444.9</v>
      </c>
      <c r="D1807" s="67">
        <f t="shared" si="29"/>
        <v>2599444.9</v>
      </c>
      <c r="E1807" s="141" t="e">
        <f>#REF!</f>
        <v>#REF!</v>
      </c>
    </row>
    <row r="1808" spans="1:5" s="7" customFormat="1" ht="15.75" hidden="1" outlineLevel="6">
      <c r="A1808" s="64" t="s">
        <v>34</v>
      </c>
      <c r="B1808" s="66" t="s">
        <v>442</v>
      </c>
      <c r="C1808" s="62">
        <v>2599444.9</v>
      </c>
      <c r="D1808" s="67">
        <f t="shared" si="29"/>
        <v>2599444.9</v>
      </c>
      <c r="E1808" s="141" t="e">
        <f>#REF!</f>
        <v>#REF!</v>
      </c>
    </row>
    <row r="1809" spans="1:5" s="7" customFormat="1" ht="15.75" hidden="1" outlineLevel="7">
      <c r="A1809" s="64" t="s">
        <v>428</v>
      </c>
      <c r="B1809" s="69" t="s">
        <v>442</v>
      </c>
      <c r="C1809" s="70">
        <v>2599444.9</v>
      </c>
      <c r="D1809" s="67">
        <f t="shared" si="29"/>
        <v>2599444.9</v>
      </c>
      <c r="E1809" s="141" t="e">
        <f>#REF!</f>
        <v>#REF!</v>
      </c>
    </row>
    <row r="1810" spans="1:5" s="7" customFormat="1" ht="15.75" hidden="1" outlineLevel="3">
      <c r="A1810" s="38" t="s">
        <v>433</v>
      </c>
      <c r="B1810" s="66" t="s">
        <v>442</v>
      </c>
      <c r="C1810" s="62">
        <v>64817</v>
      </c>
      <c r="D1810" s="67">
        <f t="shared" si="29"/>
        <v>64817</v>
      </c>
      <c r="E1810" s="141" t="e">
        <f>#REF!</f>
        <v>#REF!</v>
      </c>
    </row>
    <row r="1811" spans="1:5" s="7" customFormat="1" ht="15.75" hidden="1" outlineLevel="4">
      <c r="A1811" s="64" t="s">
        <v>471</v>
      </c>
      <c r="B1811" s="66" t="s">
        <v>442</v>
      </c>
      <c r="C1811" s="62">
        <v>64817</v>
      </c>
      <c r="D1811" s="67">
        <f t="shared" si="29"/>
        <v>64817</v>
      </c>
      <c r="E1811" s="141" t="e">
        <f>#REF!</f>
        <v>#REF!</v>
      </c>
    </row>
    <row r="1812" spans="1:5" s="7" customFormat="1" ht="22.5" hidden="1" outlineLevel="5">
      <c r="A1812" s="64" t="s">
        <v>472</v>
      </c>
      <c r="B1812" s="66" t="s">
        <v>442</v>
      </c>
      <c r="C1812" s="62">
        <v>64817</v>
      </c>
      <c r="D1812" s="67">
        <f t="shared" si="29"/>
        <v>64817</v>
      </c>
      <c r="E1812" s="141" t="e">
        <f>#REF!</f>
        <v>#REF!</v>
      </c>
    </row>
    <row r="1813" spans="1:5" s="7" customFormat="1" ht="15.75" hidden="1" outlineLevel="6">
      <c r="A1813" s="64" t="s">
        <v>34</v>
      </c>
      <c r="B1813" s="66" t="s">
        <v>442</v>
      </c>
      <c r="C1813" s="62">
        <v>64817</v>
      </c>
      <c r="D1813" s="67">
        <f t="shared" si="29"/>
        <v>64817</v>
      </c>
      <c r="E1813" s="141" t="e">
        <f>#REF!</f>
        <v>#REF!</v>
      </c>
    </row>
    <row r="1814" spans="1:5" s="7" customFormat="1" ht="15.75" hidden="1" outlineLevel="7">
      <c r="A1814" s="64" t="s">
        <v>287</v>
      </c>
      <c r="B1814" s="69" t="s">
        <v>442</v>
      </c>
      <c r="C1814" s="70">
        <v>63865</v>
      </c>
      <c r="D1814" s="67">
        <f t="shared" si="29"/>
        <v>63865</v>
      </c>
      <c r="E1814" s="141" t="e">
        <f>#REF!</f>
        <v>#REF!</v>
      </c>
    </row>
    <row r="1815" spans="1:5" s="7" customFormat="1" ht="22.5" hidden="1" outlineLevel="7">
      <c r="A1815" s="38" t="s">
        <v>288</v>
      </c>
      <c r="B1815" s="69" t="s">
        <v>442</v>
      </c>
      <c r="C1815" s="70">
        <v>952</v>
      </c>
      <c r="D1815" s="67">
        <f t="shared" si="29"/>
        <v>952</v>
      </c>
      <c r="E1815" s="141" t="e">
        <f>#REF!</f>
        <v>#REF!</v>
      </c>
    </row>
    <row r="1816" spans="1:5" s="7" customFormat="1" ht="15.75" hidden="1" outlineLevel="3">
      <c r="A1816" s="38" t="s">
        <v>332</v>
      </c>
      <c r="B1816" s="66" t="s">
        <v>442</v>
      </c>
      <c r="C1816" s="62">
        <v>25000</v>
      </c>
      <c r="D1816" s="67">
        <f t="shared" si="29"/>
        <v>25000</v>
      </c>
      <c r="E1816" s="141" t="e">
        <f>#REF!</f>
        <v>#REF!</v>
      </c>
    </row>
    <row r="1817" spans="1:5" s="7" customFormat="1" ht="33.75" hidden="1" outlineLevel="5">
      <c r="A1817" s="64" t="s">
        <v>473</v>
      </c>
      <c r="B1817" s="66" t="s">
        <v>442</v>
      </c>
      <c r="C1817" s="62">
        <v>25000</v>
      </c>
      <c r="D1817" s="67">
        <f t="shared" si="29"/>
        <v>25000</v>
      </c>
      <c r="E1817" s="141" t="e">
        <f>#REF!</f>
        <v>#REF!</v>
      </c>
    </row>
    <row r="1818" spans="1:5" s="7" customFormat="1" ht="15.75" hidden="1" outlineLevel="6">
      <c r="A1818" s="64" t="s">
        <v>34</v>
      </c>
      <c r="B1818" s="66" t="s">
        <v>442</v>
      </c>
      <c r="C1818" s="62">
        <v>25000</v>
      </c>
      <c r="D1818" s="67">
        <f t="shared" si="29"/>
        <v>25000</v>
      </c>
      <c r="E1818" s="141" t="e">
        <f>#REF!</f>
        <v>#REF!</v>
      </c>
    </row>
    <row r="1819" spans="1:5" s="7" customFormat="1" ht="15.75" hidden="1" outlineLevel="7">
      <c r="A1819" s="64" t="s">
        <v>287</v>
      </c>
      <c r="B1819" s="69" t="s">
        <v>442</v>
      </c>
      <c r="C1819" s="70">
        <v>25000</v>
      </c>
      <c r="D1819" s="67">
        <f t="shared" si="29"/>
        <v>25000</v>
      </c>
      <c r="E1819" s="141" t="e">
        <f>#REF!</f>
        <v>#REF!</v>
      </c>
    </row>
    <row r="1820" spans="1:5" s="7" customFormat="1" ht="15.75" hidden="1" outlineLevel="3">
      <c r="A1820" s="38" t="s">
        <v>332</v>
      </c>
      <c r="B1820" s="66" t="s">
        <v>442</v>
      </c>
      <c r="C1820" s="62">
        <v>29952</v>
      </c>
      <c r="D1820" s="67">
        <f t="shared" si="29"/>
        <v>29952</v>
      </c>
      <c r="E1820" s="141" t="e">
        <f>#REF!</f>
        <v>#REF!</v>
      </c>
    </row>
    <row r="1821" spans="1:5" s="7" customFormat="1" ht="45" hidden="1" outlineLevel="5">
      <c r="A1821" s="85" t="s">
        <v>474</v>
      </c>
      <c r="B1821" s="66" t="s">
        <v>442</v>
      </c>
      <c r="C1821" s="62">
        <v>29952</v>
      </c>
      <c r="D1821" s="67">
        <f t="shared" si="29"/>
        <v>29952</v>
      </c>
      <c r="E1821" s="141" t="e">
        <f>#REF!</f>
        <v>#REF!</v>
      </c>
    </row>
    <row r="1822" spans="1:5" s="7" customFormat="1" ht="15.75" hidden="1" outlineLevel="6">
      <c r="A1822" s="64" t="s">
        <v>34</v>
      </c>
      <c r="B1822" s="66" t="s">
        <v>442</v>
      </c>
      <c r="C1822" s="62">
        <v>29952</v>
      </c>
      <c r="D1822" s="67">
        <f t="shared" si="29"/>
        <v>29952</v>
      </c>
      <c r="E1822" s="141" t="e">
        <f>#REF!</f>
        <v>#REF!</v>
      </c>
    </row>
    <row r="1823" spans="1:5" s="7" customFormat="1" ht="15.75" hidden="1" outlineLevel="7">
      <c r="A1823" s="64" t="s">
        <v>287</v>
      </c>
      <c r="B1823" s="69" t="s">
        <v>442</v>
      </c>
      <c r="C1823" s="70">
        <v>29952</v>
      </c>
      <c r="D1823" s="67">
        <f t="shared" si="29"/>
        <v>29952</v>
      </c>
      <c r="E1823" s="141" t="e">
        <f>#REF!</f>
        <v>#REF!</v>
      </c>
    </row>
    <row r="1824" spans="1:5" s="7" customFormat="1" ht="15.75" hidden="1" outlineLevel="3">
      <c r="A1824" s="38" t="s">
        <v>332</v>
      </c>
      <c r="B1824" s="66" t="s">
        <v>442</v>
      </c>
      <c r="C1824" s="62">
        <v>47657</v>
      </c>
      <c r="D1824" s="67">
        <f t="shared" si="29"/>
        <v>47657</v>
      </c>
      <c r="E1824" s="141" t="e">
        <f>#REF!</f>
        <v>#REF!</v>
      </c>
    </row>
    <row r="1825" spans="1:5" s="7" customFormat="1" ht="45" hidden="1" outlineLevel="5">
      <c r="A1825" s="85" t="s">
        <v>475</v>
      </c>
      <c r="B1825" s="66" t="s">
        <v>442</v>
      </c>
      <c r="C1825" s="62">
        <v>47657</v>
      </c>
      <c r="D1825" s="67">
        <f t="shared" si="29"/>
        <v>47657</v>
      </c>
      <c r="E1825" s="141" t="e">
        <f>#REF!</f>
        <v>#REF!</v>
      </c>
    </row>
    <row r="1826" spans="1:5" s="7" customFormat="1" ht="15.75" hidden="1" outlineLevel="6">
      <c r="A1826" s="64" t="s">
        <v>34</v>
      </c>
      <c r="B1826" s="66" t="s">
        <v>442</v>
      </c>
      <c r="C1826" s="62">
        <v>47657</v>
      </c>
      <c r="D1826" s="67">
        <f t="shared" si="29"/>
        <v>47657</v>
      </c>
      <c r="E1826" s="141" t="e">
        <f>#REF!</f>
        <v>#REF!</v>
      </c>
    </row>
    <row r="1827" spans="1:5" s="7" customFormat="1" ht="15.75" hidden="1" outlineLevel="7">
      <c r="A1827" s="64" t="s">
        <v>428</v>
      </c>
      <c r="B1827" s="69" t="s">
        <v>442</v>
      </c>
      <c r="C1827" s="70">
        <v>47657</v>
      </c>
      <c r="D1827" s="67">
        <f t="shared" si="29"/>
        <v>47657</v>
      </c>
      <c r="E1827" s="141" t="e">
        <f>#REF!</f>
        <v>#REF!</v>
      </c>
    </row>
    <row r="1828" spans="1:5" s="7" customFormat="1" ht="15.75" hidden="1" outlineLevel="3">
      <c r="A1828" s="38" t="s">
        <v>433</v>
      </c>
      <c r="B1828" s="66" t="s">
        <v>442</v>
      </c>
      <c r="C1828" s="62">
        <v>255327.9</v>
      </c>
      <c r="D1828" s="67">
        <f t="shared" si="29"/>
        <v>255327.9</v>
      </c>
      <c r="E1828" s="141" t="e">
        <f>#REF!</f>
        <v>#REF!</v>
      </c>
    </row>
    <row r="1829" spans="1:5" s="7" customFormat="1" ht="22.5" hidden="1" outlineLevel="5">
      <c r="A1829" s="64" t="s">
        <v>476</v>
      </c>
      <c r="B1829" s="66" t="s">
        <v>442</v>
      </c>
      <c r="C1829" s="62">
        <v>255327.9</v>
      </c>
      <c r="D1829" s="67">
        <f t="shared" si="29"/>
        <v>255327.9</v>
      </c>
      <c r="E1829" s="141" t="e">
        <f>#REF!</f>
        <v>#REF!</v>
      </c>
    </row>
    <row r="1830" spans="1:5" s="7" customFormat="1" ht="15.75" hidden="1" outlineLevel="6">
      <c r="A1830" s="64" t="s">
        <v>34</v>
      </c>
      <c r="B1830" s="66" t="s">
        <v>442</v>
      </c>
      <c r="C1830" s="62">
        <v>255327.9</v>
      </c>
      <c r="D1830" s="67">
        <f t="shared" si="29"/>
        <v>255327.9</v>
      </c>
      <c r="E1830" s="141" t="e">
        <f>#REF!</f>
        <v>#REF!</v>
      </c>
    </row>
    <row r="1831" spans="1:5" s="7" customFormat="1" ht="15.75" hidden="1" outlineLevel="7">
      <c r="A1831" s="64" t="s">
        <v>428</v>
      </c>
      <c r="B1831" s="69" t="s">
        <v>442</v>
      </c>
      <c r="C1831" s="70">
        <v>255327.9</v>
      </c>
      <c r="D1831" s="67">
        <f t="shared" si="29"/>
        <v>255327.9</v>
      </c>
      <c r="E1831" s="141" t="e">
        <f>#REF!</f>
        <v>#REF!</v>
      </c>
    </row>
    <row r="1832" spans="1:5" s="7" customFormat="1" ht="15.75" hidden="1" outlineLevel="3">
      <c r="A1832" s="38" t="s">
        <v>449</v>
      </c>
      <c r="B1832" s="66" t="s">
        <v>442</v>
      </c>
      <c r="C1832" s="62">
        <v>230184.3</v>
      </c>
      <c r="D1832" s="67">
        <f t="shared" si="29"/>
        <v>230184.3</v>
      </c>
      <c r="E1832" s="141" t="e">
        <f>#REF!</f>
        <v>#REF!</v>
      </c>
    </row>
    <row r="1833" spans="1:5" s="7" customFormat="1" ht="22.5" hidden="1" outlineLevel="5">
      <c r="A1833" s="64" t="s">
        <v>477</v>
      </c>
      <c r="B1833" s="66" t="s">
        <v>442</v>
      </c>
      <c r="C1833" s="62">
        <v>230184.3</v>
      </c>
      <c r="D1833" s="67">
        <f t="shared" si="29"/>
        <v>230184.3</v>
      </c>
      <c r="E1833" s="141" t="e">
        <f>#REF!</f>
        <v>#REF!</v>
      </c>
    </row>
    <row r="1834" spans="1:5" s="7" customFormat="1" ht="15.75" hidden="1" outlineLevel="6">
      <c r="A1834" s="64" t="s">
        <v>34</v>
      </c>
      <c r="B1834" s="66" t="s">
        <v>442</v>
      </c>
      <c r="C1834" s="62">
        <v>230184.3</v>
      </c>
      <c r="D1834" s="67">
        <f t="shared" si="29"/>
        <v>230184.3</v>
      </c>
      <c r="E1834" s="141" t="e">
        <f>#REF!</f>
        <v>#REF!</v>
      </c>
    </row>
    <row r="1835" spans="1:5" s="7" customFormat="1" ht="15.75" hidden="1" outlineLevel="7">
      <c r="A1835" s="64" t="s">
        <v>428</v>
      </c>
      <c r="B1835" s="69" t="s">
        <v>442</v>
      </c>
      <c r="C1835" s="70">
        <v>230184.3</v>
      </c>
      <c r="D1835" s="67">
        <f t="shared" si="29"/>
        <v>230184.3</v>
      </c>
      <c r="E1835" s="141" t="e">
        <f>#REF!</f>
        <v>#REF!</v>
      </c>
    </row>
    <row r="1836" spans="1:5" s="7" customFormat="1" ht="15.75" hidden="1" outlineLevel="3">
      <c r="A1836" s="38" t="s">
        <v>449</v>
      </c>
      <c r="B1836" s="66" t="s">
        <v>442</v>
      </c>
      <c r="C1836" s="62">
        <v>372669.3</v>
      </c>
      <c r="D1836" s="67">
        <f t="shared" si="29"/>
        <v>372669.3</v>
      </c>
      <c r="E1836" s="141" t="e">
        <f>#REF!</f>
        <v>#REF!</v>
      </c>
    </row>
    <row r="1837" spans="1:5" s="7" customFormat="1" ht="33.75" hidden="1" outlineLevel="5">
      <c r="A1837" s="64" t="s">
        <v>478</v>
      </c>
      <c r="B1837" s="66" t="s">
        <v>442</v>
      </c>
      <c r="C1837" s="62">
        <v>123674.8</v>
      </c>
      <c r="D1837" s="67">
        <f t="shared" si="29"/>
        <v>123674.8</v>
      </c>
      <c r="E1837" s="141" t="e">
        <f>#REF!</f>
        <v>#REF!</v>
      </c>
    </row>
    <row r="1838" spans="1:5" s="7" customFormat="1" ht="15.75" hidden="1" outlineLevel="6">
      <c r="A1838" s="64" t="s">
        <v>26</v>
      </c>
      <c r="B1838" s="66" t="s">
        <v>442</v>
      </c>
      <c r="C1838" s="62">
        <v>123674.8</v>
      </c>
      <c r="D1838" s="67">
        <f t="shared" si="29"/>
        <v>123674.8</v>
      </c>
      <c r="E1838" s="141" t="e">
        <f>#REF!</f>
        <v>#REF!</v>
      </c>
    </row>
    <row r="1839" spans="1:5" s="7" customFormat="1" ht="15.75" hidden="1" outlineLevel="7">
      <c r="A1839" s="64" t="s">
        <v>28</v>
      </c>
      <c r="B1839" s="69" t="s">
        <v>442</v>
      </c>
      <c r="C1839" s="70">
        <v>123674.8</v>
      </c>
      <c r="D1839" s="67">
        <f t="shared" si="29"/>
        <v>123674.8</v>
      </c>
      <c r="E1839" s="141" t="e">
        <f>#REF!</f>
        <v>#REF!</v>
      </c>
    </row>
    <row r="1840" spans="1:5" s="7" customFormat="1" ht="15.75" hidden="1" outlineLevel="5">
      <c r="A1840" s="38" t="s">
        <v>32</v>
      </c>
      <c r="B1840" s="66" t="s">
        <v>442</v>
      </c>
      <c r="C1840" s="62">
        <v>248994.5</v>
      </c>
      <c r="D1840" s="67">
        <f t="shared" si="29"/>
        <v>248994.5</v>
      </c>
      <c r="E1840" s="141" t="e">
        <f>#REF!</f>
        <v>#REF!</v>
      </c>
    </row>
    <row r="1841" spans="1:5" s="7" customFormat="1" ht="15.75" hidden="1" outlineLevel="6">
      <c r="A1841" s="64" t="s">
        <v>34</v>
      </c>
      <c r="B1841" s="66" t="s">
        <v>442</v>
      </c>
      <c r="C1841" s="62">
        <v>248994.5</v>
      </c>
      <c r="D1841" s="67">
        <f t="shared" si="29"/>
        <v>248994.5</v>
      </c>
      <c r="E1841" s="141" t="e">
        <f>#REF!</f>
        <v>#REF!</v>
      </c>
    </row>
    <row r="1842" spans="1:5" s="7" customFormat="1" ht="15.75" hidden="1" outlineLevel="7">
      <c r="A1842" s="64" t="s">
        <v>287</v>
      </c>
      <c r="B1842" s="69" t="s">
        <v>442</v>
      </c>
      <c r="C1842" s="70">
        <v>248994.5</v>
      </c>
      <c r="D1842" s="67">
        <f t="shared" si="29"/>
        <v>248994.5</v>
      </c>
      <c r="E1842" s="141" t="e">
        <f>#REF!</f>
        <v>#REF!</v>
      </c>
    </row>
    <row r="1843" spans="1:5" s="7" customFormat="1" ht="15.75" hidden="1" outlineLevel="3">
      <c r="A1843" s="38" t="s">
        <v>332</v>
      </c>
      <c r="B1843" s="66" t="s">
        <v>442</v>
      </c>
      <c r="C1843" s="62">
        <v>110961.7</v>
      </c>
      <c r="D1843" s="67">
        <f t="shared" si="29"/>
        <v>110961.7</v>
      </c>
      <c r="E1843" s="141" t="e">
        <f>#REF!</f>
        <v>#REF!</v>
      </c>
    </row>
    <row r="1844" spans="1:5" s="7" customFormat="1" ht="56.25" hidden="1" outlineLevel="5">
      <c r="A1844" s="85" t="s">
        <v>479</v>
      </c>
      <c r="B1844" s="66" t="s">
        <v>442</v>
      </c>
      <c r="C1844" s="62">
        <v>110961.7</v>
      </c>
      <c r="D1844" s="67">
        <f t="shared" si="29"/>
        <v>110961.7</v>
      </c>
      <c r="E1844" s="141" t="e">
        <f>#REF!</f>
        <v>#REF!</v>
      </c>
    </row>
    <row r="1845" spans="1:5" s="7" customFormat="1" ht="15.75" hidden="1" outlineLevel="6">
      <c r="A1845" s="64" t="s">
        <v>34</v>
      </c>
      <c r="B1845" s="66" t="s">
        <v>442</v>
      </c>
      <c r="C1845" s="62">
        <v>110961.7</v>
      </c>
      <c r="D1845" s="67">
        <f t="shared" si="29"/>
        <v>110961.7</v>
      </c>
      <c r="E1845" s="141" t="e">
        <f>#REF!</f>
        <v>#REF!</v>
      </c>
    </row>
    <row r="1846" spans="1:5" s="7" customFormat="1" ht="15.75" hidden="1" outlineLevel="7">
      <c r="A1846" s="64" t="s">
        <v>428</v>
      </c>
      <c r="B1846" s="69" t="s">
        <v>442</v>
      </c>
      <c r="C1846" s="70">
        <v>110961.7</v>
      </c>
      <c r="D1846" s="67">
        <f t="shared" si="29"/>
        <v>110961.7</v>
      </c>
      <c r="E1846" s="141" t="e">
        <f>#REF!</f>
        <v>#REF!</v>
      </c>
    </row>
    <row r="1847" spans="1:5" s="7" customFormat="1" ht="15.75" hidden="1" outlineLevel="3">
      <c r="A1847" s="38" t="s">
        <v>433</v>
      </c>
      <c r="B1847" s="66" t="s">
        <v>442</v>
      </c>
      <c r="C1847" s="62">
        <v>3140</v>
      </c>
      <c r="D1847" s="67">
        <f t="shared" si="29"/>
        <v>3140</v>
      </c>
      <c r="E1847" s="141" t="e">
        <f>#REF!</f>
        <v>#REF!</v>
      </c>
    </row>
    <row r="1848" spans="1:5" s="7" customFormat="1" ht="33.75" hidden="1" outlineLevel="5">
      <c r="A1848" s="64" t="s">
        <v>480</v>
      </c>
      <c r="B1848" s="66" t="s">
        <v>442</v>
      </c>
      <c r="C1848" s="62">
        <v>3140</v>
      </c>
      <c r="D1848" s="67">
        <f t="shared" si="29"/>
        <v>3140</v>
      </c>
      <c r="E1848" s="141" t="e">
        <f>#REF!</f>
        <v>#REF!</v>
      </c>
    </row>
    <row r="1849" spans="1:5" s="7" customFormat="1" ht="15.75" hidden="1" outlineLevel="6">
      <c r="A1849" s="64" t="s">
        <v>34</v>
      </c>
      <c r="B1849" s="66" t="s">
        <v>442</v>
      </c>
      <c r="C1849" s="62">
        <v>3140</v>
      </c>
      <c r="D1849" s="67">
        <f t="shared" si="29"/>
        <v>3140</v>
      </c>
      <c r="E1849" s="141" t="e">
        <f>#REF!</f>
        <v>#REF!</v>
      </c>
    </row>
    <row r="1850" spans="1:5" s="7" customFormat="1" ht="15.75" hidden="1" outlineLevel="7">
      <c r="A1850" s="64" t="s">
        <v>66</v>
      </c>
      <c r="B1850" s="69" t="s">
        <v>442</v>
      </c>
      <c r="C1850" s="70">
        <v>3140</v>
      </c>
      <c r="D1850" s="67">
        <f t="shared" si="29"/>
        <v>3140</v>
      </c>
      <c r="E1850" s="141" t="e">
        <f>#REF!</f>
        <v>#REF!</v>
      </c>
    </row>
    <row r="1851" spans="1:5" s="7" customFormat="1" ht="15.75" hidden="1" outlineLevel="3">
      <c r="A1851" s="38" t="s">
        <v>66</v>
      </c>
      <c r="B1851" s="66" t="s">
        <v>442</v>
      </c>
      <c r="C1851" s="62">
        <v>205881</v>
      </c>
      <c r="D1851" s="67">
        <f t="shared" si="29"/>
        <v>205881</v>
      </c>
      <c r="E1851" s="141" t="e">
        <f>#REF!</f>
        <v>#REF!</v>
      </c>
    </row>
    <row r="1852" spans="1:5" s="7" customFormat="1" ht="22.5" hidden="1" outlineLevel="5">
      <c r="A1852" s="64" t="s">
        <v>481</v>
      </c>
      <c r="B1852" s="66" t="s">
        <v>442</v>
      </c>
      <c r="C1852" s="62">
        <v>205881</v>
      </c>
      <c r="D1852" s="67">
        <f t="shared" si="29"/>
        <v>205881</v>
      </c>
      <c r="E1852" s="141" t="e">
        <f>#REF!</f>
        <v>#REF!</v>
      </c>
    </row>
    <row r="1853" spans="1:5" s="7" customFormat="1" ht="15.75" hidden="1" outlineLevel="6">
      <c r="A1853" s="64" t="s">
        <v>34</v>
      </c>
      <c r="B1853" s="66" t="s">
        <v>442</v>
      </c>
      <c r="C1853" s="62">
        <v>205881</v>
      </c>
      <c r="D1853" s="67">
        <f t="shared" si="29"/>
        <v>205881</v>
      </c>
      <c r="E1853" s="141" t="e">
        <f>#REF!</f>
        <v>#REF!</v>
      </c>
    </row>
    <row r="1854" spans="1:5" s="7" customFormat="1" ht="15.75" hidden="1" outlineLevel="7">
      <c r="A1854" s="64" t="s">
        <v>428</v>
      </c>
      <c r="B1854" s="69" t="s">
        <v>442</v>
      </c>
      <c r="C1854" s="70">
        <v>205881</v>
      </c>
      <c r="D1854" s="67">
        <f t="shared" si="29"/>
        <v>205881</v>
      </c>
      <c r="E1854" s="141" t="e">
        <f>#REF!</f>
        <v>#REF!</v>
      </c>
    </row>
    <row r="1855" spans="1:5" s="7" customFormat="1" ht="15.75" hidden="1" outlineLevel="3">
      <c r="A1855" s="38" t="s">
        <v>449</v>
      </c>
      <c r="B1855" s="66" t="s">
        <v>442</v>
      </c>
      <c r="C1855" s="62">
        <v>412232.4</v>
      </c>
      <c r="D1855" s="67">
        <f t="shared" si="29"/>
        <v>412232.4</v>
      </c>
      <c r="E1855" s="141" t="e">
        <f>#REF!</f>
        <v>#REF!</v>
      </c>
    </row>
    <row r="1856" spans="1:5" s="7" customFormat="1" ht="90" hidden="1" outlineLevel="5">
      <c r="A1856" s="85" t="s">
        <v>482</v>
      </c>
      <c r="B1856" s="66" t="s">
        <v>442</v>
      </c>
      <c r="C1856" s="62">
        <v>412232.4</v>
      </c>
      <c r="D1856" s="67">
        <f t="shared" si="29"/>
        <v>412232.4</v>
      </c>
      <c r="E1856" s="141" t="e">
        <f>#REF!</f>
        <v>#REF!</v>
      </c>
    </row>
    <row r="1857" spans="1:5" s="7" customFormat="1" ht="15.75" hidden="1" outlineLevel="6">
      <c r="A1857" s="64" t="s">
        <v>34</v>
      </c>
      <c r="B1857" s="66" t="s">
        <v>442</v>
      </c>
      <c r="C1857" s="62">
        <v>412232.4</v>
      </c>
      <c r="D1857" s="67">
        <f t="shared" si="29"/>
        <v>412232.4</v>
      </c>
      <c r="E1857" s="141" t="e">
        <f>#REF!</f>
        <v>#REF!</v>
      </c>
    </row>
    <row r="1858" spans="1:5" s="7" customFormat="1" ht="15.75" hidden="1" outlineLevel="7">
      <c r="A1858" s="64" t="s">
        <v>428</v>
      </c>
      <c r="B1858" s="69" t="s">
        <v>442</v>
      </c>
      <c r="C1858" s="70">
        <v>412232.4</v>
      </c>
      <c r="D1858" s="67">
        <f t="shared" si="29"/>
        <v>412232.4</v>
      </c>
      <c r="E1858" s="141" t="e">
        <f>#REF!</f>
        <v>#REF!</v>
      </c>
    </row>
    <row r="1859" spans="1:5" s="7" customFormat="1" ht="15.75" hidden="1" outlineLevel="3">
      <c r="A1859" s="38" t="s">
        <v>433</v>
      </c>
      <c r="B1859" s="66" t="s">
        <v>442</v>
      </c>
      <c r="C1859" s="62">
        <v>26325.9</v>
      </c>
      <c r="D1859" s="67">
        <f t="shared" si="29"/>
        <v>26325.9</v>
      </c>
      <c r="E1859" s="141" t="e">
        <f>#REF!</f>
        <v>#REF!</v>
      </c>
    </row>
    <row r="1860" spans="1:5" s="7" customFormat="1" ht="33.75" hidden="1" outlineLevel="5">
      <c r="A1860" s="64" t="s">
        <v>483</v>
      </c>
      <c r="B1860" s="66" t="s">
        <v>442</v>
      </c>
      <c r="C1860" s="62">
        <v>26325.9</v>
      </c>
      <c r="D1860" s="67">
        <f t="shared" si="29"/>
        <v>26325.9</v>
      </c>
      <c r="E1860" s="141" t="e">
        <f>#REF!</f>
        <v>#REF!</v>
      </c>
    </row>
    <row r="1861" spans="1:5" s="7" customFormat="1" ht="15.75" hidden="1" outlineLevel="6">
      <c r="A1861" s="64" t="s">
        <v>34</v>
      </c>
      <c r="B1861" s="66" t="s">
        <v>442</v>
      </c>
      <c r="C1861" s="62">
        <v>26325.9</v>
      </c>
      <c r="D1861" s="67">
        <f t="shared" ref="D1861:D1924" si="30">C1861</f>
        <v>26325.9</v>
      </c>
      <c r="E1861" s="141" t="e">
        <f>#REF!</f>
        <v>#REF!</v>
      </c>
    </row>
    <row r="1862" spans="1:5" s="7" customFormat="1" ht="15.75" hidden="1" outlineLevel="7">
      <c r="A1862" s="64" t="s">
        <v>428</v>
      </c>
      <c r="B1862" s="69" t="s">
        <v>442</v>
      </c>
      <c r="C1862" s="70">
        <v>26325.9</v>
      </c>
      <c r="D1862" s="67">
        <f t="shared" si="30"/>
        <v>26325.9</v>
      </c>
      <c r="E1862" s="141" t="e">
        <f>#REF!</f>
        <v>#REF!</v>
      </c>
    </row>
    <row r="1863" spans="1:5" s="7" customFormat="1" ht="15.75" hidden="1" outlineLevel="3">
      <c r="A1863" s="38" t="s">
        <v>433</v>
      </c>
      <c r="B1863" s="66" t="s">
        <v>442</v>
      </c>
      <c r="C1863" s="62">
        <v>1027</v>
      </c>
      <c r="D1863" s="67">
        <f t="shared" si="30"/>
        <v>1027</v>
      </c>
      <c r="E1863" s="141" t="e">
        <f>#REF!</f>
        <v>#REF!</v>
      </c>
    </row>
    <row r="1864" spans="1:5" s="7" customFormat="1" ht="33.75" hidden="1" outlineLevel="5">
      <c r="A1864" s="64" t="s">
        <v>484</v>
      </c>
      <c r="B1864" s="66" t="s">
        <v>442</v>
      </c>
      <c r="C1864" s="62">
        <v>1027</v>
      </c>
      <c r="D1864" s="67">
        <f t="shared" si="30"/>
        <v>1027</v>
      </c>
      <c r="E1864" s="141" t="e">
        <f>#REF!</f>
        <v>#REF!</v>
      </c>
    </row>
    <row r="1865" spans="1:5" s="7" customFormat="1" ht="15.75" hidden="1" outlineLevel="6">
      <c r="A1865" s="64" t="s">
        <v>34</v>
      </c>
      <c r="B1865" s="66" t="s">
        <v>442</v>
      </c>
      <c r="C1865" s="62">
        <v>1027</v>
      </c>
      <c r="D1865" s="67">
        <f t="shared" si="30"/>
        <v>1027</v>
      </c>
      <c r="E1865" s="141" t="e">
        <f>#REF!</f>
        <v>#REF!</v>
      </c>
    </row>
    <row r="1866" spans="1:5" s="7" customFormat="1" ht="15.75" hidden="1" outlineLevel="7">
      <c r="A1866" s="64" t="s">
        <v>428</v>
      </c>
      <c r="B1866" s="69" t="s">
        <v>442</v>
      </c>
      <c r="C1866" s="70">
        <v>1027</v>
      </c>
      <c r="D1866" s="67">
        <f t="shared" si="30"/>
        <v>1027</v>
      </c>
      <c r="E1866" s="141" t="e">
        <f>#REF!</f>
        <v>#REF!</v>
      </c>
    </row>
    <row r="1867" spans="1:5" s="7" customFormat="1" ht="15.75" hidden="1" outlineLevel="2">
      <c r="A1867" s="38" t="s">
        <v>433</v>
      </c>
      <c r="B1867" s="66" t="s">
        <v>442</v>
      </c>
      <c r="C1867" s="62">
        <v>935043.3</v>
      </c>
      <c r="D1867" s="67">
        <f t="shared" si="30"/>
        <v>935043.3</v>
      </c>
      <c r="E1867" s="141" t="e">
        <f>#REF!</f>
        <v>#REF!</v>
      </c>
    </row>
    <row r="1868" spans="1:5" s="7" customFormat="1" ht="15.75" hidden="1" outlineLevel="3">
      <c r="A1868" s="64" t="s">
        <v>146</v>
      </c>
      <c r="B1868" s="66" t="s">
        <v>442</v>
      </c>
      <c r="C1868" s="62">
        <v>935043.3</v>
      </c>
      <c r="D1868" s="67">
        <f t="shared" si="30"/>
        <v>935043.3</v>
      </c>
      <c r="E1868" s="141" t="e">
        <f>#REF!</f>
        <v>#REF!</v>
      </c>
    </row>
    <row r="1869" spans="1:5" s="7" customFormat="1" ht="15.75" hidden="1" outlineLevel="4">
      <c r="A1869" s="64" t="s">
        <v>485</v>
      </c>
      <c r="B1869" s="66" t="s">
        <v>442</v>
      </c>
      <c r="C1869" s="62">
        <v>935043.3</v>
      </c>
      <c r="D1869" s="67">
        <f t="shared" si="30"/>
        <v>935043.3</v>
      </c>
      <c r="E1869" s="141" t="e">
        <f>#REF!</f>
        <v>#REF!</v>
      </c>
    </row>
    <row r="1870" spans="1:5" s="7" customFormat="1" ht="15.75" hidden="1" outlineLevel="5">
      <c r="A1870" s="64" t="s">
        <v>486</v>
      </c>
      <c r="B1870" s="66" t="s">
        <v>442</v>
      </c>
      <c r="C1870" s="62">
        <v>837265.4</v>
      </c>
      <c r="D1870" s="67">
        <f t="shared" si="30"/>
        <v>837265.4</v>
      </c>
      <c r="E1870" s="141" t="e">
        <f>#REF!</f>
        <v>#REF!</v>
      </c>
    </row>
    <row r="1871" spans="1:5" s="7" customFormat="1" ht="15.75" hidden="1" outlineLevel="6">
      <c r="A1871" s="64" t="s">
        <v>34</v>
      </c>
      <c r="B1871" s="66" t="s">
        <v>442</v>
      </c>
      <c r="C1871" s="62">
        <v>790872.6</v>
      </c>
      <c r="D1871" s="67">
        <f t="shared" si="30"/>
        <v>790872.6</v>
      </c>
      <c r="E1871" s="141" t="e">
        <f>#REF!</f>
        <v>#REF!</v>
      </c>
    </row>
    <row r="1872" spans="1:5" s="7" customFormat="1" ht="15.75" hidden="1" outlineLevel="7">
      <c r="A1872" s="64" t="s">
        <v>287</v>
      </c>
      <c r="B1872" s="69" t="s">
        <v>442</v>
      </c>
      <c r="C1872" s="70">
        <v>786205.7</v>
      </c>
      <c r="D1872" s="67">
        <f t="shared" si="30"/>
        <v>786205.7</v>
      </c>
      <c r="E1872" s="141" t="e">
        <f>#REF!</f>
        <v>#REF!</v>
      </c>
    </row>
    <row r="1873" spans="1:5" s="7" customFormat="1" ht="22.5" hidden="1" outlineLevel="7">
      <c r="A1873" s="38" t="s">
        <v>288</v>
      </c>
      <c r="B1873" s="69" t="s">
        <v>442</v>
      </c>
      <c r="C1873" s="70">
        <v>4666.8999999999996</v>
      </c>
      <c r="D1873" s="67">
        <f t="shared" si="30"/>
        <v>4666.8999999999996</v>
      </c>
      <c r="E1873" s="141" t="e">
        <f>#REF!</f>
        <v>#REF!</v>
      </c>
    </row>
    <row r="1874" spans="1:5" s="7" customFormat="1" ht="15.75" hidden="1" outlineLevel="6">
      <c r="A1874" s="38" t="s">
        <v>332</v>
      </c>
      <c r="B1874" s="66" t="s">
        <v>442</v>
      </c>
      <c r="C1874" s="62">
        <v>46392.800000000003</v>
      </c>
      <c r="D1874" s="67">
        <f t="shared" si="30"/>
        <v>46392.800000000003</v>
      </c>
      <c r="E1874" s="141" t="e">
        <f>#REF!</f>
        <v>#REF!</v>
      </c>
    </row>
    <row r="1875" spans="1:5" s="7" customFormat="1" ht="15.75" hidden="1" outlineLevel="7">
      <c r="A1875" s="64" t="s">
        <v>311</v>
      </c>
      <c r="B1875" s="69" t="s">
        <v>442</v>
      </c>
      <c r="C1875" s="70">
        <v>46392.800000000003</v>
      </c>
      <c r="D1875" s="67">
        <f t="shared" si="30"/>
        <v>46392.800000000003</v>
      </c>
      <c r="E1875" s="141" t="e">
        <f>#REF!</f>
        <v>#REF!</v>
      </c>
    </row>
    <row r="1876" spans="1:5" s="7" customFormat="1" ht="15.75" hidden="1" outlineLevel="5">
      <c r="A1876" s="38" t="s">
        <v>311</v>
      </c>
      <c r="B1876" s="66" t="s">
        <v>442</v>
      </c>
      <c r="C1876" s="62">
        <v>97777.9</v>
      </c>
      <c r="D1876" s="67">
        <f t="shared" si="30"/>
        <v>97777.9</v>
      </c>
      <c r="E1876" s="141" t="e">
        <f>#REF!</f>
        <v>#REF!</v>
      </c>
    </row>
    <row r="1877" spans="1:5" s="7" customFormat="1" ht="15.75" hidden="1" outlineLevel="6">
      <c r="A1877" s="64" t="s">
        <v>98</v>
      </c>
      <c r="B1877" s="66" t="s">
        <v>442</v>
      </c>
      <c r="C1877" s="62">
        <v>97777.9</v>
      </c>
      <c r="D1877" s="67">
        <f t="shared" si="30"/>
        <v>97777.9</v>
      </c>
      <c r="E1877" s="141" t="e">
        <f>#REF!</f>
        <v>#REF!</v>
      </c>
    </row>
    <row r="1878" spans="1:5" s="7" customFormat="1" ht="15.75" hidden="1" outlineLevel="7">
      <c r="A1878" s="64" t="s">
        <v>487</v>
      </c>
      <c r="B1878" s="69" t="s">
        <v>442</v>
      </c>
      <c r="C1878" s="70">
        <v>97777.9</v>
      </c>
      <c r="D1878" s="67">
        <f t="shared" si="30"/>
        <v>97777.9</v>
      </c>
      <c r="E1878" s="141" t="e">
        <f>#REF!</f>
        <v>#REF!</v>
      </c>
    </row>
    <row r="1879" spans="1:5" s="7" customFormat="1" ht="15.75" hidden="1" outlineLevel="2">
      <c r="A1879" s="38" t="s">
        <v>487</v>
      </c>
      <c r="B1879" s="66" t="s">
        <v>442</v>
      </c>
      <c r="C1879" s="62">
        <v>374122.9</v>
      </c>
      <c r="D1879" s="67">
        <f t="shared" si="30"/>
        <v>374122.9</v>
      </c>
      <c r="E1879" s="141" t="e">
        <f>#REF!</f>
        <v>#REF!</v>
      </c>
    </row>
    <row r="1880" spans="1:5" s="7" customFormat="1" ht="15.75" hidden="1" outlineLevel="3">
      <c r="A1880" s="64" t="s">
        <v>116</v>
      </c>
      <c r="B1880" s="66" t="s">
        <v>442</v>
      </c>
      <c r="C1880" s="62">
        <v>180000</v>
      </c>
      <c r="D1880" s="67">
        <f t="shared" si="30"/>
        <v>180000</v>
      </c>
      <c r="E1880" s="141" t="e">
        <f>#REF!</f>
        <v>#REF!</v>
      </c>
    </row>
    <row r="1881" spans="1:5" s="7" customFormat="1" ht="22.5" hidden="1" outlineLevel="5">
      <c r="A1881" s="64" t="s">
        <v>302</v>
      </c>
      <c r="B1881" s="66" t="s">
        <v>442</v>
      </c>
      <c r="C1881" s="62">
        <v>180000</v>
      </c>
      <c r="D1881" s="67">
        <f t="shared" si="30"/>
        <v>180000</v>
      </c>
      <c r="E1881" s="141" t="e">
        <f>#REF!</f>
        <v>#REF!</v>
      </c>
    </row>
    <row r="1882" spans="1:5" s="7" customFormat="1" ht="15.75" hidden="1" outlineLevel="6">
      <c r="A1882" s="64" t="s">
        <v>34</v>
      </c>
      <c r="B1882" s="66" t="s">
        <v>442</v>
      </c>
      <c r="C1882" s="62">
        <v>180000</v>
      </c>
      <c r="D1882" s="67">
        <f t="shared" si="30"/>
        <v>180000</v>
      </c>
      <c r="E1882" s="141" t="e">
        <f>#REF!</f>
        <v>#REF!</v>
      </c>
    </row>
    <row r="1883" spans="1:5" s="7" customFormat="1" ht="15.75" hidden="1" outlineLevel="7">
      <c r="A1883" s="64" t="s">
        <v>287</v>
      </c>
      <c r="B1883" s="69" t="s">
        <v>442</v>
      </c>
      <c r="C1883" s="70">
        <v>180000</v>
      </c>
      <c r="D1883" s="67">
        <f t="shared" si="30"/>
        <v>180000</v>
      </c>
      <c r="E1883" s="141" t="e">
        <f>#REF!</f>
        <v>#REF!</v>
      </c>
    </row>
    <row r="1884" spans="1:5" s="7" customFormat="1" ht="15.75" hidden="1" outlineLevel="3">
      <c r="A1884" s="38" t="s">
        <v>456</v>
      </c>
      <c r="B1884" s="66" t="s">
        <v>442</v>
      </c>
      <c r="C1884" s="62">
        <v>165810</v>
      </c>
      <c r="D1884" s="67">
        <f t="shared" si="30"/>
        <v>165810</v>
      </c>
      <c r="E1884" s="141" t="e">
        <f>#REF!</f>
        <v>#REF!</v>
      </c>
    </row>
    <row r="1885" spans="1:5" s="7" customFormat="1" ht="22.5" hidden="1" outlineLevel="5">
      <c r="A1885" s="64" t="s">
        <v>488</v>
      </c>
      <c r="B1885" s="66" t="s">
        <v>442</v>
      </c>
      <c r="C1885" s="62">
        <v>165810</v>
      </c>
      <c r="D1885" s="67">
        <f t="shared" si="30"/>
        <v>165810</v>
      </c>
      <c r="E1885" s="141" t="e">
        <f>#REF!</f>
        <v>#REF!</v>
      </c>
    </row>
    <row r="1886" spans="1:5" s="7" customFormat="1" ht="15.75" hidden="1" outlineLevel="6">
      <c r="A1886" s="64" t="s">
        <v>98</v>
      </c>
      <c r="B1886" s="66" t="s">
        <v>442</v>
      </c>
      <c r="C1886" s="62">
        <v>165810</v>
      </c>
      <c r="D1886" s="67">
        <f t="shared" si="30"/>
        <v>165810</v>
      </c>
      <c r="E1886" s="141" t="e">
        <f>#REF!</f>
        <v>#REF!</v>
      </c>
    </row>
    <row r="1887" spans="1:5" s="7" customFormat="1" ht="15.75" hidden="1" outlineLevel="7">
      <c r="A1887" s="64" t="s">
        <v>178</v>
      </c>
      <c r="B1887" s="69" t="s">
        <v>442</v>
      </c>
      <c r="C1887" s="70">
        <v>165810</v>
      </c>
      <c r="D1887" s="67">
        <f t="shared" si="30"/>
        <v>165810</v>
      </c>
      <c r="E1887" s="141" t="e">
        <f>#REF!</f>
        <v>#REF!</v>
      </c>
    </row>
    <row r="1888" spans="1:5" s="7" customFormat="1" ht="22.5" hidden="1" outlineLevel="3">
      <c r="A1888" s="38" t="s">
        <v>214</v>
      </c>
      <c r="B1888" s="66" t="s">
        <v>442</v>
      </c>
      <c r="C1888" s="62">
        <v>4392</v>
      </c>
      <c r="D1888" s="67">
        <f t="shared" si="30"/>
        <v>4392</v>
      </c>
      <c r="E1888" s="141" t="e">
        <f>#REF!</f>
        <v>#REF!</v>
      </c>
    </row>
    <row r="1889" spans="1:5" s="7" customFormat="1" ht="22.5" hidden="1" outlineLevel="4">
      <c r="A1889" s="64" t="s">
        <v>489</v>
      </c>
      <c r="B1889" s="66" t="s">
        <v>442</v>
      </c>
      <c r="C1889" s="62">
        <v>4392</v>
      </c>
      <c r="D1889" s="67">
        <f t="shared" si="30"/>
        <v>4392</v>
      </c>
      <c r="E1889" s="141" t="e">
        <f>#REF!</f>
        <v>#REF!</v>
      </c>
    </row>
    <row r="1890" spans="1:5" s="7" customFormat="1" ht="22.5" hidden="1" outlineLevel="5">
      <c r="A1890" s="64" t="s">
        <v>490</v>
      </c>
      <c r="B1890" s="66" t="s">
        <v>442</v>
      </c>
      <c r="C1890" s="62">
        <v>4392</v>
      </c>
      <c r="D1890" s="67">
        <f t="shared" si="30"/>
        <v>4392</v>
      </c>
      <c r="E1890" s="141" t="e">
        <f>#REF!</f>
        <v>#REF!</v>
      </c>
    </row>
    <row r="1891" spans="1:5" s="7" customFormat="1" ht="15.75" hidden="1" outlineLevel="6">
      <c r="A1891" s="64" t="s">
        <v>34</v>
      </c>
      <c r="B1891" s="66" t="s">
        <v>442</v>
      </c>
      <c r="C1891" s="62">
        <v>4392</v>
      </c>
      <c r="D1891" s="67">
        <f t="shared" si="30"/>
        <v>4392</v>
      </c>
      <c r="E1891" s="141" t="e">
        <f>#REF!</f>
        <v>#REF!</v>
      </c>
    </row>
    <row r="1892" spans="1:5" s="7" customFormat="1" ht="15.75" hidden="1" outlineLevel="7">
      <c r="A1892" s="64" t="s">
        <v>287</v>
      </c>
      <c r="B1892" s="69" t="s">
        <v>442</v>
      </c>
      <c r="C1892" s="70">
        <v>4392</v>
      </c>
      <c r="D1892" s="67">
        <f t="shared" si="30"/>
        <v>4392</v>
      </c>
      <c r="E1892" s="141" t="e">
        <f>#REF!</f>
        <v>#REF!</v>
      </c>
    </row>
    <row r="1893" spans="1:5" s="7" customFormat="1" ht="15.75" hidden="1" outlineLevel="3">
      <c r="A1893" s="38" t="s">
        <v>456</v>
      </c>
      <c r="B1893" s="66" t="s">
        <v>442</v>
      </c>
      <c r="C1893" s="62">
        <v>23920.9</v>
      </c>
      <c r="D1893" s="67">
        <f t="shared" si="30"/>
        <v>23920.9</v>
      </c>
      <c r="E1893" s="141" t="e">
        <f>#REF!</f>
        <v>#REF!</v>
      </c>
    </row>
    <row r="1894" spans="1:5" s="7" customFormat="1" ht="22.5" hidden="1" outlineLevel="4">
      <c r="A1894" s="64" t="s">
        <v>215</v>
      </c>
      <c r="B1894" s="66" t="s">
        <v>442</v>
      </c>
      <c r="C1894" s="62">
        <v>23920.9</v>
      </c>
      <c r="D1894" s="67">
        <f t="shared" si="30"/>
        <v>23920.9</v>
      </c>
      <c r="E1894" s="141" t="e">
        <f>#REF!</f>
        <v>#REF!</v>
      </c>
    </row>
    <row r="1895" spans="1:5" s="7" customFormat="1" ht="22.5" hidden="1" outlineLevel="5">
      <c r="A1895" s="64" t="s">
        <v>491</v>
      </c>
      <c r="B1895" s="66" t="s">
        <v>442</v>
      </c>
      <c r="C1895" s="62">
        <v>23920.9</v>
      </c>
      <c r="D1895" s="67">
        <f t="shared" si="30"/>
        <v>23920.9</v>
      </c>
      <c r="E1895" s="141" t="e">
        <f>#REF!</f>
        <v>#REF!</v>
      </c>
    </row>
    <row r="1896" spans="1:5" s="7" customFormat="1" ht="15.75" hidden="1" outlineLevel="6">
      <c r="A1896" s="64" t="s">
        <v>34</v>
      </c>
      <c r="B1896" s="66" t="s">
        <v>442</v>
      </c>
      <c r="C1896" s="62">
        <v>23920.9</v>
      </c>
      <c r="D1896" s="67">
        <f t="shared" si="30"/>
        <v>23920.9</v>
      </c>
      <c r="E1896" s="141" t="e">
        <f>#REF!</f>
        <v>#REF!</v>
      </c>
    </row>
    <row r="1897" spans="1:5" s="7" customFormat="1" ht="15.75" hidden="1" outlineLevel="7">
      <c r="A1897" s="64" t="s">
        <v>287</v>
      </c>
      <c r="B1897" s="69" t="s">
        <v>442</v>
      </c>
      <c r="C1897" s="70">
        <v>23920.9</v>
      </c>
      <c r="D1897" s="67">
        <f t="shared" si="30"/>
        <v>23920.9</v>
      </c>
      <c r="E1897" s="141" t="e">
        <f>#REF!</f>
        <v>#REF!</v>
      </c>
    </row>
    <row r="1898" spans="1:5" s="7" customFormat="1" ht="15.75" hidden="1" outlineLevel="1">
      <c r="A1898" s="38" t="s">
        <v>456</v>
      </c>
      <c r="B1898" s="66" t="s">
        <v>493</v>
      </c>
      <c r="C1898" s="62">
        <v>2142143.9</v>
      </c>
      <c r="D1898" s="67">
        <f t="shared" si="30"/>
        <v>2142143.9</v>
      </c>
      <c r="E1898" s="141" t="e">
        <f>#REF!</f>
        <v>#REF!</v>
      </c>
    </row>
    <row r="1899" spans="1:5" s="7" customFormat="1" ht="15.75" hidden="1" outlineLevel="2">
      <c r="A1899" s="64" t="s">
        <v>492</v>
      </c>
      <c r="B1899" s="66" t="s">
        <v>493</v>
      </c>
      <c r="C1899" s="62">
        <v>2140996.4</v>
      </c>
      <c r="D1899" s="67">
        <f t="shared" si="30"/>
        <v>2140996.4</v>
      </c>
      <c r="E1899" s="141" t="e">
        <f>#REF!</f>
        <v>#REF!</v>
      </c>
    </row>
    <row r="1900" spans="1:5" s="7" customFormat="1" ht="15.75" hidden="1" outlineLevel="3">
      <c r="A1900" s="64" t="s">
        <v>247</v>
      </c>
      <c r="B1900" s="66" t="s">
        <v>493</v>
      </c>
      <c r="C1900" s="62">
        <v>42535.9</v>
      </c>
      <c r="D1900" s="67">
        <f t="shared" si="30"/>
        <v>42535.9</v>
      </c>
      <c r="E1900" s="141" t="e">
        <f>#REF!</f>
        <v>#REF!</v>
      </c>
    </row>
    <row r="1901" spans="1:5" s="7" customFormat="1" ht="22.5" hidden="1" outlineLevel="4">
      <c r="A1901" s="64" t="s">
        <v>494</v>
      </c>
      <c r="B1901" s="66" t="s">
        <v>493</v>
      </c>
      <c r="C1901" s="62">
        <v>42535.9</v>
      </c>
      <c r="D1901" s="67">
        <f t="shared" si="30"/>
        <v>42535.9</v>
      </c>
      <c r="E1901" s="141" t="e">
        <f>#REF!</f>
        <v>#REF!</v>
      </c>
    </row>
    <row r="1902" spans="1:5" s="7" customFormat="1" ht="22.5" hidden="1" outlineLevel="5">
      <c r="A1902" s="64" t="s">
        <v>495</v>
      </c>
      <c r="B1902" s="66" t="s">
        <v>493</v>
      </c>
      <c r="C1902" s="62">
        <v>42535.9</v>
      </c>
      <c r="D1902" s="67">
        <f t="shared" si="30"/>
        <v>42535.9</v>
      </c>
      <c r="E1902" s="141" t="e">
        <f>#REF!</f>
        <v>#REF!</v>
      </c>
    </row>
    <row r="1903" spans="1:5" s="7" customFormat="1" ht="15.75" hidden="1" outlineLevel="6">
      <c r="A1903" s="64" t="s">
        <v>34</v>
      </c>
      <c r="B1903" s="66" t="s">
        <v>493</v>
      </c>
      <c r="C1903" s="62">
        <v>42535.9</v>
      </c>
      <c r="D1903" s="67">
        <f t="shared" si="30"/>
        <v>42535.9</v>
      </c>
      <c r="E1903" s="141" t="e">
        <f>#REF!</f>
        <v>#REF!</v>
      </c>
    </row>
    <row r="1904" spans="1:5" s="7" customFormat="1" ht="15.75" hidden="1" outlineLevel="7">
      <c r="A1904" s="64" t="s">
        <v>428</v>
      </c>
      <c r="B1904" s="69" t="s">
        <v>493</v>
      </c>
      <c r="C1904" s="70">
        <v>42535.9</v>
      </c>
      <c r="D1904" s="67">
        <f t="shared" si="30"/>
        <v>42535.9</v>
      </c>
      <c r="E1904" s="141" t="e">
        <f>#REF!</f>
        <v>#REF!</v>
      </c>
    </row>
    <row r="1905" spans="1:5" s="7" customFormat="1" ht="15.75" hidden="1" outlineLevel="3">
      <c r="A1905" s="38" t="s">
        <v>449</v>
      </c>
      <c r="B1905" s="66" t="s">
        <v>493</v>
      </c>
      <c r="C1905" s="62">
        <v>147885.5</v>
      </c>
      <c r="D1905" s="67">
        <f t="shared" si="30"/>
        <v>147885.5</v>
      </c>
      <c r="E1905" s="141" t="e">
        <f>#REF!</f>
        <v>#REF!</v>
      </c>
    </row>
    <row r="1906" spans="1:5" s="7" customFormat="1" ht="22.5" hidden="1" outlineLevel="4">
      <c r="A1906" s="64" t="s">
        <v>496</v>
      </c>
      <c r="B1906" s="66" t="s">
        <v>493</v>
      </c>
      <c r="C1906" s="62">
        <v>147885.5</v>
      </c>
      <c r="D1906" s="67">
        <f t="shared" si="30"/>
        <v>147885.5</v>
      </c>
      <c r="E1906" s="141" t="e">
        <f>#REF!</f>
        <v>#REF!</v>
      </c>
    </row>
    <row r="1907" spans="1:5" s="7" customFormat="1" ht="15.75" hidden="1" outlineLevel="5">
      <c r="A1907" s="64" t="s">
        <v>497</v>
      </c>
      <c r="B1907" s="66" t="s">
        <v>493</v>
      </c>
      <c r="C1907" s="62">
        <v>147885.5</v>
      </c>
      <c r="D1907" s="67">
        <f t="shared" si="30"/>
        <v>147885.5</v>
      </c>
      <c r="E1907" s="141" t="e">
        <f>#REF!</f>
        <v>#REF!</v>
      </c>
    </row>
    <row r="1908" spans="1:5" s="7" customFormat="1" ht="15.75" hidden="1" outlineLevel="6">
      <c r="A1908" s="64" t="s">
        <v>34</v>
      </c>
      <c r="B1908" s="66" t="s">
        <v>493</v>
      </c>
      <c r="C1908" s="62">
        <v>147885.5</v>
      </c>
      <c r="D1908" s="67">
        <f t="shared" si="30"/>
        <v>147885.5</v>
      </c>
      <c r="E1908" s="141" t="e">
        <f>#REF!</f>
        <v>#REF!</v>
      </c>
    </row>
    <row r="1909" spans="1:5" s="7" customFormat="1" ht="15.75" hidden="1" outlineLevel="7">
      <c r="A1909" s="64" t="s">
        <v>287</v>
      </c>
      <c r="B1909" s="69" t="s">
        <v>493</v>
      </c>
      <c r="C1909" s="70">
        <v>145700</v>
      </c>
      <c r="D1909" s="67">
        <f t="shared" si="30"/>
        <v>145700</v>
      </c>
      <c r="E1909" s="141" t="e">
        <f>#REF!</f>
        <v>#REF!</v>
      </c>
    </row>
    <row r="1910" spans="1:5" s="7" customFormat="1" ht="22.5" hidden="1" outlineLevel="7">
      <c r="A1910" s="38" t="s">
        <v>288</v>
      </c>
      <c r="B1910" s="69" t="s">
        <v>493</v>
      </c>
      <c r="C1910" s="70">
        <v>2185.5</v>
      </c>
      <c r="D1910" s="67">
        <f t="shared" si="30"/>
        <v>2185.5</v>
      </c>
      <c r="E1910" s="141" t="e">
        <f>#REF!</f>
        <v>#REF!</v>
      </c>
    </row>
    <row r="1911" spans="1:5" s="7" customFormat="1" ht="15.75" hidden="1" outlineLevel="3">
      <c r="A1911" s="38" t="s">
        <v>332</v>
      </c>
      <c r="B1911" s="66" t="s">
        <v>493</v>
      </c>
      <c r="C1911" s="62">
        <v>236877.2</v>
      </c>
      <c r="D1911" s="67">
        <f t="shared" si="30"/>
        <v>236877.2</v>
      </c>
      <c r="E1911" s="141" t="e">
        <f>#REF!</f>
        <v>#REF!</v>
      </c>
    </row>
    <row r="1912" spans="1:5" s="7" customFormat="1" ht="45" hidden="1" outlineLevel="5">
      <c r="A1912" s="64" t="s">
        <v>498</v>
      </c>
      <c r="B1912" s="66" t="s">
        <v>493</v>
      </c>
      <c r="C1912" s="62">
        <v>236877.2</v>
      </c>
      <c r="D1912" s="67">
        <f t="shared" si="30"/>
        <v>236877.2</v>
      </c>
      <c r="E1912" s="141" t="e">
        <f>#REF!</f>
        <v>#REF!</v>
      </c>
    </row>
    <row r="1913" spans="1:5" s="7" customFormat="1" ht="15.75" hidden="1" outlineLevel="6">
      <c r="A1913" s="64" t="s">
        <v>34</v>
      </c>
      <c r="B1913" s="66" t="s">
        <v>493</v>
      </c>
      <c r="C1913" s="62">
        <v>236877.2</v>
      </c>
      <c r="D1913" s="67">
        <f t="shared" si="30"/>
        <v>236877.2</v>
      </c>
      <c r="E1913" s="141" t="e">
        <f>#REF!</f>
        <v>#REF!</v>
      </c>
    </row>
    <row r="1914" spans="1:5" s="7" customFormat="1" ht="15.75" hidden="1" outlineLevel="7">
      <c r="A1914" s="64" t="s">
        <v>428</v>
      </c>
      <c r="B1914" s="69" t="s">
        <v>493</v>
      </c>
      <c r="C1914" s="70">
        <v>236877.2</v>
      </c>
      <c r="D1914" s="67">
        <f t="shared" si="30"/>
        <v>236877.2</v>
      </c>
      <c r="E1914" s="141" t="e">
        <f>#REF!</f>
        <v>#REF!</v>
      </c>
    </row>
    <row r="1915" spans="1:5" s="7" customFormat="1" ht="15.75" hidden="1" outlineLevel="3">
      <c r="A1915" s="38" t="s">
        <v>449</v>
      </c>
      <c r="B1915" s="66" t="s">
        <v>493</v>
      </c>
      <c r="C1915" s="62">
        <v>1148621.1000000001</v>
      </c>
      <c r="D1915" s="67">
        <f t="shared" si="30"/>
        <v>1148621.1000000001</v>
      </c>
      <c r="E1915" s="141" t="e">
        <f>#REF!</f>
        <v>#REF!</v>
      </c>
    </row>
    <row r="1916" spans="1:5" s="7" customFormat="1" ht="45" hidden="1" outlineLevel="5">
      <c r="A1916" s="64" t="s">
        <v>499</v>
      </c>
      <c r="B1916" s="66" t="s">
        <v>493</v>
      </c>
      <c r="C1916" s="62">
        <v>1148621.1000000001</v>
      </c>
      <c r="D1916" s="67">
        <f t="shared" si="30"/>
        <v>1148621.1000000001</v>
      </c>
      <c r="E1916" s="141" t="e">
        <f>#REF!</f>
        <v>#REF!</v>
      </c>
    </row>
    <row r="1917" spans="1:5" s="7" customFormat="1" ht="15.75" hidden="1" outlineLevel="6">
      <c r="A1917" s="64" t="s">
        <v>34</v>
      </c>
      <c r="B1917" s="66" t="s">
        <v>493</v>
      </c>
      <c r="C1917" s="62">
        <v>1148621.1000000001</v>
      </c>
      <c r="D1917" s="67">
        <f t="shared" si="30"/>
        <v>1148621.1000000001</v>
      </c>
      <c r="E1917" s="141" t="e">
        <f>#REF!</f>
        <v>#REF!</v>
      </c>
    </row>
    <row r="1918" spans="1:5" s="7" customFormat="1" ht="15.75" hidden="1" outlineLevel="7">
      <c r="A1918" s="64" t="s">
        <v>428</v>
      </c>
      <c r="B1918" s="69" t="s">
        <v>493</v>
      </c>
      <c r="C1918" s="70">
        <v>2331.1</v>
      </c>
      <c r="D1918" s="67">
        <f t="shared" si="30"/>
        <v>2331.1</v>
      </c>
      <c r="E1918" s="141" t="e">
        <f>#REF!</f>
        <v>#REF!</v>
      </c>
    </row>
    <row r="1919" spans="1:5" s="7" customFormat="1" ht="15.75" hidden="1" outlineLevel="7">
      <c r="A1919" s="38" t="s">
        <v>449</v>
      </c>
      <c r="B1919" s="69" t="s">
        <v>493</v>
      </c>
      <c r="C1919" s="70">
        <v>1146290</v>
      </c>
      <c r="D1919" s="67">
        <f t="shared" si="30"/>
        <v>1146290</v>
      </c>
      <c r="E1919" s="141" t="e">
        <f>#REF!</f>
        <v>#REF!</v>
      </c>
    </row>
    <row r="1920" spans="1:5" s="7" customFormat="1" ht="15.75" hidden="1" outlineLevel="3">
      <c r="A1920" s="38" t="s">
        <v>433</v>
      </c>
      <c r="B1920" s="66" t="s">
        <v>493</v>
      </c>
      <c r="C1920" s="62">
        <v>565076.69999999995</v>
      </c>
      <c r="D1920" s="67">
        <f t="shared" si="30"/>
        <v>565076.69999999995</v>
      </c>
      <c r="E1920" s="141" t="e">
        <f>#REF!</f>
        <v>#REF!</v>
      </c>
    </row>
    <row r="1921" spans="1:5" s="7" customFormat="1" ht="22.5" hidden="1" outlineLevel="5">
      <c r="A1921" s="64" t="s">
        <v>500</v>
      </c>
      <c r="B1921" s="66" t="s">
        <v>493</v>
      </c>
      <c r="C1921" s="62">
        <v>565076.69999999995</v>
      </c>
      <c r="D1921" s="67">
        <f t="shared" si="30"/>
        <v>565076.69999999995</v>
      </c>
      <c r="E1921" s="141" t="e">
        <f>#REF!</f>
        <v>#REF!</v>
      </c>
    </row>
    <row r="1922" spans="1:5" s="7" customFormat="1" ht="15.75" hidden="1" outlineLevel="6">
      <c r="A1922" s="64" t="s">
        <v>34</v>
      </c>
      <c r="B1922" s="66" t="s">
        <v>493</v>
      </c>
      <c r="C1922" s="62">
        <v>565076.69999999995</v>
      </c>
      <c r="D1922" s="67">
        <f t="shared" si="30"/>
        <v>565076.69999999995</v>
      </c>
      <c r="E1922" s="141" t="e">
        <f>#REF!</f>
        <v>#REF!</v>
      </c>
    </row>
    <row r="1923" spans="1:5" s="7" customFormat="1" ht="15.75" hidden="1" outlineLevel="7">
      <c r="A1923" s="64" t="s">
        <v>287</v>
      </c>
      <c r="B1923" s="69" t="s">
        <v>493</v>
      </c>
      <c r="C1923" s="70">
        <v>565076.69999999995</v>
      </c>
      <c r="D1923" s="67">
        <f t="shared" si="30"/>
        <v>565076.69999999995</v>
      </c>
      <c r="E1923" s="141" t="e">
        <f>#REF!</f>
        <v>#REF!</v>
      </c>
    </row>
    <row r="1924" spans="1:5" s="7" customFormat="1" ht="22.5" hidden="1" outlineLevel="2">
      <c r="A1924" s="38" t="s">
        <v>288</v>
      </c>
      <c r="B1924" s="66" t="s">
        <v>493</v>
      </c>
      <c r="C1924" s="62">
        <v>1147.5</v>
      </c>
      <c r="D1924" s="67">
        <f t="shared" si="30"/>
        <v>1147.5</v>
      </c>
      <c r="E1924" s="141" t="e">
        <f>#REF!</f>
        <v>#REF!</v>
      </c>
    </row>
    <row r="1925" spans="1:5" s="7" customFormat="1" ht="15.75" hidden="1" outlineLevel="3">
      <c r="A1925" s="64" t="s">
        <v>501</v>
      </c>
      <c r="B1925" s="66" t="s">
        <v>493</v>
      </c>
      <c r="C1925" s="62">
        <v>1147.5</v>
      </c>
      <c r="D1925" s="67">
        <f t="shared" ref="D1925:D1988" si="31">C1925</f>
        <v>1147.5</v>
      </c>
      <c r="E1925" s="141" t="e">
        <f>#REF!</f>
        <v>#REF!</v>
      </c>
    </row>
    <row r="1926" spans="1:5" s="7" customFormat="1" ht="22.5" hidden="1" outlineLevel="5">
      <c r="A1926" s="64" t="s">
        <v>502</v>
      </c>
      <c r="B1926" s="66" t="s">
        <v>493</v>
      </c>
      <c r="C1926" s="62">
        <v>52</v>
      </c>
      <c r="D1926" s="67">
        <f t="shared" si="31"/>
        <v>52</v>
      </c>
      <c r="E1926" s="141" t="e">
        <f>#REF!</f>
        <v>#REF!</v>
      </c>
    </row>
    <row r="1927" spans="1:5" s="7" customFormat="1" ht="33.75" hidden="1" outlineLevel="6">
      <c r="A1927" s="64" t="s">
        <v>15</v>
      </c>
      <c r="B1927" s="66" t="s">
        <v>493</v>
      </c>
      <c r="C1927" s="62">
        <v>52</v>
      </c>
      <c r="D1927" s="67">
        <f t="shared" si="31"/>
        <v>52</v>
      </c>
      <c r="E1927" s="141" t="e">
        <f>#REF!</f>
        <v>#REF!</v>
      </c>
    </row>
    <row r="1928" spans="1:5" s="7" customFormat="1" ht="15.75" hidden="1" outlineLevel="7">
      <c r="A1928" s="64" t="s">
        <v>78</v>
      </c>
      <c r="B1928" s="69" t="s">
        <v>493</v>
      </c>
      <c r="C1928" s="70">
        <v>52</v>
      </c>
      <c r="D1928" s="67">
        <f t="shared" si="31"/>
        <v>52</v>
      </c>
      <c r="E1928" s="141" t="e">
        <f>#REF!</f>
        <v>#REF!</v>
      </c>
    </row>
    <row r="1929" spans="1:5" s="7" customFormat="1" ht="15.75" hidden="1" outlineLevel="5">
      <c r="A1929" s="38" t="s">
        <v>24</v>
      </c>
      <c r="B1929" s="66" t="s">
        <v>493</v>
      </c>
      <c r="C1929" s="62">
        <v>1095.5</v>
      </c>
      <c r="D1929" s="67">
        <f t="shared" si="31"/>
        <v>1095.5</v>
      </c>
      <c r="E1929" s="141" t="e">
        <f>#REF!</f>
        <v>#REF!</v>
      </c>
    </row>
    <row r="1930" spans="1:5" s="7" customFormat="1" ht="15.75" hidden="1" outlineLevel="6">
      <c r="A1930" s="64" t="s">
        <v>26</v>
      </c>
      <c r="B1930" s="66" t="s">
        <v>493</v>
      </c>
      <c r="C1930" s="62">
        <v>1095.5</v>
      </c>
      <c r="D1930" s="67">
        <f t="shared" si="31"/>
        <v>1095.5</v>
      </c>
      <c r="E1930" s="141" t="e">
        <f>#REF!</f>
        <v>#REF!</v>
      </c>
    </row>
    <row r="1931" spans="1:5" s="7" customFormat="1" ht="15.75" hidden="1" outlineLevel="7">
      <c r="A1931" s="64" t="s">
        <v>28</v>
      </c>
      <c r="B1931" s="69" t="s">
        <v>493</v>
      </c>
      <c r="C1931" s="70">
        <v>1095.5</v>
      </c>
      <c r="D1931" s="67">
        <f t="shared" si="31"/>
        <v>1095.5</v>
      </c>
      <c r="E1931" s="141" t="e">
        <f>#REF!</f>
        <v>#REF!</v>
      </c>
    </row>
    <row r="1932" spans="1:5" s="7" customFormat="1" ht="15.75" hidden="1" outlineLevel="1">
      <c r="A1932" s="38" t="s">
        <v>32</v>
      </c>
      <c r="B1932" s="66" t="s">
        <v>504</v>
      </c>
      <c r="C1932" s="62">
        <v>1367604.9</v>
      </c>
      <c r="D1932" s="67">
        <f t="shared" si="31"/>
        <v>1367604.9</v>
      </c>
      <c r="E1932" s="141" t="e">
        <f>#REF!</f>
        <v>#REF!</v>
      </c>
    </row>
    <row r="1933" spans="1:5" s="7" customFormat="1" ht="15.75" hidden="1" outlineLevel="2">
      <c r="A1933" s="64" t="s">
        <v>503</v>
      </c>
      <c r="B1933" s="66" t="s">
        <v>504</v>
      </c>
      <c r="C1933" s="62">
        <v>1075824.6000000001</v>
      </c>
      <c r="D1933" s="67">
        <f t="shared" si="31"/>
        <v>1075824.6000000001</v>
      </c>
      <c r="E1933" s="141" t="e">
        <f>#REF!</f>
        <v>#REF!</v>
      </c>
    </row>
    <row r="1934" spans="1:5" s="7" customFormat="1" ht="22.5" hidden="1" outlineLevel="3">
      <c r="A1934" s="64" t="s">
        <v>12</v>
      </c>
      <c r="B1934" s="66" t="s">
        <v>504</v>
      </c>
      <c r="C1934" s="62">
        <v>2660.8</v>
      </c>
      <c r="D1934" s="67">
        <f t="shared" si="31"/>
        <v>2660.8</v>
      </c>
      <c r="E1934" s="141" t="e">
        <f>#REF!</f>
        <v>#REF!</v>
      </c>
    </row>
    <row r="1935" spans="1:5" s="7" customFormat="1" ht="22.5" hidden="1" outlineLevel="5">
      <c r="A1935" s="64" t="s">
        <v>53</v>
      </c>
      <c r="B1935" s="66" t="s">
        <v>504</v>
      </c>
      <c r="C1935" s="62">
        <v>2660.8</v>
      </c>
      <c r="D1935" s="67">
        <f t="shared" si="31"/>
        <v>2660.8</v>
      </c>
      <c r="E1935" s="141" t="e">
        <f>#REF!</f>
        <v>#REF!</v>
      </c>
    </row>
    <row r="1936" spans="1:5" s="7" customFormat="1" ht="33.75" hidden="1" outlineLevel="6">
      <c r="A1936" s="64" t="s">
        <v>15</v>
      </c>
      <c r="B1936" s="66" t="s">
        <v>504</v>
      </c>
      <c r="C1936" s="62">
        <v>2660.8</v>
      </c>
      <c r="D1936" s="67">
        <f t="shared" si="31"/>
        <v>2660.8</v>
      </c>
      <c r="E1936" s="141" t="e">
        <f>#REF!</f>
        <v>#REF!</v>
      </c>
    </row>
    <row r="1937" spans="1:5" s="7" customFormat="1" ht="15.75" hidden="1" outlineLevel="7">
      <c r="A1937" s="64" t="s">
        <v>17</v>
      </c>
      <c r="B1937" s="69" t="s">
        <v>504</v>
      </c>
      <c r="C1937" s="70">
        <v>2660.8</v>
      </c>
      <c r="D1937" s="67">
        <f t="shared" si="31"/>
        <v>2660.8</v>
      </c>
      <c r="E1937" s="141" t="e">
        <f>#REF!</f>
        <v>#REF!</v>
      </c>
    </row>
    <row r="1938" spans="1:5" s="7" customFormat="1" ht="15.75" hidden="1" outlineLevel="3">
      <c r="A1938" s="38" t="s">
        <v>19</v>
      </c>
      <c r="B1938" s="66" t="s">
        <v>504</v>
      </c>
      <c r="C1938" s="62">
        <v>184164.5</v>
      </c>
      <c r="D1938" s="67">
        <f t="shared" si="31"/>
        <v>184164.5</v>
      </c>
      <c r="E1938" s="141" t="e">
        <f>#REF!</f>
        <v>#REF!</v>
      </c>
    </row>
    <row r="1939" spans="1:5" s="7" customFormat="1" ht="15.75" hidden="1" outlineLevel="5">
      <c r="A1939" s="64" t="s">
        <v>23</v>
      </c>
      <c r="B1939" s="66" t="s">
        <v>504</v>
      </c>
      <c r="C1939" s="62">
        <v>165842.79999999999</v>
      </c>
      <c r="D1939" s="67">
        <f t="shared" si="31"/>
        <v>165842.79999999999</v>
      </c>
      <c r="E1939" s="141" t="e">
        <f>#REF!</f>
        <v>#REF!</v>
      </c>
    </row>
    <row r="1940" spans="1:5" s="7" customFormat="1" ht="33.75" hidden="1" outlineLevel="6">
      <c r="A1940" s="64" t="s">
        <v>15</v>
      </c>
      <c r="B1940" s="66" t="s">
        <v>504</v>
      </c>
      <c r="C1940" s="62">
        <v>165842.79999999999</v>
      </c>
      <c r="D1940" s="67">
        <f t="shared" si="31"/>
        <v>165842.79999999999</v>
      </c>
      <c r="E1940" s="141" t="e">
        <f>#REF!</f>
        <v>#REF!</v>
      </c>
    </row>
    <row r="1941" spans="1:5" s="7" customFormat="1" ht="15.75" hidden="1" outlineLevel="7">
      <c r="A1941" s="64" t="s">
        <v>17</v>
      </c>
      <c r="B1941" s="69" t="s">
        <v>504</v>
      </c>
      <c r="C1941" s="70">
        <v>165730.1</v>
      </c>
      <c r="D1941" s="67">
        <f t="shared" si="31"/>
        <v>165730.1</v>
      </c>
      <c r="E1941" s="141" t="e">
        <f>#REF!</f>
        <v>#REF!</v>
      </c>
    </row>
    <row r="1942" spans="1:5" s="7" customFormat="1" ht="15.75" hidden="1" outlineLevel="7">
      <c r="A1942" s="38" t="s">
        <v>19</v>
      </c>
      <c r="B1942" s="69" t="s">
        <v>504</v>
      </c>
      <c r="C1942" s="70">
        <v>112.7</v>
      </c>
      <c r="D1942" s="67">
        <f t="shared" si="31"/>
        <v>112.7</v>
      </c>
      <c r="E1942" s="141" t="e">
        <f>#REF!</f>
        <v>#REF!</v>
      </c>
    </row>
    <row r="1943" spans="1:5" s="7" customFormat="1" ht="15.75" hidden="1" outlineLevel="5">
      <c r="A1943" s="38" t="s">
        <v>24</v>
      </c>
      <c r="B1943" s="66" t="s">
        <v>504</v>
      </c>
      <c r="C1943" s="62">
        <v>17849.7</v>
      </c>
      <c r="D1943" s="67">
        <f t="shared" si="31"/>
        <v>17849.7</v>
      </c>
      <c r="E1943" s="141" t="e">
        <f>#REF!</f>
        <v>#REF!</v>
      </c>
    </row>
    <row r="1944" spans="1:5" s="7" customFormat="1" ht="15.75" hidden="1" outlineLevel="6">
      <c r="A1944" s="64" t="s">
        <v>26</v>
      </c>
      <c r="B1944" s="66" t="s">
        <v>504</v>
      </c>
      <c r="C1944" s="62">
        <v>17849.7</v>
      </c>
      <c r="D1944" s="67">
        <f t="shared" si="31"/>
        <v>17849.7</v>
      </c>
      <c r="E1944" s="141" t="e">
        <f>#REF!</f>
        <v>#REF!</v>
      </c>
    </row>
    <row r="1945" spans="1:5" s="7" customFormat="1" ht="15.75" hidden="1" outlineLevel="7">
      <c r="A1945" s="64" t="s">
        <v>28</v>
      </c>
      <c r="B1945" s="69" t="s">
        <v>504</v>
      </c>
      <c r="C1945" s="70">
        <v>5482.3</v>
      </c>
      <c r="D1945" s="67">
        <f t="shared" si="31"/>
        <v>5482.3</v>
      </c>
      <c r="E1945" s="141" t="e">
        <f>#REF!</f>
        <v>#REF!</v>
      </c>
    </row>
    <row r="1946" spans="1:5" s="7" customFormat="1" ht="15.75" hidden="1" outlineLevel="7">
      <c r="A1946" s="38" t="s">
        <v>30</v>
      </c>
      <c r="B1946" s="69" t="s">
        <v>504</v>
      </c>
      <c r="C1946" s="70">
        <v>12367.4</v>
      </c>
      <c r="D1946" s="67">
        <f t="shared" si="31"/>
        <v>12367.4</v>
      </c>
      <c r="E1946" s="141" t="e">
        <f>#REF!</f>
        <v>#REF!</v>
      </c>
    </row>
    <row r="1947" spans="1:5" s="7" customFormat="1" ht="15.75" hidden="1" outlineLevel="5">
      <c r="A1947" s="38" t="s">
        <v>32</v>
      </c>
      <c r="B1947" s="66" t="s">
        <v>504</v>
      </c>
      <c r="C1947" s="62">
        <v>472</v>
      </c>
      <c r="D1947" s="67">
        <f t="shared" si="31"/>
        <v>472</v>
      </c>
      <c r="E1947" s="141" t="e">
        <f>#REF!</f>
        <v>#REF!</v>
      </c>
    </row>
    <row r="1948" spans="1:5" s="7" customFormat="1" ht="15.75" hidden="1" outlineLevel="6">
      <c r="A1948" s="64" t="s">
        <v>45</v>
      </c>
      <c r="B1948" s="66" t="s">
        <v>504</v>
      </c>
      <c r="C1948" s="62">
        <v>472</v>
      </c>
      <c r="D1948" s="67">
        <f t="shared" si="31"/>
        <v>472</v>
      </c>
      <c r="E1948" s="141" t="e">
        <f>#REF!</f>
        <v>#REF!</v>
      </c>
    </row>
    <row r="1949" spans="1:5" s="7" customFormat="1" ht="15.75" hidden="1" outlineLevel="7">
      <c r="A1949" s="64" t="s">
        <v>47</v>
      </c>
      <c r="B1949" s="69" t="s">
        <v>504</v>
      </c>
      <c r="C1949" s="70">
        <v>350</v>
      </c>
      <c r="D1949" s="67">
        <f t="shared" si="31"/>
        <v>350</v>
      </c>
      <c r="E1949" s="141" t="e">
        <f>#REF!</f>
        <v>#REF!</v>
      </c>
    </row>
    <row r="1950" spans="1:5" s="7" customFormat="1" ht="15.75" hidden="1" outlineLevel="7">
      <c r="A1950" s="38" t="s">
        <v>54</v>
      </c>
      <c r="B1950" s="69" t="s">
        <v>504</v>
      </c>
      <c r="C1950" s="70">
        <v>122</v>
      </c>
      <c r="D1950" s="67">
        <f t="shared" si="31"/>
        <v>122</v>
      </c>
      <c r="E1950" s="141" t="e">
        <f>#REF!</f>
        <v>#REF!</v>
      </c>
    </row>
    <row r="1951" spans="1:5" s="7" customFormat="1" ht="15.75" hidden="1" outlineLevel="3">
      <c r="A1951" s="38" t="s">
        <v>49</v>
      </c>
      <c r="B1951" s="66" t="s">
        <v>504</v>
      </c>
      <c r="C1951" s="62">
        <v>826600.5</v>
      </c>
      <c r="D1951" s="67">
        <f t="shared" si="31"/>
        <v>826600.5</v>
      </c>
      <c r="E1951" s="141" t="e">
        <f>#REF!</f>
        <v>#REF!</v>
      </c>
    </row>
    <row r="1952" spans="1:5" s="7" customFormat="1" ht="15.75" hidden="1" outlineLevel="5">
      <c r="A1952" s="64" t="s">
        <v>59</v>
      </c>
      <c r="B1952" s="66" t="s">
        <v>504</v>
      </c>
      <c r="C1952" s="62">
        <v>775734</v>
      </c>
      <c r="D1952" s="67">
        <f t="shared" si="31"/>
        <v>775734</v>
      </c>
      <c r="E1952" s="141" t="e">
        <f>#REF!</f>
        <v>#REF!</v>
      </c>
    </row>
    <row r="1953" spans="1:5" s="7" customFormat="1" ht="33.75" hidden="1" outlineLevel="6">
      <c r="A1953" s="64" t="s">
        <v>15</v>
      </c>
      <c r="B1953" s="66" t="s">
        <v>504</v>
      </c>
      <c r="C1953" s="62">
        <v>775734</v>
      </c>
      <c r="D1953" s="67">
        <f t="shared" si="31"/>
        <v>775734</v>
      </c>
      <c r="E1953" s="141" t="e">
        <f>#REF!</f>
        <v>#REF!</v>
      </c>
    </row>
    <row r="1954" spans="1:5" s="7" customFormat="1" ht="15.75" hidden="1" outlineLevel="7">
      <c r="A1954" s="64" t="s">
        <v>17</v>
      </c>
      <c r="B1954" s="69" t="s">
        <v>504</v>
      </c>
      <c r="C1954" s="70">
        <v>770123</v>
      </c>
      <c r="D1954" s="67">
        <f t="shared" si="31"/>
        <v>770123</v>
      </c>
      <c r="E1954" s="141" t="e">
        <f>#REF!</f>
        <v>#REF!</v>
      </c>
    </row>
    <row r="1955" spans="1:5" s="7" customFormat="1" ht="15.75" hidden="1" outlineLevel="7">
      <c r="A1955" s="38" t="s">
        <v>19</v>
      </c>
      <c r="B1955" s="69" t="s">
        <v>504</v>
      </c>
      <c r="C1955" s="70">
        <v>5611</v>
      </c>
      <c r="D1955" s="67">
        <f t="shared" si="31"/>
        <v>5611</v>
      </c>
      <c r="E1955" s="141" t="e">
        <f>#REF!</f>
        <v>#REF!</v>
      </c>
    </row>
    <row r="1956" spans="1:5" s="7" customFormat="1" ht="15.75" hidden="1" outlineLevel="5">
      <c r="A1956" s="38" t="s">
        <v>24</v>
      </c>
      <c r="B1956" s="66" t="s">
        <v>504</v>
      </c>
      <c r="C1956" s="62">
        <v>50431.8</v>
      </c>
      <c r="D1956" s="67">
        <f t="shared" si="31"/>
        <v>50431.8</v>
      </c>
      <c r="E1956" s="141" t="e">
        <f>#REF!</f>
        <v>#REF!</v>
      </c>
    </row>
    <row r="1957" spans="1:5" s="7" customFormat="1" ht="15.75" hidden="1" outlineLevel="6">
      <c r="A1957" s="64" t="s">
        <v>26</v>
      </c>
      <c r="B1957" s="66" t="s">
        <v>504</v>
      </c>
      <c r="C1957" s="62">
        <v>50431.8</v>
      </c>
      <c r="D1957" s="67">
        <f t="shared" si="31"/>
        <v>50431.8</v>
      </c>
      <c r="E1957" s="141" t="e">
        <f>#REF!</f>
        <v>#REF!</v>
      </c>
    </row>
    <row r="1958" spans="1:5" s="7" customFormat="1" ht="15.75" hidden="1" outlineLevel="7">
      <c r="A1958" s="64" t="s">
        <v>28</v>
      </c>
      <c r="B1958" s="69" t="s">
        <v>504</v>
      </c>
      <c r="C1958" s="70">
        <v>9912.7000000000007</v>
      </c>
      <c r="D1958" s="67">
        <f t="shared" si="31"/>
        <v>9912.7000000000007</v>
      </c>
      <c r="E1958" s="141" t="e">
        <f>#REF!</f>
        <v>#REF!</v>
      </c>
    </row>
    <row r="1959" spans="1:5" s="7" customFormat="1" ht="15.75" hidden="1" outlineLevel="7">
      <c r="A1959" s="38" t="s">
        <v>30</v>
      </c>
      <c r="B1959" s="69" t="s">
        <v>504</v>
      </c>
      <c r="C1959" s="70">
        <v>40519.1</v>
      </c>
      <c r="D1959" s="67">
        <f t="shared" si="31"/>
        <v>40519.1</v>
      </c>
      <c r="E1959" s="141" t="e">
        <f>#REF!</f>
        <v>#REF!</v>
      </c>
    </row>
    <row r="1960" spans="1:5" s="7" customFormat="1" ht="15.75" hidden="1" outlineLevel="5">
      <c r="A1960" s="38" t="s">
        <v>32</v>
      </c>
      <c r="B1960" s="66" t="s">
        <v>504</v>
      </c>
      <c r="C1960" s="62">
        <v>434.7</v>
      </c>
      <c r="D1960" s="67">
        <f t="shared" si="31"/>
        <v>434.7</v>
      </c>
      <c r="E1960" s="141" t="e">
        <f>#REF!</f>
        <v>#REF!</v>
      </c>
    </row>
    <row r="1961" spans="1:5" s="7" customFormat="1" ht="15.75" hidden="1" outlineLevel="6">
      <c r="A1961" s="64" t="s">
        <v>45</v>
      </c>
      <c r="B1961" s="66" t="s">
        <v>504</v>
      </c>
      <c r="C1961" s="62">
        <v>434.7</v>
      </c>
      <c r="D1961" s="67">
        <f t="shared" si="31"/>
        <v>434.7</v>
      </c>
      <c r="E1961" s="141" t="e">
        <f>#REF!</f>
        <v>#REF!</v>
      </c>
    </row>
    <row r="1962" spans="1:5" s="7" customFormat="1" ht="15.75" hidden="1" outlineLevel="7">
      <c r="A1962" s="64" t="s">
        <v>47</v>
      </c>
      <c r="B1962" s="69" t="s">
        <v>504</v>
      </c>
      <c r="C1962" s="70">
        <v>140.30000000000001</v>
      </c>
      <c r="D1962" s="67">
        <f t="shared" si="31"/>
        <v>140.30000000000001</v>
      </c>
      <c r="E1962" s="141" t="e">
        <f>#REF!</f>
        <v>#REF!</v>
      </c>
    </row>
    <row r="1963" spans="1:5" s="7" customFormat="1" ht="15.75" hidden="1" outlineLevel="7">
      <c r="A1963" s="38" t="s">
        <v>54</v>
      </c>
      <c r="B1963" s="69" t="s">
        <v>504</v>
      </c>
      <c r="C1963" s="70">
        <v>294.39999999999998</v>
      </c>
      <c r="D1963" s="67">
        <f t="shared" si="31"/>
        <v>294.39999999999998</v>
      </c>
      <c r="E1963" s="141" t="e">
        <f>#REF!</f>
        <v>#REF!</v>
      </c>
    </row>
    <row r="1964" spans="1:5" s="7" customFormat="1" ht="15.75" hidden="1" outlineLevel="3">
      <c r="A1964" s="38" t="s">
        <v>49</v>
      </c>
      <c r="B1964" s="66" t="s">
        <v>504</v>
      </c>
      <c r="C1964" s="62">
        <v>62398.8</v>
      </c>
      <c r="D1964" s="67">
        <f t="shared" si="31"/>
        <v>62398.8</v>
      </c>
      <c r="E1964" s="141" t="e">
        <f>#REF!</f>
        <v>#REF!</v>
      </c>
    </row>
    <row r="1965" spans="1:5" s="7" customFormat="1" ht="33.75" hidden="1" outlineLevel="5">
      <c r="A1965" s="64" t="s">
        <v>505</v>
      </c>
      <c r="B1965" s="66" t="s">
        <v>504</v>
      </c>
      <c r="C1965" s="62">
        <v>62398.8</v>
      </c>
      <c r="D1965" s="67">
        <f t="shared" si="31"/>
        <v>62398.8</v>
      </c>
      <c r="E1965" s="141" t="e">
        <f>#REF!</f>
        <v>#REF!</v>
      </c>
    </row>
    <row r="1966" spans="1:5" s="7" customFormat="1" ht="15.75" hidden="1" outlineLevel="6">
      <c r="A1966" s="64" t="s">
        <v>98</v>
      </c>
      <c r="B1966" s="66" t="s">
        <v>504</v>
      </c>
      <c r="C1966" s="62">
        <v>62398.8</v>
      </c>
      <c r="D1966" s="67">
        <f t="shared" si="31"/>
        <v>62398.8</v>
      </c>
      <c r="E1966" s="141" t="e">
        <f>#REF!</f>
        <v>#REF!</v>
      </c>
    </row>
    <row r="1967" spans="1:5" s="7" customFormat="1" ht="15.75" hidden="1" outlineLevel="7">
      <c r="A1967" s="64" t="s">
        <v>99</v>
      </c>
      <c r="B1967" s="69" t="s">
        <v>504</v>
      </c>
      <c r="C1967" s="70">
        <v>62398.8</v>
      </c>
      <c r="D1967" s="67">
        <f t="shared" si="31"/>
        <v>62398.8</v>
      </c>
      <c r="E1967" s="141" t="e">
        <f>#REF!</f>
        <v>#REF!</v>
      </c>
    </row>
    <row r="1968" spans="1:5" s="7" customFormat="1" ht="15.75" hidden="1" outlineLevel="2">
      <c r="A1968" s="38" t="s">
        <v>99</v>
      </c>
      <c r="B1968" s="66" t="s">
        <v>504</v>
      </c>
      <c r="C1968" s="62">
        <v>100000</v>
      </c>
      <c r="D1968" s="67">
        <f t="shared" si="31"/>
        <v>100000</v>
      </c>
      <c r="E1968" s="141" t="e">
        <f>#REF!</f>
        <v>#REF!</v>
      </c>
    </row>
    <row r="1969" spans="1:5" s="7" customFormat="1" ht="15.75" hidden="1" outlineLevel="3">
      <c r="A1969" s="64" t="s">
        <v>360</v>
      </c>
      <c r="B1969" s="66" t="s">
        <v>504</v>
      </c>
      <c r="C1969" s="62">
        <v>100000</v>
      </c>
      <c r="D1969" s="67">
        <f t="shared" si="31"/>
        <v>100000</v>
      </c>
      <c r="E1969" s="141" t="e">
        <f>#REF!</f>
        <v>#REF!</v>
      </c>
    </row>
    <row r="1970" spans="1:5" s="7" customFormat="1" ht="15.75" hidden="1" outlineLevel="5">
      <c r="A1970" s="64" t="s">
        <v>506</v>
      </c>
      <c r="B1970" s="66" t="s">
        <v>504</v>
      </c>
      <c r="C1970" s="62">
        <v>100000</v>
      </c>
      <c r="D1970" s="67">
        <f t="shared" si="31"/>
        <v>100000</v>
      </c>
      <c r="E1970" s="141" t="e">
        <f>#REF!</f>
        <v>#REF!</v>
      </c>
    </row>
    <row r="1971" spans="1:5" s="7" customFormat="1" ht="15.75" hidden="1" outlineLevel="6">
      <c r="A1971" s="64" t="s">
        <v>34</v>
      </c>
      <c r="B1971" s="66" t="s">
        <v>504</v>
      </c>
      <c r="C1971" s="62">
        <v>100000</v>
      </c>
      <c r="D1971" s="67">
        <f t="shared" si="31"/>
        <v>100000</v>
      </c>
      <c r="E1971" s="141" t="e">
        <f>#REF!</f>
        <v>#REF!</v>
      </c>
    </row>
    <row r="1972" spans="1:5" s="7" customFormat="1" ht="15.75" hidden="1" outlineLevel="7">
      <c r="A1972" s="64" t="s">
        <v>287</v>
      </c>
      <c r="B1972" s="69" t="s">
        <v>504</v>
      </c>
      <c r="C1972" s="70">
        <v>100000</v>
      </c>
      <c r="D1972" s="67">
        <f t="shared" si="31"/>
        <v>100000</v>
      </c>
      <c r="E1972" s="141" t="e">
        <f>#REF!</f>
        <v>#REF!</v>
      </c>
    </row>
    <row r="1973" spans="1:5" s="7" customFormat="1" ht="22.5" hidden="1" outlineLevel="2">
      <c r="A1973" s="38" t="s">
        <v>288</v>
      </c>
      <c r="B1973" s="66" t="s">
        <v>504</v>
      </c>
      <c r="C1973" s="62">
        <v>44170.8</v>
      </c>
      <c r="D1973" s="67">
        <f t="shared" si="31"/>
        <v>44170.8</v>
      </c>
      <c r="E1973" s="141" t="e">
        <f>#REF!</f>
        <v>#REF!</v>
      </c>
    </row>
    <row r="1974" spans="1:5" s="7" customFormat="1" ht="15.75" hidden="1" outlineLevel="3">
      <c r="A1974" s="64" t="s">
        <v>443</v>
      </c>
      <c r="B1974" s="66" t="s">
        <v>504</v>
      </c>
      <c r="C1974" s="62">
        <v>34170.800000000003</v>
      </c>
      <c r="D1974" s="67">
        <f t="shared" si="31"/>
        <v>34170.800000000003</v>
      </c>
      <c r="E1974" s="141" t="e">
        <f>#REF!</f>
        <v>#REF!</v>
      </c>
    </row>
    <row r="1975" spans="1:5" s="7" customFormat="1" ht="15.75" hidden="1" outlineLevel="5">
      <c r="A1975" s="64" t="s">
        <v>444</v>
      </c>
      <c r="B1975" s="66" t="s">
        <v>504</v>
      </c>
      <c r="C1975" s="62">
        <v>4.4000000000000004</v>
      </c>
      <c r="D1975" s="67">
        <f t="shared" si="31"/>
        <v>4.4000000000000004</v>
      </c>
      <c r="E1975" s="141" t="e">
        <f>#REF!</f>
        <v>#REF!</v>
      </c>
    </row>
    <row r="1976" spans="1:5" s="7" customFormat="1" ht="33.75" hidden="1" outlineLevel="6">
      <c r="A1976" s="64" t="s">
        <v>15</v>
      </c>
      <c r="B1976" s="66" t="s">
        <v>504</v>
      </c>
      <c r="C1976" s="62">
        <v>4.4000000000000004</v>
      </c>
      <c r="D1976" s="67">
        <f t="shared" si="31"/>
        <v>4.4000000000000004</v>
      </c>
      <c r="E1976" s="141" t="e">
        <f>#REF!</f>
        <v>#REF!</v>
      </c>
    </row>
    <row r="1977" spans="1:5" s="7" customFormat="1" ht="15.75" hidden="1" outlineLevel="7">
      <c r="A1977" s="64" t="s">
        <v>17</v>
      </c>
      <c r="B1977" s="69" t="s">
        <v>504</v>
      </c>
      <c r="C1977" s="70">
        <v>4.4000000000000004</v>
      </c>
      <c r="D1977" s="67">
        <f t="shared" si="31"/>
        <v>4.4000000000000004</v>
      </c>
      <c r="E1977" s="141" t="e">
        <f>#REF!</f>
        <v>#REF!</v>
      </c>
    </row>
    <row r="1978" spans="1:5" s="7" customFormat="1" ht="15.75" hidden="1" outlineLevel="5">
      <c r="A1978" s="38" t="s">
        <v>24</v>
      </c>
      <c r="B1978" s="66" t="s">
        <v>504</v>
      </c>
      <c r="C1978" s="62">
        <v>9369.2000000000007</v>
      </c>
      <c r="D1978" s="67">
        <f t="shared" si="31"/>
        <v>9369.2000000000007</v>
      </c>
      <c r="E1978" s="141" t="e">
        <f>#REF!</f>
        <v>#REF!</v>
      </c>
    </row>
    <row r="1979" spans="1:5" s="7" customFormat="1" ht="15.75" hidden="1" outlineLevel="6">
      <c r="A1979" s="64" t="s">
        <v>26</v>
      </c>
      <c r="B1979" s="66" t="s">
        <v>504</v>
      </c>
      <c r="C1979" s="62">
        <v>9369.2000000000007</v>
      </c>
      <c r="D1979" s="67">
        <f t="shared" si="31"/>
        <v>9369.2000000000007</v>
      </c>
      <c r="E1979" s="141" t="e">
        <f>#REF!</f>
        <v>#REF!</v>
      </c>
    </row>
    <row r="1980" spans="1:5" s="7" customFormat="1" ht="15.75" hidden="1" outlineLevel="7">
      <c r="A1980" s="64" t="s">
        <v>28</v>
      </c>
      <c r="B1980" s="69" t="s">
        <v>504</v>
      </c>
      <c r="C1980" s="70">
        <v>9315.2000000000007</v>
      </c>
      <c r="D1980" s="67">
        <f t="shared" si="31"/>
        <v>9315.2000000000007</v>
      </c>
      <c r="E1980" s="141" t="e">
        <f>#REF!</f>
        <v>#REF!</v>
      </c>
    </row>
    <row r="1981" spans="1:5" s="7" customFormat="1" ht="15.75" hidden="1" outlineLevel="7">
      <c r="A1981" s="38" t="s">
        <v>30</v>
      </c>
      <c r="B1981" s="69" t="s">
        <v>504</v>
      </c>
      <c r="C1981" s="70">
        <v>54</v>
      </c>
      <c r="D1981" s="67">
        <f t="shared" si="31"/>
        <v>54</v>
      </c>
      <c r="E1981" s="141" t="e">
        <f>#REF!</f>
        <v>#REF!</v>
      </c>
    </row>
    <row r="1982" spans="1:5" s="7" customFormat="1" ht="15.75" hidden="1" outlineLevel="5">
      <c r="A1982" s="38" t="s">
        <v>32</v>
      </c>
      <c r="B1982" s="66" t="s">
        <v>504</v>
      </c>
      <c r="C1982" s="62">
        <v>24707.200000000001</v>
      </c>
      <c r="D1982" s="67">
        <f t="shared" si="31"/>
        <v>24707.200000000001</v>
      </c>
      <c r="E1982" s="141" t="e">
        <f>#REF!</f>
        <v>#REF!</v>
      </c>
    </row>
    <row r="1983" spans="1:5" s="7" customFormat="1" ht="15.75" hidden="1" outlineLevel="6">
      <c r="A1983" s="64" t="s">
        <v>34</v>
      </c>
      <c r="B1983" s="66" t="s">
        <v>504</v>
      </c>
      <c r="C1983" s="62">
        <v>24707.200000000001</v>
      </c>
      <c r="D1983" s="67">
        <f t="shared" si="31"/>
        <v>24707.200000000001</v>
      </c>
      <c r="E1983" s="141" t="e">
        <f>#REF!</f>
        <v>#REF!</v>
      </c>
    </row>
    <row r="1984" spans="1:5" s="7" customFormat="1" ht="15.75" hidden="1" outlineLevel="7">
      <c r="A1984" s="64" t="s">
        <v>287</v>
      </c>
      <c r="B1984" s="69" t="s">
        <v>504</v>
      </c>
      <c r="C1984" s="70">
        <v>2389</v>
      </c>
      <c r="D1984" s="67">
        <f t="shared" si="31"/>
        <v>2389</v>
      </c>
      <c r="E1984" s="141" t="e">
        <f>#REF!</f>
        <v>#REF!</v>
      </c>
    </row>
    <row r="1985" spans="1:5" s="7" customFormat="1" ht="22.5" hidden="1" outlineLevel="7">
      <c r="A1985" s="38" t="s">
        <v>288</v>
      </c>
      <c r="B1985" s="69" t="s">
        <v>504</v>
      </c>
      <c r="C1985" s="70">
        <v>4194</v>
      </c>
      <c r="D1985" s="67">
        <f t="shared" si="31"/>
        <v>4194</v>
      </c>
      <c r="E1985" s="141" t="e">
        <f>#REF!</f>
        <v>#REF!</v>
      </c>
    </row>
    <row r="1986" spans="1:5" s="7" customFormat="1" ht="15.75" hidden="1" outlineLevel="7">
      <c r="A1986" s="38" t="s">
        <v>456</v>
      </c>
      <c r="B1986" s="69" t="s">
        <v>504</v>
      </c>
      <c r="C1986" s="70">
        <v>18124.2</v>
      </c>
      <c r="D1986" s="67">
        <f t="shared" si="31"/>
        <v>18124.2</v>
      </c>
      <c r="E1986" s="141" t="e">
        <f>#REF!</f>
        <v>#REF!</v>
      </c>
    </row>
    <row r="1987" spans="1:5" s="7" customFormat="1" ht="15.75" hidden="1" outlineLevel="5">
      <c r="A1987" s="38" t="s">
        <v>332</v>
      </c>
      <c r="B1987" s="66" t="s">
        <v>504</v>
      </c>
      <c r="C1987" s="62">
        <v>90</v>
      </c>
      <c r="D1987" s="67">
        <f t="shared" si="31"/>
        <v>90</v>
      </c>
      <c r="E1987" s="141" t="e">
        <f>#REF!</f>
        <v>#REF!</v>
      </c>
    </row>
    <row r="1988" spans="1:5" s="7" customFormat="1" ht="22.5" hidden="1" outlineLevel="6">
      <c r="A1988" s="64" t="s">
        <v>103</v>
      </c>
      <c r="B1988" s="66" t="s">
        <v>504</v>
      </c>
      <c r="C1988" s="62">
        <v>90</v>
      </c>
      <c r="D1988" s="67">
        <f t="shared" si="31"/>
        <v>90</v>
      </c>
      <c r="E1988" s="141" t="e">
        <f>#REF!</f>
        <v>#REF!</v>
      </c>
    </row>
    <row r="1989" spans="1:5" s="7" customFormat="1" ht="22.5" hidden="1" outlineLevel="7">
      <c r="A1989" s="64" t="s">
        <v>111</v>
      </c>
      <c r="B1989" s="69" t="s">
        <v>504</v>
      </c>
      <c r="C1989" s="70">
        <v>90</v>
      </c>
      <c r="D1989" s="67">
        <f t="shared" ref="D1989:D2052" si="32">C1989</f>
        <v>90</v>
      </c>
      <c r="E1989" s="141" t="e">
        <f>#REF!</f>
        <v>#REF!</v>
      </c>
    </row>
    <row r="1990" spans="1:5" s="7" customFormat="1" ht="15.75" hidden="1" outlineLevel="3">
      <c r="A1990" s="38" t="s">
        <v>111</v>
      </c>
      <c r="B1990" s="66" t="s">
        <v>504</v>
      </c>
      <c r="C1990" s="62">
        <v>10000</v>
      </c>
      <c r="D1990" s="67">
        <f t="shared" si="32"/>
        <v>10000</v>
      </c>
      <c r="E1990" s="141" t="e">
        <f>#REF!</f>
        <v>#REF!</v>
      </c>
    </row>
    <row r="1991" spans="1:5" s="7" customFormat="1" ht="22.5" hidden="1" outlineLevel="5">
      <c r="A1991" s="64" t="s">
        <v>507</v>
      </c>
      <c r="B1991" s="66" t="s">
        <v>504</v>
      </c>
      <c r="C1991" s="62">
        <v>10000</v>
      </c>
      <c r="D1991" s="67">
        <f t="shared" si="32"/>
        <v>10000</v>
      </c>
      <c r="E1991" s="141" t="e">
        <f>#REF!</f>
        <v>#REF!</v>
      </c>
    </row>
    <row r="1992" spans="1:5" s="7" customFormat="1" ht="15.75" hidden="1" outlineLevel="6">
      <c r="A1992" s="64" t="s">
        <v>34</v>
      </c>
      <c r="B1992" s="66" t="s">
        <v>504</v>
      </c>
      <c r="C1992" s="62">
        <v>10000</v>
      </c>
      <c r="D1992" s="67">
        <f t="shared" si="32"/>
        <v>10000</v>
      </c>
      <c r="E1992" s="141" t="e">
        <f>#REF!</f>
        <v>#REF!</v>
      </c>
    </row>
    <row r="1993" spans="1:5" s="7" customFormat="1" ht="15.75" hidden="1" outlineLevel="7">
      <c r="A1993" s="64" t="s">
        <v>287</v>
      </c>
      <c r="B1993" s="69" t="s">
        <v>504</v>
      </c>
      <c r="C1993" s="70">
        <v>10000</v>
      </c>
      <c r="D1993" s="67">
        <f t="shared" si="32"/>
        <v>10000</v>
      </c>
      <c r="E1993" s="141" t="e">
        <f>#REF!</f>
        <v>#REF!</v>
      </c>
    </row>
    <row r="1994" spans="1:5" s="7" customFormat="1" ht="22.5" hidden="1" outlineLevel="2">
      <c r="A1994" s="38" t="s">
        <v>288</v>
      </c>
      <c r="B1994" s="66" t="s">
        <v>504</v>
      </c>
      <c r="C1994" s="62">
        <v>147609.5</v>
      </c>
      <c r="D1994" s="67">
        <f t="shared" si="32"/>
        <v>147609.5</v>
      </c>
      <c r="E1994" s="141" t="e">
        <f>#REF!</f>
        <v>#REF!</v>
      </c>
    </row>
    <row r="1995" spans="1:5" s="7" customFormat="1" ht="15.75" hidden="1" outlineLevel="3">
      <c r="A1995" s="64" t="s">
        <v>116</v>
      </c>
      <c r="B1995" s="66" t="s">
        <v>504</v>
      </c>
      <c r="C1995" s="62">
        <v>16407</v>
      </c>
      <c r="D1995" s="67">
        <f t="shared" si="32"/>
        <v>16407</v>
      </c>
      <c r="E1995" s="141" t="e">
        <f>#REF!</f>
        <v>#REF!</v>
      </c>
    </row>
    <row r="1996" spans="1:5" s="7" customFormat="1" ht="22.5" hidden="1" outlineLevel="5">
      <c r="A1996" s="64" t="s">
        <v>508</v>
      </c>
      <c r="B1996" s="66" t="s">
        <v>504</v>
      </c>
      <c r="C1996" s="62">
        <v>885</v>
      </c>
      <c r="D1996" s="67">
        <f t="shared" si="32"/>
        <v>885</v>
      </c>
      <c r="E1996" s="141" t="e">
        <f>#REF!</f>
        <v>#REF!</v>
      </c>
    </row>
    <row r="1997" spans="1:5" s="7" customFormat="1" ht="15.75" hidden="1" outlineLevel="6">
      <c r="A1997" s="64" t="s">
        <v>26</v>
      </c>
      <c r="B1997" s="66" t="s">
        <v>504</v>
      </c>
      <c r="C1997" s="62">
        <v>885</v>
      </c>
      <c r="D1997" s="67">
        <f t="shared" si="32"/>
        <v>885</v>
      </c>
      <c r="E1997" s="141" t="e">
        <f>#REF!</f>
        <v>#REF!</v>
      </c>
    </row>
    <row r="1998" spans="1:5" s="7" customFormat="1" ht="15.75" hidden="1" outlineLevel="7">
      <c r="A1998" s="64" t="s">
        <v>28</v>
      </c>
      <c r="B1998" s="69" t="s">
        <v>504</v>
      </c>
      <c r="C1998" s="70">
        <v>885</v>
      </c>
      <c r="D1998" s="67">
        <f t="shared" si="32"/>
        <v>885</v>
      </c>
      <c r="E1998" s="141" t="e">
        <f>#REF!</f>
        <v>#REF!</v>
      </c>
    </row>
    <row r="1999" spans="1:5" s="7" customFormat="1" ht="15.75" hidden="1" outlineLevel="5">
      <c r="A1999" s="38" t="s">
        <v>32</v>
      </c>
      <c r="B1999" s="66" t="s">
        <v>504</v>
      </c>
      <c r="C1999" s="62">
        <v>13522</v>
      </c>
      <c r="D1999" s="67">
        <f t="shared" si="32"/>
        <v>13522</v>
      </c>
      <c r="E1999" s="141" t="e">
        <f>#REF!</f>
        <v>#REF!</v>
      </c>
    </row>
    <row r="2000" spans="1:5" s="7" customFormat="1" ht="15.75" hidden="1" outlineLevel="6">
      <c r="A2000" s="64" t="s">
        <v>34</v>
      </c>
      <c r="B2000" s="66" t="s">
        <v>504</v>
      </c>
      <c r="C2000" s="62">
        <v>13522</v>
      </c>
      <c r="D2000" s="67">
        <f t="shared" si="32"/>
        <v>13522</v>
      </c>
      <c r="E2000" s="141" t="e">
        <f>#REF!</f>
        <v>#REF!</v>
      </c>
    </row>
    <row r="2001" spans="1:5" s="7" customFormat="1" ht="15.75" hidden="1" outlineLevel="7">
      <c r="A2001" s="64" t="s">
        <v>287</v>
      </c>
      <c r="B2001" s="69" t="s">
        <v>504</v>
      </c>
      <c r="C2001" s="70">
        <v>13182</v>
      </c>
      <c r="D2001" s="67">
        <f t="shared" si="32"/>
        <v>13182</v>
      </c>
      <c r="E2001" s="141" t="e">
        <f>#REF!</f>
        <v>#REF!</v>
      </c>
    </row>
    <row r="2002" spans="1:5" s="7" customFormat="1" ht="22.5" hidden="1" outlineLevel="7">
      <c r="A2002" s="38" t="s">
        <v>288</v>
      </c>
      <c r="B2002" s="69" t="s">
        <v>504</v>
      </c>
      <c r="C2002" s="70">
        <v>340</v>
      </c>
      <c r="D2002" s="67">
        <f t="shared" si="32"/>
        <v>340</v>
      </c>
      <c r="E2002" s="141" t="e">
        <f>#REF!</f>
        <v>#REF!</v>
      </c>
    </row>
    <row r="2003" spans="1:5" s="7" customFormat="1" ht="15.75" hidden="1" outlineLevel="5">
      <c r="A2003" s="38" t="s">
        <v>332</v>
      </c>
      <c r="B2003" s="66" t="s">
        <v>504</v>
      </c>
      <c r="C2003" s="62">
        <v>2000</v>
      </c>
      <c r="D2003" s="67">
        <f t="shared" si="32"/>
        <v>2000</v>
      </c>
      <c r="E2003" s="141" t="e">
        <f>#REF!</f>
        <v>#REF!</v>
      </c>
    </row>
    <row r="2004" spans="1:5" s="7" customFormat="1" ht="22.5" hidden="1" outlineLevel="6">
      <c r="A2004" s="64" t="s">
        <v>103</v>
      </c>
      <c r="B2004" s="66" t="s">
        <v>504</v>
      </c>
      <c r="C2004" s="62">
        <v>2000</v>
      </c>
      <c r="D2004" s="67">
        <f t="shared" si="32"/>
        <v>2000</v>
      </c>
      <c r="E2004" s="141" t="e">
        <f>#REF!</f>
        <v>#REF!</v>
      </c>
    </row>
    <row r="2005" spans="1:5" s="7" customFormat="1" ht="15.75" hidden="1" outlineLevel="7">
      <c r="A2005" s="64" t="s">
        <v>104</v>
      </c>
      <c r="B2005" s="69" t="s">
        <v>504</v>
      </c>
      <c r="C2005" s="70">
        <v>2000</v>
      </c>
      <c r="D2005" s="67">
        <f t="shared" si="32"/>
        <v>2000</v>
      </c>
      <c r="E2005" s="141" t="e">
        <f>#REF!</f>
        <v>#REF!</v>
      </c>
    </row>
    <row r="2006" spans="1:5" s="7" customFormat="1" ht="15.75" hidden="1" outlineLevel="3">
      <c r="A2006" s="38" t="s">
        <v>312</v>
      </c>
      <c r="B2006" s="66" t="s">
        <v>504</v>
      </c>
      <c r="C2006" s="62">
        <v>11406</v>
      </c>
      <c r="D2006" s="67">
        <f t="shared" si="32"/>
        <v>11406</v>
      </c>
      <c r="E2006" s="141" t="e">
        <f>#REF!</f>
        <v>#REF!</v>
      </c>
    </row>
    <row r="2007" spans="1:5" s="7" customFormat="1" ht="22.5" hidden="1" outlineLevel="5">
      <c r="A2007" s="64" t="s">
        <v>136</v>
      </c>
      <c r="B2007" s="66" t="s">
        <v>504</v>
      </c>
      <c r="C2007" s="62">
        <v>3645</v>
      </c>
      <c r="D2007" s="67">
        <f t="shared" si="32"/>
        <v>3645</v>
      </c>
      <c r="E2007" s="141" t="e">
        <f>#REF!</f>
        <v>#REF!</v>
      </c>
    </row>
    <row r="2008" spans="1:5" s="7" customFormat="1" ht="15.75" hidden="1" outlineLevel="6">
      <c r="A2008" s="64" t="s">
        <v>26</v>
      </c>
      <c r="B2008" s="66" t="s">
        <v>504</v>
      </c>
      <c r="C2008" s="62">
        <v>3645</v>
      </c>
      <c r="D2008" s="67">
        <f t="shared" si="32"/>
        <v>3645</v>
      </c>
      <c r="E2008" s="141" t="e">
        <f>#REF!</f>
        <v>#REF!</v>
      </c>
    </row>
    <row r="2009" spans="1:5" s="7" customFormat="1" ht="15.75" hidden="1" outlineLevel="7">
      <c r="A2009" s="64" t="s">
        <v>28</v>
      </c>
      <c r="B2009" s="69" t="s">
        <v>504</v>
      </c>
      <c r="C2009" s="70">
        <v>3645</v>
      </c>
      <c r="D2009" s="67">
        <f t="shared" si="32"/>
        <v>3645</v>
      </c>
      <c r="E2009" s="141" t="e">
        <f>#REF!</f>
        <v>#REF!</v>
      </c>
    </row>
    <row r="2010" spans="1:5" s="7" customFormat="1" ht="15.75" hidden="1" outlineLevel="5">
      <c r="A2010" s="38" t="s">
        <v>32</v>
      </c>
      <c r="B2010" s="66" t="s">
        <v>504</v>
      </c>
      <c r="C2010" s="62">
        <v>7761</v>
      </c>
      <c r="D2010" s="67">
        <f t="shared" si="32"/>
        <v>7761</v>
      </c>
      <c r="E2010" s="141" t="e">
        <f>#REF!</f>
        <v>#REF!</v>
      </c>
    </row>
    <row r="2011" spans="1:5" s="7" customFormat="1" ht="22.5" hidden="1" outlineLevel="6">
      <c r="A2011" s="64" t="s">
        <v>103</v>
      </c>
      <c r="B2011" s="66" t="s">
        <v>504</v>
      </c>
      <c r="C2011" s="62">
        <v>3350</v>
      </c>
      <c r="D2011" s="67">
        <f t="shared" si="32"/>
        <v>3350</v>
      </c>
      <c r="E2011" s="141" t="e">
        <f>#REF!</f>
        <v>#REF!</v>
      </c>
    </row>
    <row r="2012" spans="1:5" s="7" customFormat="1" ht="15.75" hidden="1" outlineLevel="7">
      <c r="A2012" s="64" t="s">
        <v>133</v>
      </c>
      <c r="B2012" s="69" t="s">
        <v>504</v>
      </c>
      <c r="C2012" s="70">
        <v>3350</v>
      </c>
      <c r="D2012" s="67">
        <f t="shared" si="32"/>
        <v>3350</v>
      </c>
      <c r="E2012" s="141" t="e">
        <f>#REF!</f>
        <v>#REF!</v>
      </c>
    </row>
    <row r="2013" spans="1:5" s="7" customFormat="1" ht="15.75" hidden="1" outlineLevel="6">
      <c r="A2013" s="38" t="s">
        <v>135</v>
      </c>
      <c r="B2013" s="66" t="s">
        <v>504</v>
      </c>
      <c r="C2013" s="62">
        <v>4411</v>
      </c>
      <c r="D2013" s="67">
        <f t="shared" si="32"/>
        <v>4411</v>
      </c>
      <c r="E2013" s="141" t="e">
        <f>#REF!</f>
        <v>#REF!</v>
      </c>
    </row>
    <row r="2014" spans="1:5" s="7" customFormat="1" ht="15.75" hidden="1" outlineLevel="7">
      <c r="A2014" s="64" t="s">
        <v>104</v>
      </c>
      <c r="B2014" s="69" t="s">
        <v>504</v>
      </c>
      <c r="C2014" s="70">
        <v>4411</v>
      </c>
      <c r="D2014" s="67">
        <f t="shared" si="32"/>
        <v>4411</v>
      </c>
      <c r="E2014" s="141" t="e">
        <f>#REF!</f>
        <v>#REF!</v>
      </c>
    </row>
    <row r="2015" spans="1:5" s="7" customFormat="1" ht="15.75" hidden="1" outlineLevel="3">
      <c r="A2015" s="38" t="s">
        <v>312</v>
      </c>
      <c r="B2015" s="66" t="s">
        <v>504</v>
      </c>
      <c r="C2015" s="62">
        <v>3557</v>
      </c>
      <c r="D2015" s="67">
        <f t="shared" si="32"/>
        <v>3557</v>
      </c>
      <c r="E2015" s="141" t="e">
        <f>#REF!</f>
        <v>#REF!</v>
      </c>
    </row>
    <row r="2016" spans="1:5" s="7" customFormat="1" ht="22.5" hidden="1" outlineLevel="5">
      <c r="A2016" s="64" t="s">
        <v>509</v>
      </c>
      <c r="B2016" s="66" t="s">
        <v>504</v>
      </c>
      <c r="C2016" s="62">
        <v>3557</v>
      </c>
      <c r="D2016" s="67">
        <f t="shared" si="32"/>
        <v>3557</v>
      </c>
      <c r="E2016" s="141" t="e">
        <f>#REF!</f>
        <v>#REF!</v>
      </c>
    </row>
    <row r="2017" spans="1:5" s="7" customFormat="1" ht="15.75" hidden="1" outlineLevel="6">
      <c r="A2017" s="64" t="s">
        <v>26</v>
      </c>
      <c r="B2017" s="66" t="s">
        <v>504</v>
      </c>
      <c r="C2017" s="62">
        <v>3557</v>
      </c>
      <c r="D2017" s="67">
        <f t="shared" si="32"/>
        <v>3557</v>
      </c>
      <c r="E2017" s="141" t="e">
        <f>#REF!</f>
        <v>#REF!</v>
      </c>
    </row>
    <row r="2018" spans="1:5" s="7" customFormat="1" ht="15.75" hidden="1" outlineLevel="7">
      <c r="A2018" s="64" t="s">
        <v>28</v>
      </c>
      <c r="B2018" s="69" t="s">
        <v>504</v>
      </c>
      <c r="C2018" s="70">
        <v>3557</v>
      </c>
      <c r="D2018" s="67">
        <f t="shared" si="32"/>
        <v>3557</v>
      </c>
      <c r="E2018" s="141" t="e">
        <f>#REF!</f>
        <v>#REF!</v>
      </c>
    </row>
    <row r="2019" spans="1:5" s="7" customFormat="1" ht="15.75" hidden="1" outlineLevel="3">
      <c r="A2019" s="38" t="s">
        <v>32</v>
      </c>
      <c r="B2019" s="66" t="s">
        <v>504</v>
      </c>
      <c r="C2019" s="62">
        <v>7681</v>
      </c>
      <c r="D2019" s="67">
        <f t="shared" si="32"/>
        <v>7681</v>
      </c>
      <c r="E2019" s="141" t="e">
        <f>#REF!</f>
        <v>#REF!</v>
      </c>
    </row>
    <row r="2020" spans="1:5" s="7" customFormat="1" ht="15.75" hidden="1" outlineLevel="5">
      <c r="A2020" s="64" t="s">
        <v>236</v>
      </c>
      <c r="B2020" s="66" t="s">
        <v>504</v>
      </c>
      <c r="C2020" s="62">
        <v>7681</v>
      </c>
      <c r="D2020" s="67">
        <f t="shared" si="32"/>
        <v>7681</v>
      </c>
      <c r="E2020" s="141" t="e">
        <f>#REF!</f>
        <v>#REF!</v>
      </c>
    </row>
    <row r="2021" spans="1:5" s="7" customFormat="1" ht="15.75" hidden="1" outlineLevel="6">
      <c r="A2021" s="64" t="s">
        <v>34</v>
      </c>
      <c r="B2021" s="66" t="s">
        <v>504</v>
      </c>
      <c r="C2021" s="62">
        <v>7681</v>
      </c>
      <c r="D2021" s="67">
        <f t="shared" si="32"/>
        <v>7681</v>
      </c>
      <c r="E2021" s="141" t="e">
        <f>#REF!</f>
        <v>#REF!</v>
      </c>
    </row>
    <row r="2022" spans="1:5" s="7" customFormat="1" ht="15.75" hidden="1" outlineLevel="7">
      <c r="A2022" s="64" t="s">
        <v>287</v>
      </c>
      <c r="B2022" s="69" t="s">
        <v>504</v>
      </c>
      <c r="C2022" s="70">
        <v>7681</v>
      </c>
      <c r="D2022" s="67">
        <f t="shared" si="32"/>
        <v>7681</v>
      </c>
      <c r="E2022" s="141" t="e">
        <f>#REF!</f>
        <v>#REF!</v>
      </c>
    </row>
    <row r="2023" spans="1:5" s="7" customFormat="1" ht="22.5" hidden="1" outlineLevel="3">
      <c r="A2023" s="38" t="s">
        <v>288</v>
      </c>
      <c r="B2023" s="66" t="s">
        <v>504</v>
      </c>
      <c r="C2023" s="62">
        <v>49681</v>
      </c>
      <c r="D2023" s="67">
        <f t="shared" si="32"/>
        <v>49681</v>
      </c>
      <c r="E2023" s="141" t="e">
        <f>#REF!</f>
        <v>#REF!</v>
      </c>
    </row>
    <row r="2024" spans="1:5" s="7" customFormat="1" ht="22.5" hidden="1" outlineLevel="5">
      <c r="A2024" s="64" t="s">
        <v>303</v>
      </c>
      <c r="B2024" s="66" t="s">
        <v>504</v>
      </c>
      <c r="C2024" s="62">
        <v>49681</v>
      </c>
      <c r="D2024" s="67">
        <f t="shared" si="32"/>
        <v>49681</v>
      </c>
      <c r="E2024" s="141" t="e">
        <f>#REF!</f>
        <v>#REF!</v>
      </c>
    </row>
    <row r="2025" spans="1:5" s="7" customFormat="1" ht="15.75" hidden="1" outlineLevel="6">
      <c r="A2025" s="64" t="s">
        <v>182</v>
      </c>
      <c r="B2025" s="66" t="s">
        <v>504</v>
      </c>
      <c r="C2025" s="62">
        <v>49681</v>
      </c>
      <c r="D2025" s="67">
        <f t="shared" si="32"/>
        <v>49681</v>
      </c>
      <c r="E2025" s="141" t="e">
        <f>#REF!</f>
        <v>#REF!</v>
      </c>
    </row>
    <row r="2026" spans="1:5" s="7" customFormat="1" ht="22.5" hidden="1" outlineLevel="7">
      <c r="A2026" s="64" t="s">
        <v>183</v>
      </c>
      <c r="B2026" s="69" t="s">
        <v>504</v>
      </c>
      <c r="C2026" s="70">
        <v>49681</v>
      </c>
      <c r="D2026" s="67">
        <f t="shared" si="32"/>
        <v>49681</v>
      </c>
      <c r="E2026" s="141" t="e">
        <f>#REF!</f>
        <v>#REF!</v>
      </c>
    </row>
    <row r="2027" spans="1:5" s="7" customFormat="1" ht="22.5" hidden="1" outlineLevel="3">
      <c r="A2027" s="38" t="s">
        <v>184</v>
      </c>
      <c r="B2027" s="66" t="s">
        <v>504</v>
      </c>
      <c r="C2027" s="62">
        <v>17150</v>
      </c>
      <c r="D2027" s="67">
        <f t="shared" si="32"/>
        <v>17150</v>
      </c>
      <c r="E2027" s="141" t="e">
        <f>#REF!</f>
        <v>#REF!</v>
      </c>
    </row>
    <row r="2028" spans="1:5" s="7" customFormat="1" ht="22.5" hidden="1" outlineLevel="5">
      <c r="A2028" s="64" t="s">
        <v>304</v>
      </c>
      <c r="B2028" s="66" t="s">
        <v>504</v>
      </c>
      <c r="C2028" s="62">
        <v>2150</v>
      </c>
      <c r="D2028" s="67">
        <f t="shared" si="32"/>
        <v>2150</v>
      </c>
      <c r="E2028" s="141" t="e">
        <f>#REF!</f>
        <v>#REF!</v>
      </c>
    </row>
    <row r="2029" spans="1:5" s="7" customFormat="1" ht="15.75" hidden="1" outlineLevel="6">
      <c r="A2029" s="64" t="s">
        <v>26</v>
      </c>
      <c r="B2029" s="66" t="s">
        <v>504</v>
      </c>
      <c r="C2029" s="62">
        <v>2150</v>
      </c>
      <c r="D2029" s="67">
        <f t="shared" si="32"/>
        <v>2150</v>
      </c>
      <c r="E2029" s="141" t="e">
        <f>#REF!</f>
        <v>#REF!</v>
      </c>
    </row>
    <row r="2030" spans="1:5" s="7" customFormat="1" ht="15.75" hidden="1" outlineLevel="7">
      <c r="A2030" s="64" t="s">
        <v>28</v>
      </c>
      <c r="B2030" s="69" t="s">
        <v>504</v>
      </c>
      <c r="C2030" s="70">
        <v>2150</v>
      </c>
      <c r="D2030" s="67">
        <f t="shared" si="32"/>
        <v>2150</v>
      </c>
      <c r="E2030" s="141" t="e">
        <f>#REF!</f>
        <v>#REF!</v>
      </c>
    </row>
    <row r="2031" spans="1:5" s="7" customFormat="1" ht="15.75" hidden="1" outlineLevel="5">
      <c r="A2031" s="38" t="s">
        <v>32</v>
      </c>
      <c r="B2031" s="66" t="s">
        <v>504</v>
      </c>
      <c r="C2031" s="62">
        <v>15000</v>
      </c>
      <c r="D2031" s="67">
        <f t="shared" si="32"/>
        <v>15000</v>
      </c>
      <c r="E2031" s="141" t="e">
        <f>#REF!</f>
        <v>#REF!</v>
      </c>
    </row>
    <row r="2032" spans="1:5" s="7" customFormat="1" ht="15.75" hidden="1" outlineLevel="6">
      <c r="A2032" s="64" t="s">
        <v>34</v>
      </c>
      <c r="B2032" s="66" t="s">
        <v>504</v>
      </c>
      <c r="C2032" s="62">
        <v>15000</v>
      </c>
      <c r="D2032" s="67">
        <f t="shared" si="32"/>
        <v>15000</v>
      </c>
      <c r="E2032" s="141" t="e">
        <f>#REF!</f>
        <v>#REF!</v>
      </c>
    </row>
    <row r="2033" spans="1:5" s="7" customFormat="1" ht="15.75" hidden="1" outlineLevel="7">
      <c r="A2033" s="64" t="s">
        <v>287</v>
      </c>
      <c r="B2033" s="69" t="s">
        <v>504</v>
      </c>
      <c r="C2033" s="70">
        <v>15000</v>
      </c>
      <c r="D2033" s="67">
        <f t="shared" si="32"/>
        <v>15000</v>
      </c>
      <c r="E2033" s="141" t="e">
        <f>#REF!</f>
        <v>#REF!</v>
      </c>
    </row>
    <row r="2034" spans="1:5" s="7" customFormat="1" ht="15.75" hidden="1" outlineLevel="3">
      <c r="A2034" s="38" t="s">
        <v>332</v>
      </c>
      <c r="B2034" s="66" t="s">
        <v>504</v>
      </c>
      <c r="C2034" s="62">
        <v>14537</v>
      </c>
      <c r="D2034" s="67">
        <f t="shared" si="32"/>
        <v>14537</v>
      </c>
      <c r="E2034" s="141" t="e">
        <f>#REF!</f>
        <v>#REF!</v>
      </c>
    </row>
    <row r="2035" spans="1:5" s="7" customFormat="1" ht="33.75" hidden="1" outlineLevel="5">
      <c r="A2035" s="64" t="s">
        <v>305</v>
      </c>
      <c r="B2035" s="66" t="s">
        <v>504</v>
      </c>
      <c r="C2035" s="62">
        <v>11310</v>
      </c>
      <c r="D2035" s="67">
        <f t="shared" si="32"/>
        <v>11310</v>
      </c>
      <c r="E2035" s="141" t="e">
        <f>#REF!</f>
        <v>#REF!</v>
      </c>
    </row>
    <row r="2036" spans="1:5" s="7" customFormat="1" ht="15.75" hidden="1" outlineLevel="6">
      <c r="A2036" s="64" t="s">
        <v>34</v>
      </c>
      <c r="B2036" s="66" t="s">
        <v>504</v>
      </c>
      <c r="C2036" s="62">
        <v>11310</v>
      </c>
      <c r="D2036" s="67">
        <f t="shared" si="32"/>
        <v>11310</v>
      </c>
      <c r="E2036" s="141" t="e">
        <f>#REF!</f>
        <v>#REF!</v>
      </c>
    </row>
    <row r="2037" spans="1:5" s="7" customFormat="1" ht="15.75" hidden="1" outlineLevel="7">
      <c r="A2037" s="64" t="s">
        <v>287</v>
      </c>
      <c r="B2037" s="69" t="s">
        <v>504</v>
      </c>
      <c r="C2037" s="70">
        <v>11310</v>
      </c>
      <c r="D2037" s="67">
        <f t="shared" si="32"/>
        <v>11310</v>
      </c>
      <c r="E2037" s="141" t="e">
        <f>#REF!</f>
        <v>#REF!</v>
      </c>
    </row>
    <row r="2038" spans="1:5" s="7" customFormat="1" ht="15.75" hidden="1" outlineLevel="5">
      <c r="A2038" s="38" t="s">
        <v>332</v>
      </c>
      <c r="B2038" s="66" t="s">
        <v>504</v>
      </c>
      <c r="C2038" s="62">
        <v>3227</v>
      </c>
      <c r="D2038" s="67">
        <f t="shared" si="32"/>
        <v>3227</v>
      </c>
      <c r="E2038" s="141" t="e">
        <f>#REF!</f>
        <v>#REF!</v>
      </c>
    </row>
    <row r="2039" spans="1:5" s="7" customFormat="1" ht="22.5" hidden="1" outlineLevel="6">
      <c r="A2039" s="64" t="s">
        <v>103</v>
      </c>
      <c r="B2039" s="66" t="s">
        <v>504</v>
      </c>
      <c r="C2039" s="62">
        <v>3227</v>
      </c>
      <c r="D2039" s="67">
        <f t="shared" si="32"/>
        <v>3227</v>
      </c>
      <c r="E2039" s="141" t="e">
        <f>#REF!</f>
        <v>#REF!</v>
      </c>
    </row>
    <row r="2040" spans="1:5" s="7" customFormat="1" ht="15.75" hidden="1" outlineLevel="7">
      <c r="A2040" s="64" t="s">
        <v>133</v>
      </c>
      <c r="B2040" s="69" t="s">
        <v>504</v>
      </c>
      <c r="C2040" s="70">
        <v>3227</v>
      </c>
      <c r="D2040" s="67">
        <f t="shared" si="32"/>
        <v>3227</v>
      </c>
      <c r="E2040" s="141" t="e">
        <f>#REF!</f>
        <v>#REF!</v>
      </c>
    </row>
    <row r="2041" spans="1:5" s="7" customFormat="1" ht="15.75" hidden="1" outlineLevel="3">
      <c r="A2041" s="38" t="s">
        <v>135</v>
      </c>
      <c r="B2041" s="66" t="s">
        <v>504</v>
      </c>
      <c r="C2041" s="62">
        <v>21512.5</v>
      </c>
      <c r="D2041" s="67">
        <f t="shared" si="32"/>
        <v>21512.5</v>
      </c>
      <c r="E2041" s="141" t="e">
        <f>#REF!</f>
        <v>#REF!</v>
      </c>
    </row>
    <row r="2042" spans="1:5" s="7" customFormat="1" ht="22.5" hidden="1" outlineLevel="5">
      <c r="A2042" s="64" t="s">
        <v>238</v>
      </c>
      <c r="B2042" s="66" t="s">
        <v>504</v>
      </c>
      <c r="C2042" s="62">
        <v>6000</v>
      </c>
      <c r="D2042" s="67">
        <f t="shared" si="32"/>
        <v>6000</v>
      </c>
      <c r="E2042" s="141" t="e">
        <f>#REF!</f>
        <v>#REF!</v>
      </c>
    </row>
    <row r="2043" spans="1:5" s="7" customFormat="1" ht="15.75" hidden="1" outlineLevel="6">
      <c r="A2043" s="64" t="s">
        <v>26</v>
      </c>
      <c r="B2043" s="66" t="s">
        <v>504</v>
      </c>
      <c r="C2043" s="62">
        <v>6000</v>
      </c>
      <c r="D2043" s="67">
        <f t="shared" si="32"/>
        <v>6000</v>
      </c>
      <c r="E2043" s="141" t="e">
        <f>#REF!</f>
        <v>#REF!</v>
      </c>
    </row>
    <row r="2044" spans="1:5" s="7" customFormat="1" ht="15.75" hidden="1" outlineLevel="7">
      <c r="A2044" s="64" t="s">
        <v>28</v>
      </c>
      <c r="B2044" s="69" t="s">
        <v>504</v>
      </c>
      <c r="C2044" s="70">
        <v>6000</v>
      </c>
      <c r="D2044" s="67">
        <f t="shared" si="32"/>
        <v>6000</v>
      </c>
      <c r="E2044" s="141" t="e">
        <f>#REF!</f>
        <v>#REF!</v>
      </c>
    </row>
    <row r="2045" spans="1:5" s="7" customFormat="1" ht="15.75" hidden="1" outlineLevel="5">
      <c r="A2045" s="38" t="s">
        <v>87</v>
      </c>
      <c r="B2045" s="66" t="s">
        <v>504</v>
      </c>
      <c r="C2045" s="62">
        <v>14262.5</v>
      </c>
      <c r="D2045" s="67">
        <f t="shared" si="32"/>
        <v>14262.5</v>
      </c>
      <c r="E2045" s="141" t="e">
        <f>#REF!</f>
        <v>#REF!</v>
      </c>
    </row>
    <row r="2046" spans="1:5" s="7" customFormat="1" ht="15.75" hidden="1" outlineLevel="6">
      <c r="A2046" s="64" t="s">
        <v>34</v>
      </c>
      <c r="B2046" s="66" t="s">
        <v>504</v>
      </c>
      <c r="C2046" s="62">
        <v>14262.5</v>
      </c>
      <c r="D2046" s="67">
        <f t="shared" si="32"/>
        <v>14262.5</v>
      </c>
      <c r="E2046" s="141" t="e">
        <f>#REF!</f>
        <v>#REF!</v>
      </c>
    </row>
    <row r="2047" spans="1:5" s="7" customFormat="1" ht="15.75" hidden="1" outlineLevel="7">
      <c r="A2047" s="64" t="s">
        <v>287</v>
      </c>
      <c r="B2047" s="69" t="s">
        <v>504</v>
      </c>
      <c r="C2047" s="70">
        <v>14262.5</v>
      </c>
      <c r="D2047" s="67">
        <f t="shared" si="32"/>
        <v>14262.5</v>
      </c>
      <c r="E2047" s="141" t="e">
        <f>#REF!</f>
        <v>#REF!</v>
      </c>
    </row>
    <row r="2048" spans="1:5" s="7" customFormat="1" ht="15.75" hidden="1" outlineLevel="5">
      <c r="A2048" s="38" t="s">
        <v>332</v>
      </c>
      <c r="B2048" s="66" t="s">
        <v>504</v>
      </c>
      <c r="C2048" s="62">
        <v>1250</v>
      </c>
      <c r="D2048" s="67">
        <f t="shared" si="32"/>
        <v>1250</v>
      </c>
      <c r="E2048" s="141" t="e">
        <f>#REF!</f>
        <v>#REF!</v>
      </c>
    </row>
    <row r="2049" spans="1:5" s="7" customFormat="1" ht="22.5" hidden="1" outlineLevel="6">
      <c r="A2049" s="64" t="s">
        <v>103</v>
      </c>
      <c r="B2049" s="66" t="s">
        <v>504</v>
      </c>
      <c r="C2049" s="62">
        <v>910</v>
      </c>
      <c r="D2049" s="67">
        <f t="shared" si="32"/>
        <v>910</v>
      </c>
      <c r="E2049" s="141" t="e">
        <f>#REF!</f>
        <v>#REF!</v>
      </c>
    </row>
    <row r="2050" spans="1:5" s="7" customFormat="1" ht="15.75" hidden="1" outlineLevel="7">
      <c r="A2050" s="64" t="s">
        <v>133</v>
      </c>
      <c r="B2050" s="69" t="s">
        <v>504</v>
      </c>
      <c r="C2050" s="70">
        <v>910</v>
      </c>
      <c r="D2050" s="67">
        <f t="shared" si="32"/>
        <v>910</v>
      </c>
      <c r="E2050" s="141" t="e">
        <f>#REF!</f>
        <v>#REF!</v>
      </c>
    </row>
    <row r="2051" spans="1:5" s="7" customFormat="1" ht="15.75" hidden="1" outlineLevel="6">
      <c r="A2051" s="38" t="s">
        <v>135</v>
      </c>
      <c r="B2051" s="66" t="s">
        <v>504</v>
      </c>
      <c r="C2051" s="62">
        <v>340</v>
      </c>
      <c r="D2051" s="67">
        <f t="shared" si="32"/>
        <v>340</v>
      </c>
      <c r="E2051" s="141" t="e">
        <f>#REF!</f>
        <v>#REF!</v>
      </c>
    </row>
    <row r="2052" spans="1:5" s="7" customFormat="1" ht="15.75" hidden="1" outlineLevel="7">
      <c r="A2052" s="64" t="s">
        <v>104</v>
      </c>
      <c r="B2052" s="69" t="s">
        <v>504</v>
      </c>
      <c r="C2052" s="70">
        <v>340</v>
      </c>
      <c r="D2052" s="67">
        <f t="shared" si="32"/>
        <v>340</v>
      </c>
      <c r="E2052" s="141" t="e">
        <f>#REF!</f>
        <v>#REF!</v>
      </c>
    </row>
    <row r="2053" spans="1:5" s="7" customFormat="1" ht="15.75" hidden="1" outlineLevel="3">
      <c r="A2053" s="38" t="s">
        <v>312</v>
      </c>
      <c r="B2053" s="66" t="s">
        <v>504</v>
      </c>
      <c r="C2053" s="62">
        <v>5000</v>
      </c>
      <c r="D2053" s="67">
        <f t="shared" ref="D2053:D2060" si="33">C2053</f>
        <v>5000</v>
      </c>
      <c r="E2053" s="141" t="e">
        <f>#REF!</f>
        <v>#REF!</v>
      </c>
    </row>
    <row r="2054" spans="1:5" s="7" customFormat="1" ht="33.75" hidden="1" outlineLevel="5">
      <c r="A2054" s="64" t="s">
        <v>239</v>
      </c>
      <c r="B2054" s="66" t="s">
        <v>504</v>
      </c>
      <c r="C2054" s="62">
        <v>5000</v>
      </c>
      <c r="D2054" s="67">
        <f t="shared" si="33"/>
        <v>5000</v>
      </c>
      <c r="E2054" s="141" t="e">
        <f>#REF!</f>
        <v>#REF!</v>
      </c>
    </row>
    <row r="2055" spans="1:5" s="7" customFormat="1" ht="15.75" hidden="1" outlineLevel="6">
      <c r="A2055" s="64" t="s">
        <v>34</v>
      </c>
      <c r="B2055" s="66" t="s">
        <v>504</v>
      </c>
      <c r="C2055" s="62">
        <v>5000</v>
      </c>
      <c r="D2055" s="67">
        <f t="shared" si="33"/>
        <v>5000</v>
      </c>
      <c r="E2055" s="141" t="e">
        <f>#REF!</f>
        <v>#REF!</v>
      </c>
    </row>
    <row r="2056" spans="1:5" s="7" customFormat="1" ht="15.75" hidden="1" outlineLevel="7">
      <c r="A2056" s="64" t="s">
        <v>287</v>
      </c>
      <c r="B2056" s="69" t="s">
        <v>504</v>
      </c>
      <c r="C2056" s="70">
        <v>5000</v>
      </c>
      <c r="D2056" s="67">
        <f t="shared" si="33"/>
        <v>5000</v>
      </c>
      <c r="E2056" s="141" t="e">
        <f>#REF!</f>
        <v>#REF!</v>
      </c>
    </row>
    <row r="2057" spans="1:5" s="7" customFormat="1" ht="22.5" hidden="1" outlineLevel="3">
      <c r="A2057" s="38" t="s">
        <v>288</v>
      </c>
      <c r="B2057" s="66" t="s">
        <v>504</v>
      </c>
      <c r="C2057" s="62">
        <v>678</v>
      </c>
      <c r="D2057" s="67">
        <f t="shared" si="33"/>
        <v>678</v>
      </c>
      <c r="E2057" s="141" t="e">
        <f>#REF!</f>
        <v>#REF!</v>
      </c>
    </row>
    <row r="2058" spans="1:5" s="7" customFormat="1" ht="33.75" hidden="1" outlineLevel="5">
      <c r="A2058" s="64" t="s">
        <v>117</v>
      </c>
      <c r="B2058" s="66" t="s">
        <v>504</v>
      </c>
      <c r="C2058" s="62">
        <v>678</v>
      </c>
      <c r="D2058" s="67">
        <f t="shared" si="33"/>
        <v>678</v>
      </c>
      <c r="E2058" s="141" t="e">
        <f>#REF!</f>
        <v>#REF!</v>
      </c>
    </row>
    <row r="2059" spans="1:5" s="7" customFormat="1" ht="15.75" hidden="1" outlineLevel="6">
      <c r="A2059" s="64" t="s">
        <v>424</v>
      </c>
      <c r="B2059" s="66" t="s">
        <v>504</v>
      </c>
      <c r="C2059" s="62">
        <v>678</v>
      </c>
      <c r="D2059" s="67">
        <f t="shared" si="33"/>
        <v>678</v>
      </c>
      <c r="E2059" s="141" t="e">
        <f>#REF!</f>
        <v>#REF!</v>
      </c>
    </row>
    <row r="2060" spans="1:5" s="7" customFormat="1" ht="23.25" hidden="1" outlineLevel="7">
      <c r="A2060" s="101" t="s">
        <v>1087</v>
      </c>
      <c r="B2060" s="69" t="s">
        <v>504</v>
      </c>
      <c r="C2060" s="70">
        <v>678</v>
      </c>
      <c r="D2060" s="67">
        <f t="shared" si="33"/>
        <v>678</v>
      </c>
      <c r="E2060" s="141" t="e">
        <f>#REF!</f>
        <v>#REF!</v>
      </c>
    </row>
    <row r="2061" spans="1:5" s="7" customFormat="1" ht="23.25" outlineLevel="7">
      <c r="A2061" s="101" t="s">
        <v>1087</v>
      </c>
      <c r="B2061" s="69" t="s">
        <v>425</v>
      </c>
      <c r="C2061" s="72" t="s">
        <v>625</v>
      </c>
      <c r="D2061" s="67"/>
      <c r="E2061" s="142">
        <f>E2062</f>
        <v>725.6</v>
      </c>
    </row>
    <row r="2062" spans="1:5" s="7" customFormat="1" ht="23.25" outlineLevel="7">
      <c r="A2062" s="27" t="s">
        <v>956</v>
      </c>
      <c r="B2062" s="69" t="s">
        <v>425</v>
      </c>
      <c r="C2062" s="72" t="s">
        <v>954</v>
      </c>
      <c r="D2062" s="67"/>
      <c r="E2062" s="142">
        <f>E2063</f>
        <v>725.6</v>
      </c>
    </row>
    <row r="2063" spans="1:5" s="7" customFormat="1" ht="15.75" outlineLevel="7">
      <c r="A2063" s="43" t="s">
        <v>955</v>
      </c>
      <c r="B2063" s="69" t="s">
        <v>425</v>
      </c>
      <c r="C2063" s="72" t="s">
        <v>953</v>
      </c>
      <c r="D2063" s="76">
        <v>300</v>
      </c>
      <c r="E2063" s="142">
        <f>E2064</f>
        <v>725.6</v>
      </c>
    </row>
    <row r="2064" spans="1:5" s="7" customFormat="1" ht="15.75" outlineLevel="7">
      <c r="A2064" s="38" t="s">
        <v>428</v>
      </c>
      <c r="B2064" s="69" t="s">
        <v>425</v>
      </c>
      <c r="C2064" s="72" t="s">
        <v>953</v>
      </c>
      <c r="D2064" s="76" t="s">
        <v>429</v>
      </c>
      <c r="E2064" s="142">
        <f>E2065</f>
        <v>725.6</v>
      </c>
    </row>
    <row r="2065" spans="1:5" s="7" customFormat="1" ht="15.75" outlineLevel="7">
      <c r="A2065" s="38" t="s">
        <v>652</v>
      </c>
      <c r="B2065" s="69" t="s">
        <v>425</v>
      </c>
      <c r="C2065" s="72" t="s">
        <v>953</v>
      </c>
      <c r="D2065" s="76" t="s">
        <v>431</v>
      </c>
      <c r="E2065" s="142">
        <v>725.6</v>
      </c>
    </row>
    <row r="2066" spans="1:5" s="7" customFormat="1" ht="15.75" outlineLevel="7">
      <c r="A2066" s="38" t="s">
        <v>441</v>
      </c>
      <c r="B2066" s="69" t="s">
        <v>442</v>
      </c>
      <c r="C2066" s="72"/>
      <c r="D2066" s="76"/>
      <c r="E2066" s="142">
        <f>E2067</f>
        <v>100</v>
      </c>
    </row>
    <row r="2067" spans="1:5" s="7" customFormat="1" ht="15.75" outlineLevel="7">
      <c r="A2067" s="43" t="s">
        <v>1127</v>
      </c>
      <c r="B2067" s="69" t="s">
        <v>442</v>
      </c>
      <c r="C2067" s="72" t="s">
        <v>1126</v>
      </c>
      <c r="D2067" s="76"/>
      <c r="E2067" s="142">
        <f>E2068</f>
        <v>100</v>
      </c>
    </row>
    <row r="2068" spans="1:5" s="7" customFormat="1" ht="15.75" outlineLevel="7">
      <c r="A2068" s="38" t="s">
        <v>34</v>
      </c>
      <c r="B2068" s="69" t="s">
        <v>442</v>
      </c>
      <c r="C2068" s="72" t="s">
        <v>1126</v>
      </c>
      <c r="D2068" s="76" t="s">
        <v>794</v>
      </c>
      <c r="E2068" s="142">
        <f>E2069</f>
        <v>100</v>
      </c>
    </row>
    <row r="2069" spans="1:5" s="7" customFormat="1" ht="22.5" outlineLevel="7">
      <c r="A2069" s="38" t="s">
        <v>795</v>
      </c>
      <c r="B2069" s="69" t="s">
        <v>442</v>
      </c>
      <c r="C2069" s="72" t="s">
        <v>1126</v>
      </c>
      <c r="D2069" s="76" t="s">
        <v>605</v>
      </c>
      <c r="E2069" s="142">
        <v>100</v>
      </c>
    </row>
    <row r="2070" spans="1:5" s="7" customFormat="1" ht="15.75" outlineLevel="7">
      <c r="A2070" s="38" t="s">
        <v>503</v>
      </c>
      <c r="B2070" s="69" t="s">
        <v>504</v>
      </c>
      <c r="C2070" s="72"/>
      <c r="D2070" s="76"/>
      <c r="E2070" s="142">
        <f>E2071</f>
        <v>0</v>
      </c>
    </row>
    <row r="2071" spans="1:5" s="7" customFormat="1" ht="15.75" outlineLevel="7">
      <c r="A2071" s="43" t="s">
        <v>793</v>
      </c>
      <c r="B2071" s="69" t="s">
        <v>504</v>
      </c>
      <c r="C2071" s="72" t="s">
        <v>957</v>
      </c>
      <c r="D2071" s="76"/>
      <c r="E2071" s="142">
        <f>E2072</f>
        <v>0</v>
      </c>
    </row>
    <row r="2072" spans="1:5" s="7" customFormat="1" ht="15.75" outlineLevel="7">
      <c r="A2072" s="38" t="s">
        <v>34</v>
      </c>
      <c r="B2072" s="69" t="s">
        <v>504</v>
      </c>
      <c r="C2072" s="72" t="s">
        <v>957</v>
      </c>
      <c r="D2072" s="76" t="s">
        <v>794</v>
      </c>
      <c r="E2072" s="142">
        <f>E2073</f>
        <v>0</v>
      </c>
    </row>
    <row r="2073" spans="1:5" s="7" customFormat="1" ht="22.5" outlineLevel="7">
      <c r="A2073" s="38" t="s">
        <v>795</v>
      </c>
      <c r="B2073" s="69" t="s">
        <v>504</v>
      </c>
      <c r="C2073" s="72" t="s">
        <v>957</v>
      </c>
      <c r="D2073" s="76" t="s">
        <v>605</v>
      </c>
      <c r="E2073" s="142">
        <v>0</v>
      </c>
    </row>
    <row r="2074" spans="1:5" s="7" customFormat="1" ht="15.75">
      <c r="A2074" s="64" t="s">
        <v>510</v>
      </c>
      <c r="B2074" s="66" t="s">
        <v>511</v>
      </c>
      <c r="C2074" s="62"/>
      <c r="D2074" s="67"/>
      <c r="E2074" s="141">
        <f>E2192</f>
        <v>400</v>
      </c>
    </row>
    <row r="2075" spans="1:5" s="7" customFormat="1" ht="15.75" hidden="1" outlineLevel="2">
      <c r="A2075" s="64" t="s">
        <v>510</v>
      </c>
      <c r="B2075" s="69" t="s">
        <v>513</v>
      </c>
      <c r="C2075" s="70">
        <f>C2076</f>
        <v>300</v>
      </c>
      <c r="D2075" s="71">
        <f t="shared" ref="D2075:D2144" si="34">C2075</f>
        <v>300</v>
      </c>
      <c r="E2075" s="142" t="e">
        <f>#REF!</f>
        <v>#REF!</v>
      </c>
    </row>
    <row r="2076" spans="1:5" s="7" customFormat="1" ht="15.75" hidden="1" outlineLevel="3">
      <c r="A2076" s="64" t="s">
        <v>512</v>
      </c>
      <c r="B2076" s="69" t="s">
        <v>513</v>
      </c>
      <c r="C2076" s="70">
        <f>C2077</f>
        <v>300</v>
      </c>
      <c r="D2076" s="71">
        <f t="shared" si="34"/>
        <v>300</v>
      </c>
      <c r="E2076" s="142" t="e">
        <f>#REF!</f>
        <v>#REF!</v>
      </c>
    </row>
    <row r="2077" spans="1:5" s="7" customFormat="1" ht="15.75" hidden="1" outlineLevel="5">
      <c r="A2077" s="64" t="s">
        <v>514</v>
      </c>
      <c r="B2077" s="69" t="s">
        <v>513</v>
      </c>
      <c r="C2077" s="70">
        <f>C2078</f>
        <v>300</v>
      </c>
      <c r="D2077" s="71">
        <f t="shared" si="34"/>
        <v>300</v>
      </c>
      <c r="E2077" s="142" t="e">
        <f>#REF!</f>
        <v>#REF!</v>
      </c>
    </row>
    <row r="2078" spans="1:5" s="7" customFormat="1" ht="15.75" hidden="1" outlineLevel="6">
      <c r="A2078" s="64" t="s">
        <v>515</v>
      </c>
      <c r="B2078" s="69" t="s">
        <v>513</v>
      </c>
      <c r="C2078" s="70">
        <f>C2079</f>
        <v>300</v>
      </c>
      <c r="D2078" s="71">
        <f t="shared" si="34"/>
        <v>300</v>
      </c>
      <c r="E2078" s="142" t="e">
        <f>#REF!</f>
        <v>#REF!</v>
      </c>
    </row>
    <row r="2079" spans="1:5" s="7" customFormat="1" ht="15.75" hidden="1" outlineLevel="7">
      <c r="A2079" s="64" t="s">
        <v>26</v>
      </c>
      <c r="B2079" s="69" t="s">
        <v>513</v>
      </c>
      <c r="C2079" s="70">
        <v>300</v>
      </c>
      <c r="D2079" s="71">
        <f t="shared" si="34"/>
        <v>300</v>
      </c>
      <c r="E2079" s="142" t="e">
        <f>#REF!</f>
        <v>#REF!</v>
      </c>
    </row>
    <row r="2080" spans="1:5" s="7" customFormat="1" ht="15.75" hidden="1" outlineLevel="5">
      <c r="A2080" s="64" t="s">
        <v>28</v>
      </c>
      <c r="B2080" s="69" t="s">
        <v>513</v>
      </c>
      <c r="C2080" s="70">
        <v>20167.099999999999</v>
      </c>
      <c r="D2080" s="71">
        <f t="shared" si="34"/>
        <v>20167.099999999999</v>
      </c>
      <c r="E2080" s="142" t="e">
        <f>#REF!</f>
        <v>#REF!</v>
      </c>
    </row>
    <row r="2081" spans="1:5" s="7" customFormat="1" ht="15.75" hidden="1" outlineLevel="6">
      <c r="A2081" s="38" t="s">
        <v>32</v>
      </c>
      <c r="B2081" s="69" t="s">
        <v>513</v>
      </c>
      <c r="C2081" s="70">
        <v>20167.099999999999</v>
      </c>
      <c r="D2081" s="71">
        <f t="shared" si="34"/>
        <v>20167.099999999999</v>
      </c>
      <c r="E2081" s="142" t="e">
        <f>#REF!</f>
        <v>#REF!</v>
      </c>
    </row>
    <row r="2082" spans="1:5" s="7" customFormat="1" ht="22.5" hidden="1" outlineLevel="7">
      <c r="A2082" s="64" t="s">
        <v>103</v>
      </c>
      <c r="B2082" s="69" t="s">
        <v>513</v>
      </c>
      <c r="C2082" s="70">
        <v>20167.099999999999</v>
      </c>
      <c r="D2082" s="71">
        <f t="shared" si="34"/>
        <v>20167.099999999999</v>
      </c>
      <c r="E2082" s="142" t="e">
        <f>#REF!</f>
        <v>#REF!</v>
      </c>
    </row>
    <row r="2083" spans="1:5" s="7" customFormat="1" ht="22.5" hidden="1" outlineLevel="3">
      <c r="A2083" s="64" t="s">
        <v>111</v>
      </c>
      <c r="B2083" s="69" t="s">
        <v>513</v>
      </c>
      <c r="C2083" s="70">
        <v>34632.699999999997</v>
      </c>
      <c r="D2083" s="71">
        <f t="shared" si="34"/>
        <v>34632.699999999997</v>
      </c>
      <c r="E2083" s="142" t="e">
        <f>#REF!</f>
        <v>#REF!</v>
      </c>
    </row>
    <row r="2084" spans="1:5" s="7" customFormat="1" ht="15.75" hidden="1" outlineLevel="5">
      <c r="A2084" s="38" t="s">
        <v>111</v>
      </c>
      <c r="B2084" s="69" t="s">
        <v>513</v>
      </c>
      <c r="C2084" s="70">
        <v>7152.1</v>
      </c>
      <c r="D2084" s="71">
        <f t="shared" si="34"/>
        <v>7152.1</v>
      </c>
      <c r="E2084" s="142" t="e">
        <f>#REF!</f>
        <v>#REF!</v>
      </c>
    </row>
    <row r="2085" spans="1:5" s="7" customFormat="1" ht="15.75" hidden="1" outlineLevel="6">
      <c r="A2085" s="64" t="s">
        <v>77</v>
      </c>
      <c r="B2085" s="69" t="s">
        <v>513</v>
      </c>
      <c r="C2085" s="70">
        <v>7152.1</v>
      </c>
      <c r="D2085" s="71">
        <f t="shared" si="34"/>
        <v>7152.1</v>
      </c>
      <c r="E2085" s="142" t="e">
        <f>#REF!</f>
        <v>#REF!</v>
      </c>
    </row>
    <row r="2086" spans="1:5" s="7" customFormat="1" ht="33.75" hidden="1" outlineLevel="7">
      <c r="A2086" s="64" t="s">
        <v>15</v>
      </c>
      <c r="B2086" s="69" t="s">
        <v>513</v>
      </c>
      <c r="C2086" s="70">
        <v>7093.7</v>
      </c>
      <c r="D2086" s="71">
        <f t="shared" si="34"/>
        <v>7093.7</v>
      </c>
      <c r="E2086" s="142" t="e">
        <f>#REF!</f>
        <v>#REF!</v>
      </c>
    </row>
    <row r="2087" spans="1:5" s="7" customFormat="1" ht="15.75" hidden="1" outlineLevel="7">
      <c r="A2087" s="64" t="s">
        <v>78</v>
      </c>
      <c r="B2087" s="69" t="s">
        <v>513</v>
      </c>
      <c r="C2087" s="70">
        <v>58.4</v>
      </c>
      <c r="D2087" s="71">
        <f t="shared" si="34"/>
        <v>58.4</v>
      </c>
      <c r="E2087" s="142" t="e">
        <f>#REF!</f>
        <v>#REF!</v>
      </c>
    </row>
    <row r="2088" spans="1:5" s="7" customFormat="1" ht="15.75" hidden="1" outlineLevel="5">
      <c r="A2088" s="38" t="s">
        <v>19</v>
      </c>
      <c r="B2088" s="69" t="s">
        <v>513</v>
      </c>
      <c r="C2088" s="70">
        <v>3154.3</v>
      </c>
      <c r="D2088" s="71">
        <f t="shared" si="34"/>
        <v>3154.3</v>
      </c>
      <c r="E2088" s="142" t="e">
        <f>#REF!</f>
        <v>#REF!</v>
      </c>
    </row>
    <row r="2089" spans="1:5" s="7" customFormat="1" ht="15.75" hidden="1" outlineLevel="6">
      <c r="A2089" s="38" t="s">
        <v>24</v>
      </c>
      <c r="B2089" s="69" t="s">
        <v>513</v>
      </c>
      <c r="C2089" s="70">
        <v>3154.3</v>
      </c>
      <c r="D2089" s="71">
        <f t="shared" si="34"/>
        <v>3154.3</v>
      </c>
      <c r="E2089" s="142" t="e">
        <f>#REF!</f>
        <v>#REF!</v>
      </c>
    </row>
    <row r="2090" spans="1:5" s="7" customFormat="1" ht="15.75" hidden="1" outlineLevel="7">
      <c r="A2090" s="64" t="s">
        <v>26</v>
      </c>
      <c r="B2090" s="69" t="s">
        <v>513</v>
      </c>
      <c r="C2090" s="70">
        <v>165.1</v>
      </c>
      <c r="D2090" s="71">
        <f t="shared" si="34"/>
        <v>165.1</v>
      </c>
      <c r="E2090" s="142" t="e">
        <f>#REF!</f>
        <v>#REF!</v>
      </c>
    </row>
    <row r="2091" spans="1:5" s="7" customFormat="1" ht="15.75" hidden="1" outlineLevel="7">
      <c r="A2091" s="64" t="s">
        <v>28</v>
      </c>
      <c r="B2091" s="69" t="s">
        <v>513</v>
      </c>
      <c r="C2091" s="70">
        <v>2989.2</v>
      </c>
      <c r="D2091" s="71">
        <f t="shared" si="34"/>
        <v>2989.2</v>
      </c>
      <c r="E2091" s="142" t="e">
        <f>#REF!</f>
        <v>#REF!</v>
      </c>
    </row>
    <row r="2092" spans="1:5" s="7" customFormat="1" ht="15.75" hidden="1" outlineLevel="5">
      <c r="A2092" s="38" t="s">
        <v>30</v>
      </c>
      <c r="B2092" s="69" t="s">
        <v>513</v>
      </c>
      <c r="C2092" s="70">
        <v>24324.5</v>
      </c>
      <c r="D2092" s="71">
        <f t="shared" si="34"/>
        <v>24324.5</v>
      </c>
      <c r="E2092" s="142" t="e">
        <f>#REF!</f>
        <v>#REF!</v>
      </c>
    </row>
    <row r="2093" spans="1:5" s="7" customFormat="1" ht="15.75" hidden="1" outlineLevel="6">
      <c r="A2093" s="38" t="s">
        <v>32</v>
      </c>
      <c r="B2093" s="69" t="s">
        <v>513</v>
      </c>
      <c r="C2093" s="70">
        <v>10000</v>
      </c>
      <c r="D2093" s="71">
        <f t="shared" si="34"/>
        <v>10000</v>
      </c>
      <c r="E2093" s="142" t="e">
        <f>#REF!</f>
        <v>#REF!</v>
      </c>
    </row>
    <row r="2094" spans="1:5" s="7" customFormat="1" ht="22.5" hidden="1" outlineLevel="7">
      <c r="A2094" s="64" t="s">
        <v>103</v>
      </c>
      <c r="B2094" s="69" t="s">
        <v>513</v>
      </c>
      <c r="C2094" s="70">
        <v>10000</v>
      </c>
      <c r="D2094" s="71">
        <f t="shared" si="34"/>
        <v>10000</v>
      </c>
      <c r="E2094" s="142" t="e">
        <f>#REF!</f>
        <v>#REF!</v>
      </c>
    </row>
    <row r="2095" spans="1:5" s="7" customFormat="1" ht="15.75" hidden="1" outlineLevel="6">
      <c r="A2095" s="64" t="s">
        <v>133</v>
      </c>
      <c r="B2095" s="69" t="s">
        <v>513</v>
      </c>
      <c r="C2095" s="70">
        <v>14324.5</v>
      </c>
      <c r="D2095" s="71">
        <f t="shared" si="34"/>
        <v>14324.5</v>
      </c>
      <c r="E2095" s="142" t="e">
        <f>#REF!</f>
        <v>#REF!</v>
      </c>
    </row>
    <row r="2096" spans="1:5" s="7" customFormat="1" ht="22.5" hidden="1" outlineLevel="7">
      <c r="A2096" s="38" t="s">
        <v>134</v>
      </c>
      <c r="B2096" s="69" t="s">
        <v>513</v>
      </c>
      <c r="C2096" s="70">
        <v>14324.5</v>
      </c>
      <c r="D2096" s="71">
        <f t="shared" si="34"/>
        <v>14324.5</v>
      </c>
      <c r="E2096" s="142" t="e">
        <f>#REF!</f>
        <v>#REF!</v>
      </c>
    </row>
    <row r="2097" spans="1:5" s="7" customFormat="1" ht="15.75" hidden="1" outlineLevel="5">
      <c r="A2097" s="64" t="s">
        <v>104</v>
      </c>
      <c r="B2097" s="69" t="s">
        <v>513</v>
      </c>
      <c r="C2097" s="70">
        <v>1.8</v>
      </c>
      <c r="D2097" s="71">
        <f t="shared" si="34"/>
        <v>1.8</v>
      </c>
      <c r="E2097" s="142" t="e">
        <f>#REF!</f>
        <v>#REF!</v>
      </c>
    </row>
    <row r="2098" spans="1:5" s="7" customFormat="1" ht="22.5" hidden="1" outlineLevel="6">
      <c r="A2098" s="38" t="s">
        <v>105</v>
      </c>
      <c r="B2098" s="69" t="s">
        <v>513</v>
      </c>
      <c r="C2098" s="70">
        <v>1.8</v>
      </c>
      <c r="D2098" s="71">
        <f t="shared" si="34"/>
        <v>1.8</v>
      </c>
      <c r="E2098" s="142" t="e">
        <f>#REF!</f>
        <v>#REF!</v>
      </c>
    </row>
    <row r="2099" spans="1:5" s="7" customFormat="1" ht="15.75" hidden="1" outlineLevel="7">
      <c r="A2099" s="64" t="s">
        <v>45</v>
      </c>
      <c r="B2099" s="69" t="s">
        <v>513</v>
      </c>
      <c r="C2099" s="70">
        <v>1.8</v>
      </c>
      <c r="D2099" s="71">
        <f t="shared" si="34"/>
        <v>1.8</v>
      </c>
      <c r="E2099" s="142" t="e">
        <f>#REF!</f>
        <v>#REF!</v>
      </c>
    </row>
    <row r="2100" spans="1:5" s="7" customFormat="1" ht="15.75" hidden="1" outlineLevel="2">
      <c r="A2100" s="64" t="s">
        <v>47</v>
      </c>
      <c r="B2100" s="69" t="s">
        <v>513</v>
      </c>
      <c r="C2100" s="70">
        <v>102878</v>
      </c>
      <c r="D2100" s="71">
        <f t="shared" si="34"/>
        <v>102878</v>
      </c>
      <c r="E2100" s="142" t="e">
        <f>#REF!</f>
        <v>#REF!</v>
      </c>
    </row>
    <row r="2101" spans="1:5" s="7" customFormat="1" ht="15.75" hidden="1" outlineLevel="3">
      <c r="A2101" s="38" t="s">
        <v>49</v>
      </c>
      <c r="B2101" s="69" t="s">
        <v>513</v>
      </c>
      <c r="C2101" s="70">
        <v>102878</v>
      </c>
      <c r="D2101" s="71">
        <f t="shared" si="34"/>
        <v>102878</v>
      </c>
      <c r="E2101" s="142" t="e">
        <f>#REF!</f>
        <v>#REF!</v>
      </c>
    </row>
    <row r="2102" spans="1:5" s="7" customFormat="1" ht="15.75" hidden="1" outlineLevel="4">
      <c r="A2102" s="64" t="s">
        <v>116</v>
      </c>
      <c r="B2102" s="69" t="s">
        <v>513</v>
      </c>
      <c r="C2102" s="70">
        <v>87642</v>
      </c>
      <c r="D2102" s="71">
        <f t="shared" si="34"/>
        <v>87642</v>
      </c>
      <c r="E2102" s="142" t="e">
        <f>#REF!</f>
        <v>#REF!</v>
      </c>
    </row>
    <row r="2103" spans="1:5" s="7" customFormat="1" ht="22.5" hidden="1" outlineLevel="5">
      <c r="A2103" s="64" t="s">
        <v>489</v>
      </c>
      <c r="B2103" s="69" t="s">
        <v>513</v>
      </c>
      <c r="C2103" s="70">
        <v>62312</v>
      </c>
      <c r="D2103" s="71">
        <f t="shared" si="34"/>
        <v>62312</v>
      </c>
      <c r="E2103" s="142" t="e">
        <f>#REF!</f>
        <v>#REF!</v>
      </c>
    </row>
    <row r="2104" spans="1:5" s="7" customFormat="1" ht="22.5" hidden="1" outlineLevel="6">
      <c r="A2104" s="64" t="s">
        <v>490</v>
      </c>
      <c r="B2104" s="69" t="s">
        <v>513</v>
      </c>
      <c r="C2104" s="70">
        <v>62312</v>
      </c>
      <c r="D2104" s="71">
        <f t="shared" si="34"/>
        <v>62312</v>
      </c>
      <c r="E2104" s="142" t="e">
        <f>#REF!</f>
        <v>#REF!</v>
      </c>
    </row>
    <row r="2105" spans="1:5" s="7" customFormat="1" ht="15.75" hidden="1" outlineLevel="7">
      <c r="A2105" s="64" t="s">
        <v>26</v>
      </c>
      <c r="B2105" s="69" t="s">
        <v>513</v>
      </c>
      <c r="C2105" s="70">
        <v>62312</v>
      </c>
      <c r="D2105" s="71">
        <f t="shared" si="34"/>
        <v>62312</v>
      </c>
      <c r="E2105" s="142" t="e">
        <f>#REF!</f>
        <v>#REF!</v>
      </c>
    </row>
    <row r="2106" spans="1:5" s="7" customFormat="1" ht="15.75" hidden="1" outlineLevel="5">
      <c r="A2106" s="64" t="s">
        <v>28</v>
      </c>
      <c r="B2106" s="69" t="s">
        <v>513</v>
      </c>
      <c r="C2106" s="70">
        <v>25330</v>
      </c>
      <c r="D2106" s="71">
        <f t="shared" si="34"/>
        <v>25330</v>
      </c>
      <c r="E2106" s="142" t="e">
        <f>#REF!</f>
        <v>#REF!</v>
      </c>
    </row>
    <row r="2107" spans="1:5" s="7" customFormat="1" ht="15.75" hidden="1" outlineLevel="6">
      <c r="A2107" s="38" t="s">
        <v>32</v>
      </c>
      <c r="B2107" s="69" t="s">
        <v>513</v>
      </c>
      <c r="C2107" s="70">
        <v>25330</v>
      </c>
      <c r="D2107" s="71">
        <f t="shared" si="34"/>
        <v>25330</v>
      </c>
      <c r="E2107" s="142" t="e">
        <f>#REF!</f>
        <v>#REF!</v>
      </c>
    </row>
    <row r="2108" spans="1:5" s="7" customFormat="1" ht="15.75" hidden="1" outlineLevel="7">
      <c r="A2108" s="64" t="s">
        <v>34</v>
      </c>
      <c r="B2108" s="69" t="s">
        <v>513</v>
      </c>
      <c r="C2108" s="70">
        <v>25330</v>
      </c>
      <c r="D2108" s="71">
        <f t="shared" si="34"/>
        <v>25330</v>
      </c>
      <c r="E2108" s="142" t="e">
        <f>#REF!</f>
        <v>#REF!</v>
      </c>
    </row>
    <row r="2109" spans="1:5" s="7" customFormat="1" ht="15.75" hidden="1" outlineLevel="4">
      <c r="A2109" s="64" t="s">
        <v>66</v>
      </c>
      <c r="B2109" s="69" t="s">
        <v>513</v>
      </c>
      <c r="C2109" s="70">
        <v>10000</v>
      </c>
      <c r="D2109" s="71">
        <f t="shared" si="34"/>
        <v>10000</v>
      </c>
      <c r="E2109" s="142" t="e">
        <f>#REF!</f>
        <v>#REF!</v>
      </c>
    </row>
    <row r="2110" spans="1:5" s="7" customFormat="1" ht="15.75" hidden="1" outlineLevel="5">
      <c r="A2110" s="38" t="s">
        <v>66</v>
      </c>
      <c r="B2110" s="69" t="s">
        <v>513</v>
      </c>
      <c r="C2110" s="70">
        <v>10000</v>
      </c>
      <c r="D2110" s="71">
        <f t="shared" si="34"/>
        <v>10000</v>
      </c>
      <c r="E2110" s="142" t="e">
        <f>#REF!</f>
        <v>#REF!</v>
      </c>
    </row>
    <row r="2111" spans="1:5" s="7" customFormat="1" ht="15.75" hidden="1" outlineLevel="6">
      <c r="A2111" s="64" t="s">
        <v>516</v>
      </c>
      <c r="B2111" s="69" t="s">
        <v>513</v>
      </c>
      <c r="C2111" s="70">
        <v>10000</v>
      </c>
      <c r="D2111" s="71">
        <f t="shared" si="34"/>
        <v>10000</v>
      </c>
      <c r="E2111" s="142" t="e">
        <f>#REF!</f>
        <v>#REF!</v>
      </c>
    </row>
    <row r="2112" spans="1:5" s="7" customFormat="1" ht="15.75" hidden="1" outlineLevel="7">
      <c r="A2112" s="64" t="s">
        <v>26</v>
      </c>
      <c r="B2112" s="69" t="s">
        <v>513</v>
      </c>
      <c r="C2112" s="70">
        <v>10000</v>
      </c>
      <c r="D2112" s="71">
        <f t="shared" si="34"/>
        <v>10000</v>
      </c>
      <c r="E2112" s="142" t="e">
        <f>#REF!</f>
        <v>#REF!</v>
      </c>
    </row>
    <row r="2113" spans="1:5" s="7" customFormat="1" ht="15.75" hidden="1" outlineLevel="4">
      <c r="A2113" s="64" t="s">
        <v>28</v>
      </c>
      <c r="B2113" s="69" t="s">
        <v>513</v>
      </c>
      <c r="C2113" s="70">
        <v>5236</v>
      </c>
      <c r="D2113" s="71">
        <f t="shared" si="34"/>
        <v>5236</v>
      </c>
      <c r="E2113" s="142" t="e">
        <f>#REF!</f>
        <v>#REF!</v>
      </c>
    </row>
    <row r="2114" spans="1:5" s="7" customFormat="1" ht="15.75" hidden="1" outlineLevel="5">
      <c r="A2114" s="38" t="s">
        <v>32</v>
      </c>
      <c r="B2114" s="69" t="s">
        <v>513</v>
      </c>
      <c r="C2114" s="70">
        <v>5236</v>
      </c>
      <c r="D2114" s="71">
        <f t="shared" si="34"/>
        <v>5236</v>
      </c>
      <c r="E2114" s="142" t="e">
        <f>#REF!</f>
        <v>#REF!</v>
      </c>
    </row>
    <row r="2115" spans="1:5" s="7" customFormat="1" ht="22.5" hidden="1" outlineLevel="6">
      <c r="A2115" s="64" t="s">
        <v>517</v>
      </c>
      <c r="B2115" s="69" t="s">
        <v>513</v>
      </c>
      <c r="C2115" s="70">
        <v>5236</v>
      </c>
      <c r="D2115" s="71">
        <f t="shared" si="34"/>
        <v>5236</v>
      </c>
      <c r="E2115" s="142" t="e">
        <f>#REF!</f>
        <v>#REF!</v>
      </c>
    </row>
    <row r="2116" spans="1:5" s="7" customFormat="1" ht="15.75" hidden="1" outlineLevel="7">
      <c r="A2116" s="64" t="s">
        <v>26</v>
      </c>
      <c r="B2116" s="69" t="s">
        <v>513</v>
      </c>
      <c r="C2116" s="70">
        <v>5236</v>
      </c>
      <c r="D2116" s="71">
        <f t="shared" si="34"/>
        <v>5236</v>
      </c>
      <c r="E2116" s="142" t="e">
        <f>#REF!</f>
        <v>#REF!</v>
      </c>
    </row>
    <row r="2117" spans="1:5" s="7" customFormat="1" ht="15.75" hidden="1" outlineLevel="1">
      <c r="A2117" s="64" t="s">
        <v>28</v>
      </c>
      <c r="B2117" s="69" t="s">
        <v>519</v>
      </c>
      <c r="C2117" s="70">
        <v>139794</v>
      </c>
      <c r="D2117" s="71">
        <f t="shared" si="34"/>
        <v>139794</v>
      </c>
      <c r="E2117" s="142" t="e">
        <f>#REF!</f>
        <v>#REF!</v>
      </c>
    </row>
    <row r="2118" spans="1:5" s="7" customFormat="1" ht="15.75" hidden="1" outlineLevel="2">
      <c r="A2118" s="38" t="s">
        <v>32</v>
      </c>
      <c r="B2118" s="69" t="s">
        <v>519</v>
      </c>
      <c r="C2118" s="70">
        <v>139794</v>
      </c>
      <c r="D2118" s="71">
        <f t="shared" si="34"/>
        <v>139794</v>
      </c>
      <c r="E2118" s="142" t="e">
        <f>#REF!</f>
        <v>#REF!</v>
      </c>
    </row>
    <row r="2119" spans="1:5" s="7" customFormat="1" ht="15.75" hidden="1" outlineLevel="3">
      <c r="A2119" s="64" t="s">
        <v>518</v>
      </c>
      <c r="B2119" s="69" t="s">
        <v>519</v>
      </c>
      <c r="C2119" s="70">
        <v>139794</v>
      </c>
      <c r="D2119" s="71">
        <f t="shared" si="34"/>
        <v>139794</v>
      </c>
      <c r="E2119" s="142" t="e">
        <f>#REF!</f>
        <v>#REF!</v>
      </c>
    </row>
    <row r="2120" spans="1:5" s="7" customFormat="1" ht="15.75" hidden="1" outlineLevel="4">
      <c r="A2120" s="64" t="s">
        <v>116</v>
      </c>
      <c r="B2120" s="69" t="s">
        <v>519</v>
      </c>
      <c r="C2120" s="70">
        <v>139794</v>
      </c>
      <c r="D2120" s="71">
        <f t="shared" si="34"/>
        <v>139794</v>
      </c>
      <c r="E2120" s="142" t="e">
        <f>#REF!</f>
        <v>#REF!</v>
      </c>
    </row>
    <row r="2121" spans="1:5" s="7" customFormat="1" ht="22.5" hidden="1" outlineLevel="5">
      <c r="A2121" s="64" t="s">
        <v>489</v>
      </c>
      <c r="B2121" s="69" t="s">
        <v>519</v>
      </c>
      <c r="C2121" s="70">
        <v>13000</v>
      </c>
      <c r="D2121" s="71">
        <f t="shared" si="34"/>
        <v>13000</v>
      </c>
      <c r="E2121" s="142" t="e">
        <f>#REF!</f>
        <v>#REF!</v>
      </c>
    </row>
    <row r="2122" spans="1:5" s="7" customFormat="1" ht="22.5" hidden="1" outlineLevel="6">
      <c r="A2122" s="64" t="s">
        <v>490</v>
      </c>
      <c r="B2122" s="69" t="s">
        <v>519</v>
      </c>
      <c r="C2122" s="70">
        <v>13000</v>
      </c>
      <c r="D2122" s="71">
        <f t="shared" si="34"/>
        <v>13000</v>
      </c>
      <c r="E2122" s="142" t="e">
        <f>#REF!</f>
        <v>#REF!</v>
      </c>
    </row>
    <row r="2123" spans="1:5" s="7" customFormat="1" ht="15.75" hidden="1" outlineLevel="7">
      <c r="A2123" s="64" t="s">
        <v>182</v>
      </c>
      <c r="B2123" s="69" t="s">
        <v>519</v>
      </c>
      <c r="C2123" s="70">
        <v>13000</v>
      </c>
      <c r="D2123" s="71">
        <f t="shared" si="34"/>
        <v>13000</v>
      </c>
      <c r="E2123" s="142" t="e">
        <f>#REF!</f>
        <v>#REF!</v>
      </c>
    </row>
    <row r="2124" spans="1:5" s="7" customFormat="1" ht="22.5" hidden="1" outlineLevel="5">
      <c r="A2124" s="64" t="s">
        <v>183</v>
      </c>
      <c r="B2124" s="69" t="s">
        <v>519</v>
      </c>
      <c r="C2124" s="70">
        <v>126794</v>
      </c>
      <c r="D2124" s="71">
        <f t="shared" si="34"/>
        <v>126794</v>
      </c>
      <c r="E2124" s="142" t="e">
        <f>#REF!</f>
        <v>#REF!</v>
      </c>
    </row>
    <row r="2125" spans="1:5" s="7" customFormat="1" ht="22.5" hidden="1" outlineLevel="6">
      <c r="A2125" s="38" t="s">
        <v>184</v>
      </c>
      <c r="B2125" s="69" t="s">
        <v>519</v>
      </c>
      <c r="C2125" s="70">
        <v>126794</v>
      </c>
      <c r="D2125" s="71">
        <f t="shared" si="34"/>
        <v>126794</v>
      </c>
      <c r="E2125" s="142" t="e">
        <f>#REF!</f>
        <v>#REF!</v>
      </c>
    </row>
    <row r="2126" spans="1:5" s="7" customFormat="1" ht="15.75" hidden="1" outlineLevel="7">
      <c r="A2126" s="64" t="s">
        <v>98</v>
      </c>
      <c r="B2126" s="69" t="s">
        <v>519</v>
      </c>
      <c r="C2126" s="70">
        <v>126794</v>
      </c>
      <c r="D2126" s="71">
        <f t="shared" si="34"/>
        <v>126794</v>
      </c>
      <c r="E2126" s="142" t="e">
        <f>#REF!</f>
        <v>#REF!</v>
      </c>
    </row>
    <row r="2127" spans="1:5" s="7" customFormat="1" ht="15.75" hidden="1" outlineLevel="1">
      <c r="A2127" s="64" t="s">
        <v>178</v>
      </c>
      <c r="B2127" s="69" t="s">
        <v>521</v>
      </c>
      <c r="C2127" s="70">
        <v>44827.9</v>
      </c>
      <c r="D2127" s="71">
        <f t="shared" si="34"/>
        <v>44827.9</v>
      </c>
      <c r="E2127" s="142" t="e">
        <f>#REF!</f>
        <v>#REF!</v>
      </c>
    </row>
    <row r="2128" spans="1:5" s="7" customFormat="1" ht="22.5" hidden="1" outlineLevel="2">
      <c r="A2128" s="38" t="s">
        <v>179</v>
      </c>
      <c r="B2128" s="69" t="s">
        <v>521</v>
      </c>
      <c r="C2128" s="70">
        <v>41143.4</v>
      </c>
      <c r="D2128" s="71">
        <f t="shared" si="34"/>
        <v>41143.4</v>
      </c>
      <c r="E2128" s="142" t="e">
        <f>#REF!</f>
        <v>#REF!</v>
      </c>
    </row>
    <row r="2129" spans="1:5" s="7" customFormat="1" ht="15.75" hidden="1" outlineLevel="3">
      <c r="A2129" s="64" t="s">
        <v>520</v>
      </c>
      <c r="B2129" s="69" t="s">
        <v>521</v>
      </c>
      <c r="C2129" s="70">
        <v>2338</v>
      </c>
      <c r="D2129" s="71">
        <f t="shared" si="34"/>
        <v>2338</v>
      </c>
      <c r="E2129" s="142" t="e">
        <f>#REF!</f>
        <v>#REF!</v>
      </c>
    </row>
    <row r="2130" spans="1:5" s="7" customFormat="1" ht="22.5" hidden="1" outlineLevel="5">
      <c r="A2130" s="64" t="s">
        <v>12</v>
      </c>
      <c r="B2130" s="69" t="s">
        <v>521</v>
      </c>
      <c r="C2130" s="70">
        <v>2338</v>
      </c>
      <c r="D2130" s="71">
        <f t="shared" si="34"/>
        <v>2338</v>
      </c>
      <c r="E2130" s="142" t="e">
        <f>#REF!</f>
        <v>#REF!</v>
      </c>
    </row>
    <row r="2131" spans="1:5" s="7" customFormat="1" ht="22.5" hidden="1" outlineLevel="6">
      <c r="A2131" s="64" t="s">
        <v>53</v>
      </c>
      <c r="B2131" s="69" t="s">
        <v>521</v>
      </c>
      <c r="C2131" s="70">
        <v>2338</v>
      </c>
      <c r="D2131" s="71">
        <f t="shared" si="34"/>
        <v>2338</v>
      </c>
      <c r="E2131" s="142" t="e">
        <f>#REF!</f>
        <v>#REF!</v>
      </c>
    </row>
    <row r="2132" spans="1:5" s="7" customFormat="1" ht="33.75" hidden="1" outlineLevel="7">
      <c r="A2132" s="64" t="s">
        <v>15</v>
      </c>
      <c r="B2132" s="69" t="s">
        <v>521</v>
      </c>
      <c r="C2132" s="70">
        <v>2338</v>
      </c>
      <c r="D2132" s="71">
        <f t="shared" si="34"/>
        <v>2338</v>
      </c>
      <c r="E2132" s="142" t="e">
        <f>#REF!</f>
        <v>#REF!</v>
      </c>
    </row>
    <row r="2133" spans="1:5" s="7" customFormat="1" ht="15.75" hidden="1" outlineLevel="3">
      <c r="A2133" s="64" t="s">
        <v>17</v>
      </c>
      <c r="B2133" s="69" t="s">
        <v>521</v>
      </c>
      <c r="C2133" s="70">
        <v>38805.4</v>
      </c>
      <c r="D2133" s="71">
        <f t="shared" si="34"/>
        <v>38805.4</v>
      </c>
      <c r="E2133" s="142" t="e">
        <f>#REF!</f>
        <v>#REF!</v>
      </c>
    </row>
    <row r="2134" spans="1:5" s="7" customFormat="1" ht="15.75" hidden="1" outlineLevel="5">
      <c r="A2134" s="38" t="s">
        <v>19</v>
      </c>
      <c r="B2134" s="69" t="s">
        <v>521</v>
      </c>
      <c r="C2134" s="70">
        <v>32377.1</v>
      </c>
      <c r="D2134" s="71">
        <f t="shared" si="34"/>
        <v>32377.1</v>
      </c>
      <c r="E2134" s="142" t="e">
        <f>#REF!</f>
        <v>#REF!</v>
      </c>
    </row>
    <row r="2135" spans="1:5" s="7" customFormat="1" ht="15.75" hidden="1" outlineLevel="6">
      <c r="A2135" s="64" t="s">
        <v>23</v>
      </c>
      <c r="B2135" s="69" t="s">
        <v>521</v>
      </c>
      <c r="C2135" s="70">
        <v>32377.1</v>
      </c>
      <c r="D2135" s="71">
        <f t="shared" si="34"/>
        <v>32377.1</v>
      </c>
      <c r="E2135" s="142" t="e">
        <f>#REF!</f>
        <v>#REF!</v>
      </c>
    </row>
    <row r="2136" spans="1:5" s="7" customFormat="1" ht="33.75" hidden="1" outlineLevel="7">
      <c r="A2136" s="64" t="s">
        <v>15</v>
      </c>
      <c r="B2136" s="69" t="s">
        <v>521</v>
      </c>
      <c r="C2136" s="70">
        <v>32360.1</v>
      </c>
      <c r="D2136" s="71">
        <f t="shared" si="34"/>
        <v>32360.1</v>
      </c>
      <c r="E2136" s="142" t="e">
        <f>#REF!</f>
        <v>#REF!</v>
      </c>
    </row>
    <row r="2137" spans="1:5" s="7" customFormat="1" ht="15.75" hidden="1" outlineLevel="7">
      <c r="A2137" s="64" t="s">
        <v>17</v>
      </c>
      <c r="B2137" s="69" t="s">
        <v>521</v>
      </c>
      <c r="C2137" s="70">
        <v>17</v>
      </c>
      <c r="D2137" s="71">
        <f t="shared" si="34"/>
        <v>17</v>
      </c>
      <c r="E2137" s="142" t="e">
        <f>#REF!</f>
        <v>#REF!</v>
      </c>
    </row>
    <row r="2138" spans="1:5" s="7" customFormat="1" ht="15.75" hidden="1" outlineLevel="5">
      <c r="A2138" s="38" t="s">
        <v>19</v>
      </c>
      <c r="B2138" s="69" t="s">
        <v>521</v>
      </c>
      <c r="C2138" s="70">
        <v>6424.2</v>
      </c>
      <c r="D2138" s="71">
        <f t="shared" si="34"/>
        <v>6424.2</v>
      </c>
      <c r="E2138" s="142" t="e">
        <f>#REF!</f>
        <v>#REF!</v>
      </c>
    </row>
    <row r="2139" spans="1:5" s="7" customFormat="1" ht="15.75" hidden="1" outlineLevel="6">
      <c r="A2139" s="38" t="s">
        <v>24</v>
      </c>
      <c r="B2139" s="69" t="s">
        <v>521</v>
      </c>
      <c r="C2139" s="70">
        <v>6424.2</v>
      </c>
      <c r="D2139" s="71">
        <f t="shared" si="34"/>
        <v>6424.2</v>
      </c>
      <c r="E2139" s="142" t="e">
        <f>#REF!</f>
        <v>#REF!</v>
      </c>
    </row>
    <row r="2140" spans="1:5" s="7" customFormat="1" ht="15.75" hidden="1" outlineLevel="7">
      <c r="A2140" s="64" t="s">
        <v>26</v>
      </c>
      <c r="B2140" s="69" t="s">
        <v>521</v>
      </c>
      <c r="C2140" s="70">
        <v>907.6</v>
      </c>
      <c r="D2140" s="71">
        <f t="shared" si="34"/>
        <v>907.6</v>
      </c>
      <c r="E2140" s="142" t="e">
        <f>#REF!</f>
        <v>#REF!</v>
      </c>
    </row>
    <row r="2141" spans="1:5" s="7" customFormat="1" ht="15.75" hidden="1" outlineLevel="7">
      <c r="A2141" s="64" t="s">
        <v>28</v>
      </c>
      <c r="B2141" s="69" t="s">
        <v>521</v>
      </c>
      <c r="C2141" s="70">
        <v>5516.6</v>
      </c>
      <c r="D2141" s="71">
        <f t="shared" si="34"/>
        <v>5516.6</v>
      </c>
      <c r="E2141" s="142" t="e">
        <f>#REF!</f>
        <v>#REF!</v>
      </c>
    </row>
    <row r="2142" spans="1:5" s="7" customFormat="1" ht="15.75" hidden="1" outlineLevel="5">
      <c r="A2142" s="38" t="s">
        <v>30</v>
      </c>
      <c r="B2142" s="69" t="s">
        <v>521</v>
      </c>
      <c r="C2142" s="70">
        <v>4.0999999999999996</v>
      </c>
      <c r="D2142" s="71">
        <f t="shared" si="34"/>
        <v>4.0999999999999996</v>
      </c>
      <c r="E2142" s="142" t="e">
        <f>#REF!</f>
        <v>#REF!</v>
      </c>
    </row>
    <row r="2143" spans="1:5" s="7" customFormat="1" ht="15.75" hidden="1" outlineLevel="6">
      <c r="A2143" s="38" t="s">
        <v>32</v>
      </c>
      <c r="B2143" s="69" t="s">
        <v>521</v>
      </c>
      <c r="C2143" s="70">
        <v>4.0999999999999996</v>
      </c>
      <c r="D2143" s="71">
        <f t="shared" si="34"/>
        <v>4.0999999999999996</v>
      </c>
      <c r="E2143" s="142" t="e">
        <f>#REF!</f>
        <v>#REF!</v>
      </c>
    </row>
    <row r="2144" spans="1:5" s="7" customFormat="1" ht="15.75" hidden="1" outlineLevel="7">
      <c r="A2144" s="64" t="s">
        <v>45</v>
      </c>
      <c r="B2144" s="69" t="s">
        <v>521</v>
      </c>
      <c r="C2144" s="70">
        <v>4.0999999999999996</v>
      </c>
      <c r="D2144" s="71">
        <f t="shared" si="34"/>
        <v>4.0999999999999996</v>
      </c>
      <c r="E2144" s="142" t="e">
        <f>#REF!</f>
        <v>#REF!</v>
      </c>
    </row>
    <row r="2145" spans="1:5" s="7" customFormat="1" ht="15.75" hidden="1" outlineLevel="2">
      <c r="A2145" s="64" t="s">
        <v>47</v>
      </c>
      <c r="B2145" s="69" t="s">
        <v>521</v>
      </c>
      <c r="C2145" s="70">
        <v>3684.5</v>
      </c>
      <c r="D2145" s="71">
        <f t="shared" ref="D2145:D2213" si="35">C2145</f>
        <v>3684.5</v>
      </c>
      <c r="E2145" s="142" t="e">
        <f>#REF!</f>
        <v>#REF!</v>
      </c>
    </row>
    <row r="2146" spans="1:5" s="7" customFormat="1" ht="15.75" hidden="1" outlineLevel="3">
      <c r="A2146" s="38" t="s">
        <v>49</v>
      </c>
      <c r="B2146" s="69" t="s">
        <v>521</v>
      </c>
      <c r="C2146" s="70">
        <v>452</v>
      </c>
      <c r="D2146" s="71">
        <f t="shared" si="35"/>
        <v>452</v>
      </c>
      <c r="E2146" s="142" t="e">
        <f>#REF!</f>
        <v>#REF!</v>
      </c>
    </row>
    <row r="2147" spans="1:5" s="7" customFormat="1" ht="15.75" hidden="1" outlineLevel="5">
      <c r="A2147" s="64" t="s">
        <v>116</v>
      </c>
      <c r="B2147" s="69" t="s">
        <v>521</v>
      </c>
      <c r="C2147" s="70">
        <v>70</v>
      </c>
      <c r="D2147" s="71">
        <f t="shared" si="35"/>
        <v>70</v>
      </c>
      <c r="E2147" s="142" t="e">
        <f>#REF!</f>
        <v>#REF!</v>
      </c>
    </row>
    <row r="2148" spans="1:5" s="7" customFormat="1" ht="22.5" hidden="1" outlineLevel="6">
      <c r="A2148" s="64" t="s">
        <v>136</v>
      </c>
      <c r="B2148" s="69" t="s">
        <v>521</v>
      </c>
      <c r="C2148" s="70">
        <v>70</v>
      </c>
      <c r="D2148" s="71">
        <f t="shared" si="35"/>
        <v>70</v>
      </c>
      <c r="E2148" s="142" t="e">
        <f>#REF!</f>
        <v>#REF!</v>
      </c>
    </row>
    <row r="2149" spans="1:5" s="7" customFormat="1" ht="15.75" hidden="1" outlineLevel="7">
      <c r="A2149" s="64" t="s">
        <v>26</v>
      </c>
      <c r="B2149" s="69" t="s">
        <v>521</v>
      </c>
      <c r="C2149" s="70">
        <v>70</v>
      </c>
      <c r="D2149" s="71">
        <f t="shared" si="35"/>
        <v>70</v>
      </c>
      <c r="E2149" s="142" t="e">
        <f>#REF!</f>
        <v>#REF!</v>
      </c>
    </row>
    <row r="2150" spans="1:5" s="7" customFormat="1" ht="15.75" hidden="1" outlineLevel="5">
      <c r="A2150" s="64" t="s">
        <v>28</v>
      </c>
      <c r="B2150" s="69" t="s">
        <v>521</v>
      </c>
      <c r="C2150" s="70">
        <v>382</v>
      </c>
      <c r="D2150" s="71">
        <f t="shared" si="35"/>
        <v>382</v>
      </c>
      <c r="E2150" s="142" t="e">
        <f>#REF!</f>
        <v>#REF!</v>
      </c>
    </row>
    <row r="2151" spans="1:5" s="7" customFormat="1" ht="15.75" hidden="1" outlineLevel="6">
      <c r="A2151" s="38" t="s">
        <v>32</v>
      </c>
      <c r="B2151" s="69" t="s">
        <v>521</v>
      </c>
      <c r="C2151" s="70">
        <v>382</v>
      </c>
      <c r="D2151" s="71">
        <f t="shared" si="35"/>
        <v>382</v>
      </c>
      <c r="E2151" s="142" t="e">
        <f>#REF!</f>
        <v>#REF!</v>
      </c>
    </row>
    <row r="2152" spans="1:5" s="7" customFormat="1" ht="22.5" hidden="1" outlineLevel="7">
      <c r="A2152" s="64" t="s">
        <v>103</v>
      </c>
      <c r="B2152" s="69" t="s">
        <v>521</v>
      </c>
      <c r="C2152" s="70">
        <v>382</v>
      </c>
      <c r="D2152" s="71">
        <f t="shared" si="35"/>
        <v>382</v>
      </c>
      <c r="E2152" s="142" t="e">
        <f>#REF!</f>
        <v>#REF!</v>
      </c>
    </row>
    <row r="2153" spans="1:5" s="7" customFormat="1" ht="15.75" hidden="1" outlineLevel="3">
      <c r="A2153" s="64" t="s">
        <v>104</v>
      </c>
      <c r="B2153" s="69" t="s">
        <v>521</v>
      </c>
      <c r="C2153" s="70">
        <v>1550</v>
      </c>
      <c r="D2153" s="71">
        <f t="shared" si="35"/>
        <v>1550</v>
      </c>
      <c r="E2153" s="142" t="e">
        <f>#REF!</f>
        <v>#REF!</v>
      </c>
    </row>
    <row r="2154" spans="1:5" s="7" customFormat="1" ht="15.75" hidden="1" outlineLevel="5">
      <c r="A2154" s="38" t="s">
        <v>312</v>
      </c>
      <c r="B2154" s="69" t="s">
        <v>521</v>
      </c>
      <c r="C2154" s="70">
        <v>1550</v>
      </c>
      <c r="D2154" s="71">
        <f t="shared" si="35"/>
        <v>1550</v>
      </c>
      <c r="E2154" s="142" t="e">
        <f>#REF!</f>
        <v>#REF!</v>
      </c>
    </row>
    <row r="2155" spans="1:5" s="7" customFormat="1" ht="22.5" hidden="1" outlineLevel="6">
      <c r="A2155" s="64" t="s">
        <v>304</v>
      </c>
      <c r="B2155" s="69" t="s">
        <v>521</v>
      </c>
      <c r="C2155" s="70">
        <v>1550</v>
      </c>
      <c r="D2155" s="71">
        <f t="shared" si="35"/>
        <v>1550</v>
      </c>
      <c r="E2155" s="142" t="e">
        <f>#REF!</f>
        <v>#REF!</v>
      </c>
    </row>
    <row r="2156" spans="1:5" s="7" customFormat="1" ht="15.75" hidden="1" outlineLevel="7">
      <c r="A2156" s="64" t="s">
        <v>26</v>
      </c>
      <c r="B2156" s="69" t="s">
        <v>521</v>
      </c>
      <c r="C2156" s="70">
        <v>1550</v>
      </c>
      <c r="D2156" s="71">
        <f t="shared" si="35"/>
        <v>1550</v>
      </c>
      <c r="E2156" s="142" t="e">
        <f>#REF!</f>
        <v>#REF!</v>
      </c>
    </row>
    <row r="2157" spans="1:5" s="7" customFormat="1" ht="15.75" hidden="1" outlineLevel="3">
      <c r="A2157" s="64" t="s">
        <v>28</v>
      </c>
      <c r="B2157" s="69" t="s">
        <v>521</v>
      </c>
      <c r="C2157" s="70">
        <v>1682.5</v>
      </c>
      <c r="D2157" s="71">
        <f t="shared" si="35"/>
        <v>1682.5</v>
      </c>
      <c r="E2157" s="142" t="e">
        <f>#REF!</f>
        <v>#REF!</v>
      </c>
    </row>
    <row r="2158" spans="1:5" s="7" customFormat="1" ht="15.75" hidden="1" outlineLevel="5">
      <c r="A2158" s="38" t="s">
        <v>32</v>
      </c>
      <c r="B2158" s="69" t="s">
        <v>521</v>
      </c>
      <c r="C2158" s="70">
        <v>1682.5</v>
      </c>
      <c r="D2158" s="71">
        <f t="shared" si="35"/>
        <v>1682.5</v>
      </c>
      <c r="E2158" s="142" t="e">
        <f>#REF!</f>
        <v>#REF!</v>
      </c>
    </row>
    <row r="2159" spans="1:5" s="7" customFormat="1" ht="22.5" hidden="1" outlineLevel="6">
      <c r="A2159" s="64" t="s">
        <v>238</v>
      </c>
      <c r="B2159" s="69" t="s">
        <v>521</v>
      </c>
      <c r="C2159" s="70">
        <v>1682.5</v>
      </c>
      <c r="D2159" s="71">
        <f t="shared" si="35"/>
        <v>1682.5</v>
      </c>
      <c r="E2159" s="142" t="e">
        <f>#REF!</f>
        <v>#REF!</v>
      </c>
    </row>
    <row r="2160" spans="1:5" s="7" customFormat="1" ht="15.75" hidden="1" outlineLevel="7">
      <c r="A2160" s="64" t="s">
        <v>26</v>
      </c>
      <c r="B2160" s="69" t="s">
        <v>521</v>
      </c>
      <c r="C2160" s="70">
        <v>1682.5</v>
      </c>
      <c r="D2160" s="71">
        <f t="shared" si="35"/>
        <v>1682.5</v>
      </c>
      <c r="E2160" s="142" t="e">
        <f>#REF!</f>
        <v>#REF!</v>
      </c>
    </row>
    <row r="2161" spans="1:5" s="7" customFormat="1" ht="15.75" hidden="1">
      <c r="A2161" s="64" t="s">
        <v>28</v>
      </c>
      <c r="B2161" s="69" t="s">
        <v>523</v>
      </c>
      <c r="C2161" s="70">
        <v>101360.1</v>
      </c>
      <c r="D2161" s="71">
        <f t="shared" si="35"/>
        <v>101360.1</v>
      </c>
      <c r="E2161" s="142" t="e">
        <f>#REF!</f>
        <v>#REF!</v>
      </c>
    </row>
    <row r="2162" spans="1:5" s="7" customFormat="1" ht="15.75" hidden="1" outlineLevel="1">
      <c r="A2162" s="38" t="s">
        <v>32</v>
      </c>
      <c r="B2162" s="69" t="s">
        <v>525</v>
      </c>
      <c r="C2162" s="70">
        <v>33680.1</v>
      </c>
      <c r="D2162" s="71">
        <f t="shared" si="35"/>
        <v>33680.1</v>
      </c>
      <c r="E2162" s="142" t="e">
        <f>#REF!</f>
        <v>#REF!</v>
      </c>
    </row>
    <row r="2163" spans="1:5" s="7" customFormat="1" ht="15.75" hidden="1" outlineLevel="2">
      <c r="A2163" s="64" t="s">
        <v>522</v>
      </c>
      <c r="B2163" s="69" t="s">
        <v>525</v>
      </c>
      <c r="C2163" s="70">
        <v>33680.1</v>
      </c>
      <c r="D2163" s="71">
        <f t="shared" si="35"/>
        <v>33680.1</v>
      </c>
      <c r="E2163" s="142" t="e">
        <f>#REF!</f>
        <v>#REF!</v>
      </c>
    </row>
    <row r="2164" spans="1:5" s="7" customFormat="1" ht="15.75" hidden="1" outlineLevel="3">
      <c r="A2164" s="64" t="s">
        <v>524</v>
      </c>
      <c r="B2164" s="69" t="s">
        <v>525</v>
      </c>
      <c r="C2164" s="70">
        <v>33680.1</v>
      </c>
      <c r="D2164" s="71">
        <f t="shared" si="35"/>
        <v>33680.1</v>
      </c>
      <c r="E2164" s="142" t="e">
        <f>#REF!</f>
        <v>#REF!</v>
      </c>
    </row>
    <row r="2165" spans="1:5" s="7" customFormat="1" ht="22.5" hidden="1" outlineLevel="5">
      <c r="A2165" s="64" t="s">
        <v>526</v>
      </c>
      <c r="B2165" s="69" t="s">
        <v>525</v>
      </c>
      <c r="C2165" s="70">
        <v>8303.1</v>
      </c>
      <c r="D2165" s="71">
        <f t="shared" si="35"/>
        <v>8303.1</v>
      </c>
      <c r="E2165" s="142" t="e">
        <f>#REF!</f>
        <v>#REF!</v>
      </c>
    </row>
    <row r="2166" spans="1:5" s="7" customFormat="1" ht="15.75" hidden="1" outlineLevel="6">
      <c r="A2166" s="64" t="s">
        <v>77</v>
      </c>
      <c r="B2166" s="69" t="s">
        <v>525</v>
      </c>
      <c r="C2166" s="70">
        <v>8303.1</v>
      </c>
      <c r="D2166" s="71">
        <f t="shared" si="35"/>
        <v>8303.1</v>
      </c>
      <c r="E2166" s="142" t="e">
        <f>#REF!</f>
        <v>#REF!</v>
      </c>
    </row>
    <row r="2167" spans="1:5" s="7" customFormat="1" ht="33.75" hidden="1" outlineLevel="7">
      <c r="A2167" s="64" t="s">
        <v>15</v>
      </c>
      <c r="B2167" s="69" t="s">
        <v>525</v>
      </c>
      <c r="C2167" s="70">
        <v>8286.1</v>
      </c>
      <c r="D2167" s="71">
        <f t="shared" si="35"/>
        <v>8286.1</v>
      </c>
      <c r="E2167" s="142" t="e">
        <f>#REF!</f>
        <v>#REF!</v>
      </c>
    </row>
    <row r="2168" spans="1:5" s="7" customFormat="1" ht="15.75" hidden="1" outlineLevel="7">
      <c r="A2168" s="64" t="s">
        <v>78</v>
      </c>
      <c r="B2168" s="69" t="s">
        <v>525</v>
      </c>
      <c r="C2168" s="70">
        <v>17</v>
      </c>
      <c r="D2168" s="71">
        <f t="shared" si="35"/>
        <v>17</v>
      </c>
      <c r="E2168" s="142" t="e">
        <f>#REF!</f>
        <v>#REF!</v>
      </c>
    </row>
    <row r="2169" spans="1:5" s="7" customFormat="1" ht="15.75" hidden="1" outlineLevel="5">
      <c r="A2169" s="38" t="s">
        <v>19</v>
      </c>
      <c r="B2169" s="69" t="s">
        <v>525</v>
      </c>
      <c r="C2169" s="70">
        <v>251.2</v>
      </c>
      <c r="D2169" s="71">
        <f t="shared" si="35"/>
        <v>251.2</v>
      </c>
      <c r="E2169" s="142" t="e">
        <f>#REF!</f>
        <v>#REF!</v>
      </c>
    </row>
    <row r="2170" spans="1:5" s="7" customFormat="1" ht="15.75" hidden="1" outlineLevel="6">
      <c r="A2170" s="38" t="s">
        <v>24</v>
      </c>
      <c r="B2170" s="69" t="s">
        <v>525</v>
      </c>
      <c r="C2170" s="70">
        <v>251.2</v>
      </c>
      <c r="D2170" s="71">
        <f t="shared" si="35"/>
        <v>251.2</v>
      </c>
      <c r="E2170" s="142" t="e">
        <f>#REF!</f>
        <v>#REF!</v>
      </c>
    </row>
    <row r="2171" spans="1:5" s="7" customFormat="1" ht="15.75" hidden="1" outlineLevel="7">
      <c r="A2171" s="64" t="s">
        <v>26</v>
      </c>
      <c r="B2171" s="69" t="s">
        <v>525</v>
      </c>
      <c r="C2171" s="70">
        <v>61.6</v>
      </c>
      <c r="D2171" s="71">
        <f t="shared" si="35"/>
        <v>61.6</v>
      </c>
      <c r="E2171" s="142" t="e">
        <f>#REF!</f>
        <v>#REF!</v>
      </c>
    </row>
    <row r="2172" spans="1:5" s="7" customFormat="1" ht="15.75" hidden="1" outlineLevel="7">
      <c r="A2172" s="64" t="s">
        <v>28</v>
      </c>
      <c r="B2172" s="69" t="s">
        <v>525</v>
      </c>
      <c r="C2172" s="70">
        <v>189.6</v>
      </c>
      <c r="D2172" s="71">
        <f t="shared" si="35"/>
        <v>189.6</v>
      </c>
      <c r="E2172" s="142" t="e">
        <f>#REF!</f>
        <v>#REF!</v>
      </c>
    </row>
    <row r="2173" spans="1:5" s="7" customFormat="1" ht="15.75" hidden="1" outlineLevel="5">
      <c r="A2173" s="38" t="s">
        <v>30</v>
      </c>
      <c r="B2173" s="69" t="s">
        <v>525</v>
      </c>
      <c r="C2173" s="70">
        <v>25125.8</v>
      </c>
      <c r="D2173" s="71">
        <f t="shared" si="35"/>
        <v>25125.8</v>
      </c>
      <c r="E2173" s="142" t="e">
        <f>#REF!</f>
        <v>#REF!</v>
      </c>
    </row>
    <row r="2174" spans="1:5" s="7" customFormat="1" ht="15.75" hidden="1" outlineLevel="6">
      <c r="A2174" s="38" t="s">
        <v>32</v>
      </c>
      <c r="B2174" s="69" t="s">
        <v>525</v>
      </c>
      <c r="C2174" s="70">
        <v>5143.6000000000004</v>
      </c>
      <c r="D2174" s="71">
        <f t="shared" si="35"/>
        <v>5143.6000000000004</v>
      </c>
      <c r="E2174" s="142" t="e">
        <f>#REF!</f>
        <v>#REF!</v>
      </c>
    </row>
    <row r="2175" spans="1:5" s="7" customFormat="1" ht="22.5" hidden="1" outlineLevel="7">
      <c r="A2175" s="64" t="s">
        <v>103</v>
      </c>
      <c r="B2175" s="69" t="s">
        <v>525</v>
      </c>
      <c r="C2175" s="70">
        <v>5143.6000000000004</v>
      </c>
      <c r="D2175" s="71">
        <f t="shared" si="35"/>
        <v>5143.6000000000004</v>
      </c>
      <c r="E2175" s="142" t="e">
        <f>#REF!</f>
        <v>#REF!</v>
      </c>
    </row>
    <row r="2176" spans="1:5" s="7" customFormat="1" ht="15.75" hidden="1" outlineLevel="6">
      <c r="A2176" s="64" t="s">
        <v>133</v>
      </c>
      <c r="B2176" s="69" t="s">
        <v>525</v>
      </c>
      <c r="C2176" s="70">
        <v>19982.2</v>
      </c>
      <c r="D2176" s="71">
        <f t="shared" si="35"/>
        <v>19982.2</v>
      </c>
      <c r="E2176" s="142" t="e">
        <f>#REF!</f>
        <v>#REF!</v>
      </c>
    </row>
    <row r="2177" spans="1:5" s="7" customFormat="1" ht="22.5" hidden="1" outlineLevel="7">
      <c r="A2177" s="38" t="s">
        <v>134</v>
      </c>
      <c r="B2177" s="69" t="s">
        <v>525</v>
      </c>
      <c r="C2177" s="70">
        <v>19982.2</v>
      </c>
      <c r="D2177" s="71">
        <f t="shared" si="35"/>
        <v>19982.2</v>
      </c>
      <c r="E2177" s="142" t="e">
        <f>#REF!</f>
        <v>#REF!</v>
      </c>
    </row>
    <row r="2178" spans="1:5" s="7" customFormat="1" ht="15.75" hidden="1" outlineLevel="1">
      <c r="A2178" s="64" t="s">
        <v>104</v>
      </c>
      <c r="B2178" s="69" t="s">
        <v>528</v>
      </c>
      <c r="C2178" s="70">
        <v>67680</v>
      </c>
      <c r="D2178" s="71">
        <f t="shared" si="35"/>
        <v>67680</v>
      </c>
      <c r="E2178" s="142" t="e">
        <f>#REF!</f>
        <v>#REF!</v>
      </c>
    </row>
    <row r="2179" spans="1:5" s="7" customFormat="1" ht="22.5" hidden="1" outlineLevel="2">
      <c r="A2179" s="38" t="s">
        <v>105</v>
      </c>
      <c r="B2179" s="69" t="s">
        <v>528</v>
      </c>
      <c r="C2179" s="70">
        <v>67680</v>
      </c>
      <c r="D2179" s="71">
        <f t="shared" si="35"/>
        <v>67680</v>
      </c>
      <c r="E2179" s="142" t="e">
        <f>#REF!</f>
        <v>#REF!</v>
      </c>
    </row>
    <row r="2180" spans="1:5" s="7" customFormat="1" ht="15.75" hidden="1" outlineLevel="3">
      <c r="A2180" s="64" t="s">
        <v>527</v>
      </c>
      <c r="B2180" s="69" t="s">
        <v>528</v>
      </c>
      <c r="C2180" s="70">
        <v>67680</v>
      </c>
      <c r="D2180" s="71">
        <f t="shared" si="35"/>
        <v>67680</v>
      </c>
      <c r="E2180" s="142" t="e">
        <f>#REF!</f>
        <v>#REF!</v>
      </c>
    </row>
    <row r="2181" spans="1:5" s="7" customFormat="1" ht="15.75" hidden="1" outlineLevel="5">
      <c r="A2181" s="64" t="s">
        <v>529</v>
      </c>
      <c r="B2181" s="69" t="s">
        <v>528</v>
      </c>
      <c r="C2181" s="70">
        <v>67680</v>
      </c>
      <c r="D2181" s="71">
        <f t="shared" si="35"/>
        <v>67680</v>
      </c>
      <c r="E2181" s="142" t="e">
        <f>#REF!</f>
        <v>#REF!</v>
      </c>
    </row>
    <row r="2182" spans="1:5" s="7" customFormat="1" ht="15.75" hidden="1" outlineLevel="6">
      <c r="A2182" s="64" t="s">
        <v>530</v>
      </c>
      <c r="B2182" s="69" t="s">
        <v>528</v>
      </c>
      <c r="C2182" s="70">
        <v>67680</v>
      </c>
      <c r="D2182" s="71">
        <f t="shared" si="35"/>
        <v>67680</v>
      </c>
      <c r="E2182" s="142" t="e">
        <f>#REF!</f>
        <v>#REF!</v>
      </c>
    </row>
    <row r="2183" spans="1:5" s="7" customFormat="1" ht="15.75" hidden="1" outlineLevel="7">
      <c r="A2183" s="64" t="s">
        <v>45</v>
      </c>
      <c r="B2183" s="69" t="s">
        <v>528</v>
      </c>
      <c r="C2183" s="70">
        <v>67680</v>
      </c>
      <c r="D2183" s="71">
        <f t="shared" si="35"/>
        <v>67680</v>
      </c>
      <c r="E2183" s="142" t="e">
        <f>#REF!</f>
        <v>#REF!</v>
      </c>
    </row>
    <row r="2184" spans="1:5" s="7" customFormat="1" ht="22.5" hidden="1">
      <c r="A2184" s="64" t="s">
        <v>149</v>
      </c>
      <c r="B2184" s="69" t="s">
        <v>532</v>
      </c>
      <c r="C2184" s="70">
        <v>238706.8</v>
      </c>
      <c r="D2184" s="71">
        <f t="shared" si="35"/>
        <v>238706.8</v>
      </c>
      <c r="E2184" s="142" t="e">
        <f>#REF!</f>
        <v>#REF!</v>
      </c>
    </row>
    <row r="2185" spans="1:5" s="7" customFormat="1" ht="22.5" hidden="1" outlineLevel="1">
      <c r="A2185" s="38" t="s">
        <v>149</v>
      </c>
      <c r="B2185" s="69" t="s">
        <v>534</v>
      </c>
      <c r="C2185" s="70">
        <v>238706.8</v>
      </c>
      <c r="D2185" s="71">
        <f t="shared" si="35"/>
        <v>238706.8</v>
      </c>
      <c r="E2185" s="142" t="e">
        <f>#REF!</f>
        <v>#REF!</v>
      </c>
    </row>
    <row r="2186" spans="1:5" s="7" customFormat="1" ht="15.75" hidden="1" outlineLevel="2">
      <c r="A2186" s="64" t="s">
        <v>531</v>
      </c>
      <c r="B2186" s="69" t="s">
        <v>534</v>
      </c>
      <c r="C2186" s="70">
        <v>238706.8</v>
      </c>
      <c r="D2186" s="71">
        <f t="shared" si="35"/>
        <v>238706.8</v>
      </c>
      <c r="E2186" s="142" t="e">
        <f>#REF!</f>
        <v>#REF!</v>
      </c>
    </row>
    <row r="2187" spans="1:5" s="7" customFormat="1" ht="15.75" hidden="1" outlineLevel="3">
      <c r="A2187" s="64" t="s">
        <v>533</v>
      </c>
      <c r="B2187" s="69" t="s">
        <v>534</v>
      </c>
      <c r="C2187" s="70">
        <v>238706.8</v>
      </c>
      <c r="D2187" s="71">
        <f t="shared" si="35"/>
        <v>238706.8</v>
      </c>
      <c r="E2187" s="142" t="e">
        <f>#REF!</f>
        <v>#REF!</v>
      </c>
    </row>
    <row r="2188" spans="1:5" s="7" customFormat="1" ht="15.75" hidden="1" outlineLevel="5">
      <c r="A2188" s="64" t="s">
        <v>535</v>
      </c>
      <c r="B2188" s="69" t="s">
        <v>534</v>
      </c>
      <c r="C2188" s="70">
        <v>238706.8</v>
      </c>
      <c r="D2188" s="71">
        <f t="shared" si="35"/>
        <v>238706.8</v>
      </c>
      <c r="E2188" s="142" t="e">
        <f>#REF!</f>
        <v>#REF!</v>
      </c>
    </row>
    <row r="2189" spans="1:5" s="7" customFormat="1" ht="15.75" hidden="1" outlineLevel="6">
      <c r="A2189" s="64" t="s">
        <v>536</v>
      </c>
      <c r="B2189" s="69" t="s">
        <v>534</v>
      </c>
      <c r="C2189" s="70">
        <v>238706.8</v>
      </c>
      <c r="D2189" s="71">
        <f t="shared" si="35"/>
        <v>238706.8</v>
      </c>
      <c r="E2189" s="142" t="e">
        <f>#REF!</f>
        <v>#REF!</v>
      </c>
    </row>
    <row r="2190" spans="1:5" s="7" customFormat="1" ht="15.75" hidden="1" outlineLevel="7">
      <c r="A2190" s="64" t="s">
        <v>537</v>
      </c>
      <c r="B2190" s="69" t="s">
        <v>534</v>
      </c>
      <c r="C2190" s="70">
        <v>238706.8</v>
      </c>
      <c r="D2190" s="71">
        <f t="shared" si="35"/>
        <v>238706.8</v>
      </c>
      <c r="E2190" s="142" t="e">
        <f>#REF!</f>
        <v>#REF!</v>
      </c>
    </row>
    <row r="2191" spans="1:5" s="7" customFormat="1" ht="15.75" outlineLevel="7">
      <c r="A2191" s="64" t="s">
        <v>512</v>
      </c>
      <c r="B2191" s="69" t="s">
        <v>511</v>
      </c>
      <c r="C2191" s="70"/>
      <c r="D2191" s="71"/>
      <c r="E2191" s="142">
        <f>E2192</f>
        <v>400</v>
      </c>
    </row>
    <row r="2192" spans="1:5" s="7" customFormat="1" ht="23.25" outlineLevel="7">
      <c r="A2192" s="101" t="s">
        <v>1098</v>
      </c>
      <c r="B2192" s="69" t="s">
        <v>513</v>
      </c>
      <c r="C2192" s="72" t="s">
        <v>845</v>
      </c>
      <c r="D2192" s="71"/>
      <c r="E2192" s="142">
        <f>E2193</f>
        <v>400</v>
      </c>
    </row>
    <row r="2193" spans="1:5" s="7" customFormat="1" ht="23.25" outlineLevel="7">
      <c r="A2193" s="27" t="s">
        <v>958</v>
      </c>
      <c r="B2193" s="69" t="s">
        <v>513</v>
      </c>
      <c r="C2193" s="72" t="s">
        <v>846</v>
      </c>
      <c r="D2193" s="71"/>
      <c r="E2193" s="142">
        <f>E2194</f>
        <v>400</v>
      </c>
    </row>
    <row r="2194" spans="1:5" s="7" customFormat="1" ht="15.75" outlineLevel="7">
      <c r="A2194" s="38" t="s">
        <v>649</v>
      </c>
      <c r="B2194" s="69" t="s">
        <v>513</v>
      </c>
      <c r="C2194" s="72" t="s">
        <v>847</v>
      </c>
      <c r="D2194" s="76">
        <v>200</v>
      </c>
      <c r="E2194" s="142">
        <f>E2195</f>
        <v>400</v>
      </c>
    </row>
    <row r="2195" spans="1:5" s="7" customFormat="1" ht="15.75" outlineLevel="7">
      <c r="A2195" s="38" t="s">
        <v>650</v>
      </c>
      <c r="B2195" s="69" t="s">
        <v>513</v>
      </c>
      <c r="C2195" s="72" t="s">
        <v>847</v>
      </c>
      <c r="D2195" s="76" t="s">
        <v>29</v>
      </c>
      <c r="E2195" s="142">
        <f>E2196</f>
        <v>400</v>
      </c>
    </row>
    <row r="2196" spans="1:5" s="7" customFormat="1" ht="15.75" outlineLevel="7">
      <c r="A2196" s="38" t="s">
        <v>901</v>
      </c>
      <c r="B2196" s="69" t="s">
        <v>513</v>
      </c>
      <c r="C2196" s="72" t="s">
        <v>847</v>
      </c>
      <c r="D2196" s="76" t="s">
        <v>33</v>
      </c>
      <c r="E2196" s="142">
        <v>400</v>
      </c>
    </row>
    <row r="2197" spans="1:5" s="7" customFormat="1" ht="22.5" outlineLevel="7">
      <c r="A2197" s="64" t="s">
        <v>893</v>
      </c>
      <c r="B2197" s="66" t="s">
        <v>534</v>
      </c>
      <c r="C2197" s="86"/>
      <c r="D2197" s="87"/>
      <c r="E2197" s="141">
        <f>E2198</f>
        <v>7.6</v>
      </c>
    </row>
    <row r="2198" spans="1:5" s="7" customFormat="1" ht="15.75" outlineLevel="7">
      <c r="A2198" s="38" t="s">
        <v>960</v>
      </c>
      <c r="B2198" s="69" t="s">
        <v>534</v>
      </c>
      <c r="C2198" s="72" t="s">
        <v>796</v>
      </c>
      <c r="D2198" s="76"/>
      <c r="E2198" s="142">
        <f>E2199</f>
        <v>7.6</v>
      </c>
    </row>
    <row r="2199" spans="1:5" s="7" customFormat="1" ht="15.75" outlineLevel="7">
      <c r="A2199" s="38" t="s">
        <v>537</v>
      </c>
      <c r="B2199" s="69" t="s">
        <v>534</v>
      </c>
      <c r="C2199" s="72" t="s">
        <v>796</v>
      </c>
      <c r="D2199" s="76" t="s">
        <v>959</v>
      </c>
      <c r="E2199" s="142">
        <f>E2200</f>
        <v>7.6</v>
      </c>
    </row>
    <row r="2200" spans="1:5" s="7" customFormat="1" ht="15.75" outlineLevel="7">
      <c r="A2200" s="38" t="s">
        <v>960</v>
      </c>
      <c r="B2200" s="69" t="s">
        <v>534</v>
      </c>
      <c r="C2200" s="72" t="s">
        <v>796</v>
      </c>
      <c r="D2200" s="76" t="s">
        <v>797</v>
      </c>
      <c r="E2200" s="142">
        <v>7.6</v>
      </c>
    </row>
    <row r="2201" spans="1:5" s="7" customFormat="1" ht="33.75">
      <c r="A2201" s="64" t="s">
        <v>894</v>
      </c>
      <c r="B2201" s="66" t="s">
        <v>540</v>
      </c>
      <c r="C2201" s="62"/>
      <c r="D2201" s="67"/>
      <c r="E2201" s="141">
        <f>E2248</f>
        <v>780.1</v>
      </c>
    </row>
    <row r="2202" spans="1:5" s="7" customFormat="1" ht="15.75" hidden="1" outlineLevel="1">
      <c r="A2202" s="38" t="s">
        <v>538</v>
      </c>
      <c r="B2202" s="66" t="s">
        <v>542</v>
      </c>
      <c r="C2202" s="62">
        <v>3842994</v>
      </c>
      <c r="D2202" s="67">
        <f t="shared" si="35"/>
        <v>3842994</v>
      </c>
      <c r="E2202" s="141" t="e">
        <f>#REF!</f>
        <v>#REF!</v>
      </c>
    </row>
    <row r="2203" spans="1:5" s="7" customFormat="1" ht="22.5" hidden="1" outlineLevel="2">
      <c r="A2203" s="64" t="s">
        <v>539</v>
      </c>
      <c r="B2203" s="66" t="s">
        <v>542</v>
      </c>
      <c r="C2203" s="62">
        <v>3842994</v>
      </c>
      <c r="D2203" s="67">
        <f t="shared" si="35"/>
        <v>3842994</v>
      </c>
      <c r="E2203" s="141" t="e">
        <f>#REF!</f>
        <v>#REF!</v>
      </c>
    </row>
    <row r="2204" spans="1:5" s="7" customFormat="1" ht="22.5" hidden="1" outlineLevel="3">
      <c r="A2204" s="64" t="s">
        <v>541</v>
      </c>
      <c r="B2204" s="66" t="s">
        <v>542</v>
      </c>
      <c r="C2204" s="62">
        <v>3842994</v>
      </c>
      <c r="D2204" s="67">
        <f t="shared" si="35"/>
        <v>3842994</v>
      </c>
      <c r="E2204" s="141" t="e">
        <f>#REF!</f>
        <v>#REF!</v>
      </c>
    </row>
    <row r="2205" spans="1:5" s="7" customFormat="1" ht="15.75" hidden="1" outlineLevel="4">
      <c r="A2205" s="64" t="s">
        <v>543</v>
      </c>
      <c r="B2205" s="66" t="s">
        <v>542</v>
      </c>
      <c r="C2205" s="62">
        <v>835222</v>
      </c>
      <c r="D2205" s="67">
        <f t="shared" si="35"/>
        <v>835222</v>
      </c>
      <c r="E2205" s="141" t="e">
        <f>#REF!</f>
        <v>#REF!</v>
      </c>
    </row>
    <row r="2206" spans="1:5" s="7" customFormat="1" ht="15.75" hidden="1" outlineLevel="5">
      <c r="A2206" s="64" t="s">
        <v>543</v>
      </c>
      <c r="B2206" s="66" t="s">
        <v>542</v>
      </c>
      <c r="C2206" s="62">
        <v>835222</v>
      </c>
      <c r="D2206" s="67">
        <f t="shared" si="35"/>
        <v>835222</v>
      </c>
      <c r="E2206" s="141" t="e">
        <f>#REF!</f>
        <v>#REF!</v>
      </c>
    </row>
    <row r="2207" spans="1:5" s="7" customFormat="1" ht="22.5" hidden="1" outlineLevel="6">
      <c r="A2207" s="64" t="s">
        <v>544</v>
      </c>
      <c r="B2207" s="66" t="s">
        <v>542</v>
      </c>
      <c r="C2207" s="62">
        <v>835222</v>
      </c>
      <c r="D2207" s="67">
        <f t="shared" si="35"/>
        <v>835222</v>
      </c>
      <c r="E2207" s="141" t="e">
        <f>#REF!</f>
        <v>#REF!</v>
      </c>
    </row>
    <row r="2208" spans="1:5" s="7" customFormat="1" ht="15.75" hidden="1" outlineLevel="7">
      <c r="A2208" s="64" t="s">
        <v>98</v>
      </c>
      <c r="B2208" s="69" t="s">
        <v>542</v>
      </c>
      <c r="C2208" s="70">
        <v>835222</v>
      </c>
      <c r="D2208" s="67">
        <f t="shared" si="35"/>
        <v>835222</v>
      </c>
      <c r="E2208" s="141" t="e">
        <f>#REF!</f>
        <v>#REF!</v>
      </c>
    </row>
    <row r="2209" spans="1:5" s="7" customFormat="1" ht="15.75" hidden="1" outlineLevel="4">
      <c r="A2209" s="64" t="s">
        <v>545</v>
      </c>
      <c r="B2209" s="66" t="s">
        <v>542</v>
      </c>
      <c r="C2209" s="62">
        <v>3007772</v>
      </c>
      <c r="D2209" s="67">
        <f t="shared" si="35"/>
        <v>3007772</v>
      </c>
      <c r="E2209" s="141" t="e">
        <f>#REF!</f>
        <v>#REF!</v>
      </c>
    </row>
    <row r="2210" spans="1:5" s="7" customFormat="1" ht="15.75" hidden="1" outlineLevel="5">
      <c r="A2210" s="38" t="s">
        <v>546</v>
      </c>
      <c r="B2210" s="66" t="s">
        <v>542</v>
      </c>
      <c r="C2210" s="62">
        <v>3007772</v>
      </c>
      <c r="D2210" s="67">
        <f t="shared" si="35"/>
        <v>3007772</v>
      </c>
      <c r="E2210" s="141" t="e">
        <f>#REF!</f>
        <v>#REF!</v>
      </c>
    </row>
    <row r="2211" spans="1:5" s="7" customFormat="1" ht="22.5" hidden="1" outlineLevel="6">
      <c r="A2211" s="64" t="s">
        <v>547</v>
      </c>
      <c r="B2211" s="66" t="s">
        <v>542</v>
      </c>
      <c r="C2211" s="62">
        <v>3007772</v>
      </c>
      <c r="D2211" s="67">
        <f t="shared" si="35"/>
        <v>3007772</v>
      </c>
      <c r="E2211" s="141" t="e">
        <f>#REF!</f>
        <v>#REF!</v>
      </c>
    </row>
    <row r="2212" spans="1:5" s="7" customFormat="1" ht="15.75" hidden="1" outlineLevel="7">
      <c r="A2212" s="64" t="s">
        <v>98</v>
      </c>
      <c r="B2212" s="69" t="s">
        <v>542</v>
      </c>
      <c r="C2212" s="70">
        <v>3007772</v>
      </c>
      <c r="D2212" s="67">
        <f t="shared" si="35"/>
        <v>3007772</v>
      </c>
      <c r="E2212" s="141" t="e">
        <f>#REF!</f>
        <v>#REF!</v>
      </c>
    </row>
    <row r="2213" spans="1:5" s="7" customFormat="1" ht="15.75" hidden="1" outlineLevel="1">
      <c r="A2213" s="64" t="s">
        <v>545</v>
      </c>
      <c r="B2213" s="66" t="s">
        <v>549</v>
      </c>
      <c r="C2213" s="62">
        <v>680000</v>
      </c>
      <c r="D2213" s="67">
        <f t="shared" si="35"/>
        <v>680000</v>
      </c>
      <c r="E2213" s="141" t="e">
        <f>#REF!</f>
        <v>#REF!</v>
      </c>
    </row>
    <row r="2214" spans="1:5" s="7" customFormat="1" ht="15.75" hidden="1" outlineLevel="2">
      <c r="A2214" s="38" t="s">
        <v>546</v>
      </c>
      <c r="B2214" s="66" t="s">
        <v>549</v>
      </c>
      <c r="C2214" s="62">
        <v>680000</v>
      </c>
      <c r="D2214" s="67">
        <f t="shared" ref="D2214:D2247" si="36">C2214</f>
        <v>680000</v>
      </c>
      <c r="E2214" s="141" t="e">
        <f>#REF!</f>
        <v>#REF!</v>
      </c>
    </row>
    <row r="2215" spans="1:5" s="7" customFormat="1" ht="15.75" hidden="1" outlineLevel="3">
      <c r="A2215" s="64" t="s">
        <v>548</v>
      </c>
      <c r="B2215" s="66" t="s">
        <v>549</v>
      </c>
      <c r="C2215" s="62">
        <v>680000</v>
      </c>
      <c r="D2215" s="67">
        <f t="shared" si="36"/>
        <v>680000</v>
      </c>
      <c r="E2215" s="141" t="e">
        <f>#REF!</f>
        <v>#REF!</v>
      </c>
    </row>
    <row r="2216" spans="1:5" s="7" customFormat="1" ht="15.75" hidden="1" outlineLevel="5">
      <c r="A2216" s="64" t="s">
        <v>545</v>
      </c>
      <c r="B2216" s="66" t="s">
        <v>549</v>
      </c>
      <c r="C2216" s="62">
        <v>680000</v>
      </c>
      <c r="D2216" s="67">
        <f t="shared" si="36"/>
        <v>680000</v>
      </c>
      <c r="E2216" s="141" t="e">
        <f>#REF!</f>
        <v>#REF!</v>
      </c>
    </row>
    <row r="2217" spans="1:5" s="7" customFormat="1" ht="15.75" hidden="1" outlineLevel="6">
      <c r="A2217" s="64" t="s">
        <v>550</v>
      </c>
      <c r="B2217" s="66" t="s">
        <v>549</v>
      </c>
      <c r="C2217" s="62">
        <v>680000</v>
      </c>
      <c r="D2217" s="67">
        <f t="shared" si="36"/>
        <v>680000</v>
      </c>
      <c r="E2217" s="141" t="e">
        <f>#REF!</f>
        <v>#REF!</v>
      </c>
    </row>
    <row r="2218" spans="1:5" s="7" customFormat="1" ht="15.75" hidden="1" outlineLevel="7">
      <c r="A2218" s="64" t="s">
        <v>98</v>
      </c>
      <c r="B2218" s="69" t="s">
        <v>549</v>
      </c>
      <c r="C2218" s="70">
        <v>680000</v>
      </c>
      <c r="D2218" s="67">
        <f t="shared" si="36"/>
        <v>680000</v>
      </c>
      <c r="E2218" s="141" t="e">
        <f>#REF!</f>
        <v>#REF!</v>
      </c>
    </row>
    <row r="2219" spans="1:5" s="7" customFormat="1" ht="22.5" hidden="1" outlineLevel="2">
      <c r="A2219" s="38" t="s">
        <v>551</v>
      </c>
      <c r="B2219" s="69" t="s">
        <v>553</v>
      </c>
      <c r="C2219" s="70">
        <f>C2220</f>
        <v>639</v>
      </c>
      <c r="D2219" s="71">
        <f t="shared" si="36"/>
        <v>639</v>
      </c>
      <c r="E2219" s="145"/>
    </row>
    <row r="2220" spans="1:5" s="7" customFormat="1" ht="15.75" hidden="1" outlineLevel="3">
      <c r="A2220" s="64" t="s">
        <v>552</v>
      </c>
      <c r="B2220" s="69" t="s">
        <v>553</v>
      </c>
      <c r="C2220" s="70">
        <v>639</v>
      </c>
      <c r="D2220" s="71">
        <f t="shared" si="36"/>
        <v>639</v>
      </c>
      <c r="E2220" s="145"/>
    </row>
    <row r="2221" spans="1:5" s="7" customFormat="1" ht="15.75" hidden="1" outlineLevel="5">
      <c r="A2221" s="64" t="s">
        <v>98</v>
      </c>
      <c r="B2221" s="69" t="s">
        <v>553</v>
      </c>
      <c r="C2221" s="70">
        <v>1000000</v>
      </c>
      <c r="D2221" s="89">
        <f t="shared" si="36"/>
        <v>1000000</v>
      </c>
      <c r="E2221" s="145"/>
    </row>
    <row r="2222" spans="1:5" s="7" customFormat="1" ht="15.75" hidden="1" outlineLevel="6">
      <c r="A2222" s="64" t="s">
        <v>365</v>
      </c>
      <c r="B2222" s="69" t="s">
        <v>553</v>
      </c>
      <c r="C2222" s="70">
        <v>1000000</v>
      </c>
      <c r="D2222" s="89">
        <f t="shared" si="36"/>
        <v>1000000</v>
      </c>
      <c r="E2222" s="145"/>
    </row>
    <row r="2223" spans="1:5" s="7" customFormat="1" ht="15.75" hidden="1" outlineLevel="7">
      <c r="A2223" s="64" t="s">
        <v>98</v>
      </c>
      <c r="B2223" s="69" t="s">
        <v>553</v>
      </c>
      <c r="C2223" s="70">
        <v>1000000</v>
      </c>
      <c r="D2223" s="89">
        <f t="shared" si="36"/>
        <v>1000000</v>
      </c>
      <c r="E2223" s="145"/>
    </row>
    <row r="2224" spans="1:5" s="7" customFormat="1" ht="15.75" hidden="1" outlineLevel="2">
      <c r="A2224" s="64" t="s">
        <v>178</v>
      </c>
      <c r="B2224" s="69" t="s">
        <v>553</v>
      </c>
      <c r="C2224" s="70">
        <v>102838.5</v>
      </c>
      <c r="D2224" s="89">
        <f t="shared" si="36"/>
        <v>102838.5</v>
      </c>
      <c r="E2224" s="145"/>
    </row>
    <row r="2225" spans="1:5" s="7" customFormat="1" ht="22.5" hidden="1" outlineLevel="5">
      <c r="A2225" s="38" t="s">
        <v>214</v>
      </c>
      <c r="B2225" s="69" t="s">
        <v>553</v>
      </c>
      <c r="C2225" s="70">
        <v>102838.5</v>
      </c>
      <c r="D2225" s="89">
        <f t="shared" si="36"/>
        <v>102838.5</v>
      </c>
      <c r="E2225" s="145"/>
    </row>
    <row r="2226" spans="1:5" s="7" customFormat="1" ht="33.75" hidden="1" outlineLevel="6">
      <c r="A2226" s="64" t="s">
        <v>554</v>
      </c>
      <c r="B2226" s="69" t="s">
        <v>553</v>
      </c>
      <c r="C2226" s="70">
        <v>102838.5</v>
      </c>
      <c r="D2226" s="89">
        <f t="shared" si="36"/>
        <v>102838.5</v>
      </c>
      <c r="E2226" s="145"/>
    </row>
    <row r="2227" spans="1:5" s="7" customFormat="1" ht="15.75" hidden="1" outlineLevel="7">
      <c r="A2227" s="64" t="s">
        <v>98</v>
      </c>
      <c r="B2227" s="69" t="s">
        <v>553</v>
      </c>
      <c r="C2227" s="70">
        <v>102838.5</v>
      </c>
      <c r="D2227" s="89">
        <f t="shared" si="36"/>
        <v>102838.5</v>
      </c>
      <c r="E2227" s="145"/>
    </row>
    <row r="2228" spans="1:5" s="7" customFormat="1" ht="15.75" hidden="1" outlineLevel="2">
      <c r="A2228" s="64" t="s">
        <v>178</v>
      </c>
      <c r="B2228" s="69" t="s">
        <v>553</v>
      </c>
      <c r="C2228" s="70">
        <v>266554.3</v>
      </c>
      <c r="D2228" s="89">
        <f t="shared" si="36"/>
        <v>266554.3</v>
      </c>
      <c r="E2228" s="145"/>
    </row>
    <row r="2229" spans="1:5" s="7" customFormat="1" ht="22.5" hidden="1" outlineLevel="5">
      <c r="A2229" s="38" t="s">
        <v>214</v>
      </c>
      <c r="B2229" s="69" t="s">
        <v>553</v>
      </c>
      <c r="C2229" s="70">
        <v>266554.3</v>
      </c>
      <c r="D2229" s="89">
        <f t="shared" si="36"/>
        <v>266554.3</v>
      </c>
      <c r="E2229" s="145"/>
    </row>
    <row r="2230" spans="1:5" s="7" customFormat="1" ht="33.75" hidden="1" outlineLevel="6">
      <c r="A2230" s="64" t="s">
        <v>555</v>
      </c>
      <c r="B2230" s="69" t="s">
        <v>553</v>
      </c>
      <c r="C2230" s="70">
        <v>266554.3</v>
      </c>
      <c r="D2230" s="89">
        <f t="shared" si="36"/>
        <v>266554.3</v>
      </c>
      <c r="E2230" s="145"/>
    </row>
    <row r="2231" spans="1:5" s="7" customFormat="1" ht="15.75" hidden="1" outlineLevel="7">
      <c r="A2231" s="64" t="s">
        <v>98</v>
      </c>
      <c r="B2231" s="69" t="s">
        <v>553</v>
      </c>
      <c r="C2231" s="70">
        <v>266554.3</v>
      </c>
      <c r="D2231" s="89">
        <f t="shared" si="36"/>
        <v>266554.3</v>
      </c>
      <c r="E2231" s="145"/>
    </row>
    <row r="2232" spans="1:5" s="7" customFormat="1" ht="15.75" hidden="1" outlineLevel="2">
      <c r="A2232" s="64" t="s">
        <v>178</v>
      </c>
      <c r="B2232" s="69" t="s">
        <v>553</v>
      </c>
      <c r="C2232" s="70">
        <v>444247</v>
      </c>
      <c r="D2232" s="89">
        <f t="shared" si="36"/>
        <v>444247</v>
      </c>
      <c r="E2232" s="145"/>
    </row>
    <row r="2233" spans="1:5" s="7" customFormat="1" ht="22.5" hidden="1" outlineLevel="5">
      <c r="A2233" s="38" t="s">
        <v>214</v>
      </c>
      <c r="B2233" s="69" t="s">
        <v>553</v>
      </c>
      <c r="C2233" s="70">
        <v>444247</v>
      </c>
      <c r="D2233" s="89">
        <f t="shared" si="36"/>
        <v>444247</v>
      </c>
      <c r="E2233" s="145"/>
    </row>
    <row r="2234" spans="1:5" s="7" customFormat="1" ht="45" hidden="1" outlineLevel="6">
      <c r="A2234" s="85" t="s">
        <v>556</v>
      </c>
      <c r="B2234" s="69" t="s">
        <v>553</v>
      </c>
      <c r="C2234" s="70">
        <v>444247</v>
      </c>
      <c r="D2234" s="89">
        <f t="shared" si="36"/>
        <v>444247</v>
      </c>
      <c r="E2234" s="145"/>
    </row>
    <row r="2235" spans="1:5" s="7" customFormat="1" ht="15.75" hidden="1" outlineLevel="7">
      <c r="A2235" s="64" t="s">
        <v>98</v>
      </c>
      <c r="B2235" s="69" t="s">
        <v>553</v>
      </c>
      <c r="C2235" s="70">
        <v>444247</v>
      </c>
      <c r="D2235" s="89">
        <f t="shared" si="36"/>
        <v>444247</v>
      </c>
      <c r="E2235" s="145"/>
    </row>
    <row r="2236" spans="1:5" s="7" customFormat="1" ht="15.75" hidden="1" outlineLevel="2">
      <c r="A2236" s="64" t="s">
        <v>178</v>
      </c>
      <c r="B2236" s="69" t="s">
        <v>553</v>
      </c>
      <c r="C2236" s="70">
        <v>500000</v>
      </c>
      <c r="D2236" s="89">
        <f t="shared" si="36"/>
        <v>500000</v>
      </c>
      <c r="E2236" s="145"/>
    </row>
    <row r="2237" spans="1:5" s="7" customFormat="1" ht="22.5" hidden="1" outlineLevel="5">
      <c r="A2237" s="38" t="s">
        <v>214</v>
      </c>
      <c r="B2237" s="69" t="s">
        <v>553</v>
      </c>
      <c r="C2237" s="70">
        <v>500000</v>
      </c>
      <c r="D2237" s="89">
        <f t="shared" si="36"/>
        <v>500000</v>
      </c>
      <c r="E2237" s="145"/>
    </row>
    <row r="2238" spans="1:5" s="7" customFormat="1" ht="15.75" hidden="1" outlineLevel="6">
      <c r="A2238" s="64" t="s">
        <v>557</v>
      </c>
      <c r="B2238" s="69" t="s">
        <v>553</v>
      </c>
      <c r="C2238" s="70">
        <v>500000</v>
      </c>
      <c r="D2238" s="89">
        <f t="shared" si="36"/>
        <v>500000</v>
      </c>
      <c r="E2238" s="145"/>
    </row>
    <row r="2239" spans="1:5" s="7" customFormat="1" ht="15.75" hidden="1" outlineLevel="7">
      <c r="A2239" s="64" t="s">
        <v>98</v>
      </c>
      <c r="B2239" s="69" t="s">
        <v>553</v>
      </c>
      <c r="C2239" s="70">
        <v>500000</v>
      </c>
      <c r="D2239" s="89">
        <f t="shared" si="36"/>
        <v>500000</v>
      </c>
      <c r="E2239" s="145"/>
    </row>
    <row r="2240" spans="1:5" s="7" customFormat="1" ht="15.75" hidden="1" outlineLevel="2">
      <c r="A2240" s="64" t="s">
        <v>178</v>
      </c>
      <c r="B2240" s="69" t="s">
        <v>553</v>
      </c>
      <c r="C2240" s="70">
        <v>51232.5</v>
      </c>
      <c r="D2240" s="89">
        <f t="shared" si="36"/>
        <v>51232.5</v>
      </c>
      <c r="E2240" s="145"/>
    </row>
    <row r="2241" spans="1:5" s="7" customFormat="1" ht="22.5" hidden="1" outlineLevel="5">
      <c r="A2241" s="38" t="s">
        <v>214</v>
      </c>
      <c r="B2241" s="69" t="s">
        <v>553</v>
      </c>
      <c r="C2241" s="70">
        <v>51232.5</v>
      </c>
      <c r="D2241" s="89">
        <f t="shared" si="36"/>
        <v>51232.5</v>
      </c>
      <c r="E2241" s="145"/>
    </row>
    <row r="2242" spans="1:5" s="7" customFormat="1" ht="22.5" hidden="1" outlineLevel="6">
      <c r="A2242" s="64" t="s">
        <v>558</v>
      </c>
      <c r="B2242" s="69" t="s">
        <v>553</v>
      </c>
      <c r="C2242" s="70">
        <v>51232.5</v>
      </c>
      <c r="D2242" s="89">
        <f t="shared" si="36"/>
        <v>51232.5</v>
      </c>
      <c r="E2242" s="145"/>
    </row>
    <row r="2243" spans="1:5" s="7" customFormat="1" ht="15.75" hidden="1" outlineLevel="7">
      <c r="A2243" s="64" t="s">
        <v>98</v>
      </c>
      <c r="B2243" s="69" t="s">
        <v>553</v>
      </c>
      <c r="C2243" s="70">
        <v>51232.5</v>
      </c>
      <c r="D2243" s="89">
        <f t="shared" si="36"/>
        <v>51232.5</v>
      </c>
      <c r="E2243" s="145"/>
    </row>
    <row r="2244" spans="1:5" s="7" customFormat="1" ht="15.75" hidden="1" outlineLevel="2">
      <c r="A2244" s="64" t="s">
        <v>365</v>
      </c>
      <c r="B2244" s="69" t="s">
        <v>553</v>
      </c>
      <c r="C2244" s="70">
        <v>100000</v>
      </c>
      <c r="D2244" s="89">
        <f t="shared" si="36"/>
        <v>100000</v>
      </c>
      <c r="E2244" s="145"/>
    </row>
    <row r="2245" spans="1:5" s="7" customFormat="1" ht="15.75" hidden="1" outlineLevel="5">
      <c r="A2245" s="38" t="s">
        <v>365</v>
      </c>
      <c r="B2245" s="69" t="s">
        <v>553</v>
      </c>
      <c r="C2245" s="70">
        <v>100000</v>
      </c>
      <c r="D2245" s="89">
        <f t="shared" si="36"/>
        <v>100000</v>
      </c>
      <c r="E2245" s="145"/>
    </row>
    <row r="2246" spans="1:5" s="7" customFormat="1" ht="45" hidden="1" outlineLevel="6">
      <c r="A2246" s="85" t="s">
        <v>559</v>
      </c>
      <c r="B2246" s="69" t="s">
        <v>553</v>
      </c>
      <c r="C2246" s="70">
        <v>100000</v>
      </c>
      <c r="D2246" s="89">
        <f t="shared" si="36"/>
        <v>100000</v>
      </c>
      <c r="E2246" s="145"/>
    </row>
    <row r="2247" spans="1:5" s="7" customFormat="1" ht="15.75" hidden="1" outlineLevel="7">
      <c r="A2247" s="64" t="s">
        <v>98</v>
      </c>
      <c r="B2247" s="69" t="s">
        <v>553</v>
      </c>
      <c r="C2247" s="70">
        <v>100000</v>
      </c>
      <c r="D2247" s="89">
        <f t="shared" si="36"/>
        <v>100000</v>
      </c>
      <c r="E2247" s="145"/>
    </row>
    <row r="2248" spans="1:5" ht="22.5" collapsed="1">
      <c r="A2248" s="38" t="s">
        <v>895</v>
      </c>
      <c r="B2248" s="69" t="s">
        <v>553</v>
      </c>
      <c r="C2248" s="72"/>
      <c r="D2248" s="76"/>
      <c r="E2248" s="142">
        <f>E2249+E2252</f>
        <v>780.1</v>
      </c>
    </row>
    <row r="2249" spans="1:5" ht="22.5">
      <c r="A2249" s="27" t="s">
        <v>1089</v>
      </c>
      <c r="B2249" s="69" t="s">
        <v>553</v>
      </c>
      <c r="C2249" s="72" t="s">
        <v>962</v>
      </c>
      <c r="D2249" s="76"/>
      <c r="E2249" s="142">
        <f>E2250</f>
        <v>779.1</v>
      </c>
    </row>
    <row r="2250" spans="1:5" ht="33.75">
      <c r="A2250" s="27" t="s">
        <v>964</v>
      </c>
      <c r="B2250" s="69" t="s">
        <v>553</v>
      </c>
      <c r="C2250" s="72" t="s">
        <v>962</v>
      </c>
      <c r="D2250" s="76"/>
      <c r="E2250" s="142">
        <f>E2251</f>
        <v>779.1</v>
      </c>
    </row>
    <row r="2251" spans="1:5">
      <c r="A2251" s="43" t="s">
        <v>365</v>
      </c>
      <c r="B2251" s="69" t="s">
        <v>553</v>
      </c>
      <c r="C2251" s="72" t="s">
        <v>645</v>
      </c>
      <c r="D2251" s="76" t="s">
        <v>963</v>
      </c>
      <c r="E2251" s="142">
        <v>779.1</v>
      </c>
    </row>
    <row r="2252" spans="1:5">
      <c r="A2252" s="43" t="s">
        <v>961</v>
      </c>
      <c r="B2252" s="69" t="s">
        <v>553</v>
      </c>
      <c r="C2252" s="72" t="s">
        <v>660</v>
      </c>
      <c r="D2252" s="76"/>
      <c r="E2252" s="142">
        <f>E2253</f>
        <v>1</v>
      </c>
    </row>
    <row r="2253" spans="1:5">
      <c r="A2253" s="43" t="s">
        <v>365</v>
      </c>
      <c r="B2253" s="69" t="s">
        <v>553</v>
      </c>
      <c r="C2253" s="72" t="s">
        <v>660</v>
      </c>
      <c r="D2253" s="76">
        <v>540</v>
      </c>
      <c r="E2253" s="142">
        <v>1</v>
      </c>
    </row>
    <row r="2254" spans="1:5">
      <c r="A2254" s="146"/>
      <c r="B2254" s="146"/>
      <c r="C2254" s="147"/>
      <c r="D2254" s="148"/>
      <c r="E2254" s="148"/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39"/>
      <c r="B2330" s="39"/>
      <c r="C2330" s="39"/>
      <c r="D2330" s="39"/>
      <c r="E2330" s="39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7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>
      <selection activeCell="F4" sqref="F4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1139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89" t="s">
        <v>1130</v>
      </c>
      <c r="B7" s="189"/>
      <c r="C7" s="189"/>
      <c r="D7" s="189"/>
      <c r="E7" s="189"/>
      <c r="F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141358.9</v>
      </c>
      <c r="F11" s="140">
        <f>F12+F553+F578+F588+F1279+F1368+F1636+F1664+F2214+F2218+F2091+F1359</f>
        <v>139355.9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1087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1087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1088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1087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1119</v>
      </c>
      <c r="B579" s="66" t="s">
        <v>1118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1089</v>
      </c>
      <c r="B580" s="66" t="s">
        <v>1118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1118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1118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1118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1129</v>
      </c>
      <c r="B584" s="69" t="s">
        <v>1118</v>
      </c>
      <c r="C584" s="72" t="s">
        <v>634</v>
      </c>
      <c r="D584" s="76" t="s">
        <v>1128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1118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1118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1118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58327.299999999996</v>
      </c>
      <c r="F588" s="141">
        <f>F589+F1034+F1253+F1273+F1031</f>
        <v>56369.799999999996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1087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1089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1090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1129</v>
      </c>
      <c r="B1242" s="69" t="s">
        <v>193</v>
      </c>
      <c r="C1242" s="72" t="s">
        <v>819</v>
      </c>
      <c r="D1242" s="76" t="s">
        <v>1128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1129</v>
      </c>
      <c r="B1248" s="69" t="s">
        <v>193</v>
      </c>
      <c r="C1248" s="72" t="s">
        <v>831</v>
      </c>
      <c r="D1248" s="76" t="s">
        <v>1128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40215.199999999997</v>
      </c>
      <c r="F1253" s="141">
        <f>F1254</f>
        <v>38257.699999999997</v>
      </c>
    </row>
    <row r="1254" spans="1:6" s="7" customFormat="1" ht="23.25" outlineLevel="7">
      <c r="A1254" s="101" t="s">
        <v>1090</v>
      </c>
      <c r="B1254" s="69" t="s">
        <v>210</v>
      </c>
      <c r="C1254" s="72" t="s">
        <v>828</v>
      </c>
      <c r="D1254" s="76"/>
      <c r="E1254" s="142">
        <f>E1255</f>
        <v>40215.199999999997</v>
      </c>
      <c r="F1254" s="142">
        <f>F1255</f>
        <v>38257.699999999997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40215.199999999997</v>
      </c>
      <c r="F1255" s="142">
        <f>F1256+F1261+F1262+F1264+F1265+F1268+F1269+F1270+F1271+F1259</f>
        <v>38257.699999999997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10345.200000000001</v>
      </c>
      <c r="F1256" s="142">
        <f>F1257</f>
        <v>8387.7000000000007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10345.200000000001</v>
      </c>
      <c r="F1257" s="142">
        <f>F1258+F1260</f>
        <v>8387.7000000000007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12215.2-1870</f>
        <v>10345.200000000001</v>
      </c>
      <c r="F1258" s="142">
        <f>12215.2-1870-1957.5</f>
        <v>8387.7000000000007</v>
      </c>
    </row>
    <row r="1259" spans="1:6" s="7" customFormat="1" ht="33.75" outlineLevel="7">
      <c r="A1259" s="38" t="s">
        <v>1129</v>
      </c>
      <c r="B1259" s="69" t="s">
        <v>210</v>
      </c>
      <c r="C1259" s="72" t="s">
        <v>922</v>
      </c>
      <c r="D1259" s="76" t="s">
        <v>1128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1091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1092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1093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1094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1094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1095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1129</v>
      </c>
      <c r="B1345" s="69" t="s">
        <v>254</v>
      </c>
      <c r="C1345" s="72" t="s">
        <v>837</v>
      </c>
      <c r="D1345" s="76" t="s">
        <v>1128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1096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1097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1087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1087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1098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5.9</v>
      </c>
      <c r="F2214" s="141">
        <f t="shared" si="57"/>
        <v>4.4000000000000004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5.9</v>
      </c>
      <c r="F2215" s="142">
        <f t="shared" si="57"/>
        <v>4.4000000000000004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5.9</v>
      </c>
      <c r="F2216" s="142">
        <f t="shared" si="57"/>
        <v>4.4000000000000004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5.9</v>
      </c>
      <c r="F2217" s="142">
        <v>4.4000000000000004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1089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0"/>
  <sheetViews>
    <sheetView tabSelected="1" topLeftCell="A1235" zoomScaleNormal="100" workbookViewId="0">
      <selection activeCell="A1246" sqref="A1246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606</v>
      </c>
    </row>
    <row r="2" spans="1:8" s="6" customFormat="1" ht="18.75" customHeight="1">
      <c r="A2" s="5"/>
      <c r="B2" s="5"/>
      <c r="C2" s="23"/>
      <c r="D2" s="23"/>
      <c r="E2" s="23"/>
      <c r="F2" s="23" t="s">
        <v>1084</v>
      </c>
    </row>
    <row r="3" spans="1:8" s="6" customFormat="1" ht="11.25">
      <c r="A3" s="5"/>
      <c r="B3" s="5"/>
      <c r="C3" s="23"/>
      <c r="D3" s="23"/>
      <c r="E3" s="23"/>
      <c r="F3" s="23" t="s">
        <v>1085</v>
      </c>
    </row>
    <row r="4" spans="1:8">
      <c r="A4" s="55"/>
      <c r="B4" s="55"/>
      <c r="C4" s="23"/>
      <c r="D4" s="23"/>
      <c r="E4" s="23"/>
      <c r="F4" s="23" t="s">
        <v>1139</v>
      </c>
    </row>
    <row r="5" spans="1:8">
      <c r="A5" s="55"/>
      <c r="B5" s="55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89" t="s">
        <v>1066</v>
      </c>
      <c r="B7" s="189"/>
      <c r="C7" s="189"/>
      <c r="D7" s="189"/>
      <c r="E7" s="189"/>
      <c r="F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40">
        <f>F12+F537+F562+F572+F1260+F1356+F1624+F1649+F2197+F2201+F2074+F1347</f>
        <v>225010.31000000003</v>
      </c>
      <c r="G11" s="39"/>
      <c r="H11" s="39"/>
    </row>
    <row r="12" spans="1:8" s="7" customFormat="1" ht="15.75">
      <c r="A12" s="64" t="s">
        <v>8</v>
      </c>
      <c r="B12" s="162" t="s">
        <v>568</v>
      </c>
      <c r="C12" s="66" t="s">
        <v>9</v>
      </c>
      <c r="D12" s="62"/>
      <c r="E12" s="62"/>
      <c r="F12" s="140">
        <f>F13+F27+F65+F336+F526</f>
        <v>32114.5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1243</v>
      </c>
      <c r="G13" s="68"/>
      <c r="H13" s="68"/>
    </row>
    <row r="14" spans="1:8" s="7" customFormat="1" ht="22.5" hidden="1" outlineLevel="2">
      <c r="A14" s="64" t="s">
        <v>12</v>
      </c>
      <c r="B14" s="66" t="s">
        <v>568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568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568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568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568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6" t="s">
        <v>568</v>
      </c>
      <c r="C19" s="69" t="s">
        <v>11</v>
      </c>
      <c r="D19" s="72" t="s">
        <v>608</v>
      </c>
      <c r="E19" s="71"/>
      <c r="F19" s="142">
        <f>F20</f>
        <v>1243</v>
      </c>
      <c r="G19" s="39"/>
      <c r="H19" s="39"/>
    </row>
    <row r="20" spans="1:8" s="7" customFormat="1" ht="23.25" outlineLevel="7">
      <c r="A20" s="101" t="s">
        <v>1087</v>
      </c>
      <c r="B20" s="69" t="s">
        <v>568</v>
      </c>
      <c r="C20" s="69" t="s">
        <v>11</v>
      </c>
      <c r="D20" s="72" t="s">
        <v>625</v>
      </c>
      <c r="E20" s="71"/>
      <c r="F20" s="142">
        <f>F22</f>
        <v>1243</v>
      </c>
      <c r="G20" s="39"/>
      <c r="H20" s="39"/>
    </row>
    <row r="21" spans="1:8" s="7" customFormat="1" ht="15.75" outlineLevel="7">
      <c r="A21" s="101" t="s">
        <v>896</v>
      </c>
      <c r="B21" s="69" t="s">
        <v>568</v>
      </c>
      <c r="C21" s="69" t="s">
        <v>11</v>
      </c>
      <c r="D21" s="72" t="s">
        <v>887</v>
      </c>
      <c r="E21" s="71"/>
      <c r="F21" s="142">
        <f>F22</f>
        <v>1243</v>
      </c>
      <c r="G21" s="39"/>
      <c r="H21" s="39"/>
    </row>
    <row r="22" spans="1:8" s="7" customFormat="1" ht="33.75" outlineLevel="7">
      <c r="A22" s="38" t="s">
        <v>897</v>
      </c>
      <c r="B22" s="69" t="s">
        <v>568</v>
      </c>
      <c r="C22" s="69" t="s">
        <v>11</v>
      </c>
      <c r="D22" s="72" t="s">
        <v>887</v>
      </c>
      <c r="E22" s="74">
        <v>100</v>
      </c>
      <c r="F22" s="142">
        <f>F23</f>
        <v>1243</v>
      </c>
      <c r="G22" s="39"/>
      <c r="H22" s="39"/>
    </row>
    <row r="23" spans="1:8" s="7" customFormat="1" ht="15.75" outlineLevel="7">
      <c r="A23" s="38" t="s">
        <v>898</v>
      </c>
      <c r="B23" s="69" t="s">
        <v>568</v>
      </c>
      <c r="C23" s="69" t="s">
        <v>11</v>
      </c>
      <c r="D23" s="72" t="s">
        <v>887</v>
      </c>
      <c r="E23" s="74">
        <v>120</v>
      </c>
      <c r="F23" s="142">
        <f>F24+F26+F25</f>
        <v>1243</v>
      </c>
      <c r="G23" s="39"/>
      <c r="H23" s="39"/>
    </row>
    <row r="24" spans="1:8" s="7" customFormat="1" ht="15.75" outlineLevel="7">
      <c r="A24" s="38" t="s">
        <v>626</v>
      </c>
      <c r="B24" s="69" t="s">
        <v>568</v>
      </c>
      <c r="C24" s="69" t="s">
        <v>11</v>
      </c>
      <c r="D24" s="72" t="s">
        <v>887</v>
      </c>
      <c r="E24" s="74">
        <v>121</v>
      </c>
      <c r="F24" s="142">
        <v>954.7</v>
      </c>
      <c r="G24" s="39"/>
      <c r="H24" s="39"/>
    </row>
    <row r="25" spans="1:8" s="7" customFormat="1" ht="22.5" outlineLevel="7">
      <c r="A25" s="38" t="s">
        <v>648</v>
      </c>
      <c r="B25" s="69" t="s">
        <v>568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69" t="s">
        <v>568</v>
      </c>
      <c r="C26" s="69" t="s">
        <v>11</v>
      </c>
      <c r="D26" s="72" t="s">
        <v>887</v>
      </c>
      <c r="E26" s="74">
        <v>129</v>
      </c>
      <c r="F26" s="142">
        <v>288.3</v>
      </c>
      <c r="G26" s="39"/>
      <c r="H26" s="39"/>
    </row>
    <row r="27" spans="1:8" s="7" customFormat="1" ht="30" customHeight="1" outlineLevel="1">
      <c r="A27" s="64" t="s">
        <v>888</v>
      </c>
      <c r="B27" s="66" t="s">
        <v>568</v>
      </c>
      <c r="C27" s="66" t="s">
        <v>22</v>
      </c>
      <c r="D27" s="62"/>
      <c r="E27" s="67"/>
      <c r="F27" s="143">
        <f>F56</f>
        <v>352.1</v>
      </c>
      <c r="G27" s="39"/>
      <c r="H27" s="39"/>
    </row>
    <row r="28" spans="1:8" s="7" customFormat="1" ht="22.5" hidden="1" outlineLevel="2">
      <c r="A28" s="64" t="s">
        <v>12</v>
      </c>
      <c r="B28" s="66" t="s">
        <v>568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568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568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568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568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568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568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568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568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568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568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568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568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568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568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568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568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568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568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568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568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568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568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568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568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568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568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568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568</v>
      </c>
      <c r="C56" s="69" t="s">
        <v>22</v>
      </c>
      <c r="D56" s="72" t="s">
        <v>13</v>
      </c>
      <c r="E56" s="71"/>
      <c r="F56" s="142">
        <f>F57</f>
        <v>352.1</v>
      </c>
      <c r="G56" s="39"/>
      <c r="H56" s="39"/>
    </row>
    <row r="57" spans="1:8" s="7" customFormat="1" ht="15.75" outlineLevel="7">
      <c r="A57" s="73" t="s">
        <v>628</v>
      </c>
      <c r="B57" s="69" t="s">
        <v>568</v>
      </c>
      <c r="C57" s="69" t="s">
        <v>22</v>
      </c>
      <c r="D57" s="72" t="s">
        <v>629</v>
      </c>
      <c r="E57" s="71"/>
      <c r="F57" s="142">
        <f>F58</f>
        <v>352.1</v>
      </c>
      <c r="G57" s="39"/>
      <c r="H57" s="39"/>
    </row>
    <row r="58" spans="1:8" s="7" customFormat="1" ht="15.75" outlineLevel="7">
      <c r="A58" s="43" t="s">
        <v>899</v>
      </c>
      <c r="B58" s="69" t="s">
        <v>568</v>
      </c>
      <c r="C58" s="69" t="s">
        <v>22</v>
      </c>
      <c r="D58" s="72" t="s">
        <v>817</v>
      </c>
      <c r="E58" s="71"/>
      <c r="F58" s="142">
        <f>F59+F63</f>
        <v>352.1</v>
      </c>
      <c r="G58" s="39"/>
      <c r="H58" s="39"/>
    </row>
    <row r="59" spans="1:8" s="7" customFormat="1" ht="33.75" outlineLevel="7">
      <c r="A59" s="38" t="s">
        <v>897</v>
      </c>
      <c r="B59" s="69" t="s">
        <v>568</v>
      </c>
      <c r="C59" s="69" t="s">
        <v>22</v>
      </c>
      <c r="D59" s="72" t="s">
        <v>817</v>
      </c>
      <c r="E59" s="76" t="s">
        <v>16</v>
      </c>
      <c r="F59" s="142">
        <f>F60</f>
        <v>352.1</v>
      </c>
      <c r="G59" s="39"/>
      <c r="H59" s="39"/>
    </row>
    <row r="60" spans="1:8" s="7" customFormat="1" ht="15.75" outlineLevel="7">
      <c r="A60" s="38" t="s">
        <v>898</v>
      </c>
      <c r="B60" s="69" t="s">
        <v>568</v>
      </c>
      <c r="C60" s="69" t="s">
        <v>22</v>
      </c>
      <c r="D60" s="72" t="s">
        <v>817</v>
      </c>
      <c r="E60" s="76" t="s">
        <v>18</v>
      </c>
      <c r="F60" s="142">
        <f>F61+F62+F64</f>
        <v>352.1</v>
      </c>
      <c r="G60" s="39"/>
      <c r="H60" s="39"/>
    </row>
    <row r="61" spans="1:8" s="7" customFormat="1" ht="15.75" outlineLevel="7">
      <c r="A61" s="38" t="s">
        <v>626</v>
      </c>
      <c r="B61" s="69" t="s">
        <v>568</v>
      </c>
      <c r="C61" s="69" t="s">
        <v>22</v>
      </c>
      <c r="D61" s="72" t="s">
        <v>818</v>
      </c>
      <c r="E61" s="76" t="s">
        <v>20</v>
      </c>
      <c r="F61" s="142">
        <v>232</v>
      </c>
      <c r="G61" s="39"/>
      <c r="H61" s="39"/>
    </row>
    <row r="62" spans="1:8" s="7" customFormat="1" ht="22.5" outlineLevel="7">
      <c r="A62" s="38" t="s">
        <v>627</v>
      </c>
      <c r="B62" s="69" t="s">
        <v>568</v>
      </c>
      <c r="C62" s="69" t="s">
        <v>22</v>
      </c>
      <c r="D62" s="72" t="s">
        <v>818</v>
      </c>
      <c r="E62" s="76" t="s">
        <v>630</v>
      </c>
      <c r="F62" s="142">
        <v>70.099999999999994</v>
      </c>
      <c r="G62" s="39"/>
      <c r="H62" s="39"/>
    </row>
    <row r="63" spans="1:8" s="7" customFormat="1" ht="15.75" outlineLevel="7">
      <c r="A63" s="38" t="s">
        <v>808</v>
      </c>
      <c r="B63" s="69" t="s">
        <v>568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69" t="s">
        <v>568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66" t="s">
        <v>568</v>
      </c>
      <c r="C65" s="66" t="s">
        <v>40</v>
      </c>
      <c r="D65" s="62"/>
      <c r="E65" s="67"/>
      <c r="F65" s="141">
        <f>F171</f>
        <v>26842.7</v>
      </c>
      <c r="G65" s="39"/>
      <c r="H65" s="39"/>
    </row>
    <row r="66" spans="1:8" s="7" customFormat="1" ht="22.5" hidden="1" outlineLevel="2">
      <c r="A66" s="64" t="s">
        <v>12</v>
      </c>
      <c r="B66" s="66" t="s">
        <v>568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568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568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568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568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568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568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568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568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568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568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568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568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568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568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568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568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568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568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568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568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568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568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568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568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568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568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568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568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568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568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568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568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568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568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568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568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568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568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568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568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568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568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568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568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568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568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568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568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568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568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568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568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568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568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568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568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568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568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568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66" t="s">
        <v>568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66" t="s">
        <v>568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66" t="s">
        <v>568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568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568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6" t="s">
        <v>568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6" t="s">
        <v>568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568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568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568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6" t="s">
        <v>568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6" t="s">
        <v>568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568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568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6" t="s">
        <v>568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6" t="s">
        <v>568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568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568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6" t="s">
        <v>568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568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568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568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6" t="s">
        <v>568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6" t="s">
        <v>568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568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568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568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568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6" t="s">
        <v>568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568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568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568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6" t="s">
        <v>568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568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568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568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568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6" t="s">
        <v>568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568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568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6" t="s">
        <v>568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568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568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568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6" t="s">
        <v>568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6" t="s">
        <v>568</v>
      </c>
      <c r="C171" s="69" t="s">
        <v>40</v>
      </c>
      <c r="D171" s="72" t="s">
        <v>13</v>
      </c>
      <c r="E171" s="71"/>
      <c r="F171" s="142">
        <f>F172</f>
        <v>26842.7</v>
      </c>
    </row>
    <row r="172" spans="1:6" s="7" customFormat="1" ht="23.25" outlineLevel="7">
      <c r="A172" s="101" t="s">
        <v>1087</v>
      </c>
      <c r="B172" s="69" t="s">
        <v>568</v>
      </c>
      <c r="C172" s="69" t="s">
        <v>40</v>
      </c>
      <c r="D172" s="72" t="s">
        <v>625</v>
      </c>
      <c r="E172" s="71"/>
      <c r="F172" s="142">
        <f>F173</f>
        <v>26842.7</v>
      </c>
    </row>
    <row r="173" spans="1:6" s="7" customFormat="1" ht="15.75" outlineLevel="7">
      <c r="A173" s="43" t="s">
        <v>896</v>
      </c>
      <c r="B173" s="69" t="s">
        <v>568</v>
      </c>
      <c r="C173" s="69" t="s">
        <v>40</v>
      </c>
      <c r="D173" s="72" t="s">
        <v>900</v>
      </c>
      <c r="E173" s="71"/>
      <c r="F173" s="142">
        <f>F174+F195+F333+F331</f>
        <v>26842.7</v>
      </c>
    </row>
    <row r="174" spans="1:6" s="7" customFormat="1" ht="33.75" outlineLevel="7">
      <c r="A174" s="38" t="s">
        <v>897</v>
      </c>
      <c r="B174" s="69" t="s">
        <v>568</v>
      </c>
      <c r="C174" s="69" t="s">
        <v>40</v>
      </c>
      <c r="D174" s="72" t="s">
        <v>900</v>
      </c>
      <c r="E174" s="76" t="s">
        <v>16</v>
      </c>
      <c r="F174" s="142">
        <f>F175</f>
        <v>17031</v>
      </c>
    </row>
    <row r="175" spans="1:6" s="7" customFormat="1" ht="15.75" outlineLevel="1">
      <c r="A175" s="38" t="s">
        <v>898</v>
      </c>
      <c r="B175" s="69" t="s">
        <v>568</v>
      </c>
      <c r="C175" s="69" t="s">
        <v>40</v>
      </c>
      <c r="D175" s="72" t="s">
        <v>900</v>
      </c>
      <c r="E175" s="76">
        <v>120</v>
      </c>
      <c r="F175" s="142">
        <f>F192+F193+F194</f>
        <v>17031</v>
      </c>
    </row>
    <row r="176" spans="1:6" s="7" customFormat="1" ht="15.75" hidden="1" outlineLevel="2">
      <c r="A176" s="38" t="s">
        <v>626</v>
      </c>
      <c r="B176" s="69" t="s">
        <v>568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568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568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568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568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568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568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568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568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568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568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568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568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568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568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568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568</v>
      </c>
      <c r="C192" s="69" t="s">
        <v>40</v>
      </c>
      <c r="D192" s="72" t="s">
        <v>900</v>
      </c>
      <c r="E192" s="76">
        <v>121</v>
      </c>
      <c r="F192" s="142">
        <v>12111.2</v>
      </c>
    </row>
    <row r="193" spans="1:6" s="7" customFormat="1" ht="22.5" outlineLevel="7">
      <c r="A193" s="38" t="s">
        <v>627</v>
      </c>
      <c r="B193" s="69" t="s">
        <v>568</v>
      </c>
      <c r="C193" s="69" t="s">
        <v>40</v>
      </c>
      <c r="D193" s="72" t="s">
        <v>900</v>
      </c>
      <c r="E193" s="76" t="s">
        <v>630</v>
      </c>
      <c r="F193" s="142">
        <v>3657.6</v>
      </c>
    </row>
    <row r="194" spans="1:6" s="7" customFormat="1" ht="22.5" outlineLevel="7">
      <c r="A194" s="38" t="s">
        <v>648</v>
      </c>
      <c r="B194" s="69" t="s">
        <v>568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69" t="s">
        <v>568</v>
      </c>
      <c r="C195" s="69" t="s">
        <v>40</v>
      </c>
      <c r="D195" s="72" t="s">
        <v>900</v>
      </c>
      <c r="E195" s="76" t="s">
        <v>27</v>
      </c>
      <c r="F195" s="142">
        <f>F196</f>
        <v>9807.7999999999993</v>
      </c>
    </row>
    <row r="196" spans="1:6" s="7" customFormat="1" ht="21" customHeight="1" outlineLevel="7">
      <c r="A196" s="38" t="s">
        <v>650</v>
      </c>
      <c r="B196" s="69" t="s">
        <v>568</v>
      </c>
      <c r="C196" s="69" t="s">
        <v>40</v>
      </c>
      <c r="D196" s="72" t="s">
        <v>900</v>
      </c>
      <c r="E196" s="76" t="s">
        <v>29</v>
      </c>
      <c r="F196" s="142">
        <f>F197+F198+F330</f>
        <v>9807.7999999999993</v>
      </c>
    </row>
    <row r="197" spans="1:6" s="7" customFormat="1" ht="15.75" outlineLevel="7">
      <c r="A197" s="38" t="s">
        <v>30</v>
      </c>
      <c r="B197" s="69" t="s">
        <v>568</v>
      </c>
      <c r="C197" s="69" t="s">
        <v>40</v>
      </c>
      <c r="D197" s="72" t="s">
        <v>900</v>
      </c>
      <c r="E197" s="76" t="s">
        <v>31</v>
      </c>
      <c r="F197" s="142">
        <v>2436.3000000000002</v>
      </c>
    </row>
    <row r="198" spans="1:6" s="7" customFormat="1" ht="15.75" outlineLevel="7">
      <c r="A198" s="38" t="s">
        <v>901</v>
      </c>
      <c r="B198" s="69" t="s">
        <v>568</v>
      </c>
      <c r="C198" s="69" t="s">
        <v>40</v>
      </c>
      <c r="D198" s="72" t="s">
        <v>900</v>
      </c>
      <c r="E198" s="76" t="s">
        <v>33</v>
      </c>
      <c r="F198" s="142">
        <v>5531</v>
      </c>
    </row>
    <row r="199" spans="1:6" s="7" customFormat="1" ht="22.5" hidden="1" outlineLevel="1">
      <c r="A199" s="64" t="s">
        <v>51</v>
      </c>
      <c r="B199" s="69" t="s">
        <v>568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69" t="s">
        <v>568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9" t="s">
        <v>568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9" t="s">
        <v>568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9" t="s">
        <v>568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568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568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9" t="s">
        <v>568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9" t="s">
        <v>568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568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9" t="s">
        <v>568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9" t="s">
        <v>568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9" t="s">
        <v>568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568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568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9" t="s">
        <v>568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9" t="s">
        <v>568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9" t="s">
        <v>568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9" t="s">
        <v>568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9" t="s">
        <v>568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568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568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9" t="s">
        <v>568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9" t="s">
        <v>568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568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568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9" t="s">
        <v>568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9" t="s">
        <v>568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568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9" t="s">
        <v>568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9" t="s">
        <v>568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9" t="s">
        <v>568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9" t="s">
        <v>568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9" t="s">
        <v>568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568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9" t="s">
        <v>568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9" t="s">
        <v>568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9" t="s">
        <v>568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568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568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9" t="s">
        <v>568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9" t="s">
        <v>568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568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568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9" t="s">
        <v>568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9" t="s">
        <v>568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568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568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9" t="s">
        <v>568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9" t="s">
        <v>568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9" t="s">
        <v>568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568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568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9" t="s">
        <v>568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9" t="s">
        <v>568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9" t="s">
        <v>568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568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9" t="s">
        <v>568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9" t="s">
        <v>568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9" t="s">
        <v>568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9" t="s">
        <v>568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9" t="s">
        <v>568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568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568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9" t="s">
        <v>568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9" t="s">
        <v>568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568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568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9" t="s">
        <v>568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9" t="s">
        <v>568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9" t="s">
        <v>568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568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568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9" t="s">
        <v>568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9" t="s">
        <v>568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568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568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9" t="s">
        <v>568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9" t="s">
        <v>568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568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9" t="s">
        <v>568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9" t="s">
        <v>568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9" t="s">
        <v>568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568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568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9" t="s">
        <v>568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9" t="s">
        <v>568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9" t="s">
        <v>568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9" t="s">
        <v>568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568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9" t="s">
        <v>568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9" t="s">
        <v>568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9" t="s">
        <v>568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568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9" t="s">
        <v>568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9" t="s">
        <v>568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9" t="s">
        <v>568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9" t="s">
        <v>568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568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9" t="s">
        <v>568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9" t="s">
        <v>568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568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9" t="s">
        <v>568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9" t="s">
        <v>568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9" t="s">
        <v>568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568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568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568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568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568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568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568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568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568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568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568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568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568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568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568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568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568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568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568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568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568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568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568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69" t="s">
        <v>568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69" t="s">
        <v>568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69" t="s">
        <v>568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1125</v>
      </c>
      <c r="B330" s="69" t="s">
        <v>568</v>
      </c>
      <c r="C330" s="69" t="s">
        <v>40</v>
      </c>
      <c r="D330" s="72" t="s">
        <v>900</v>
      </c>
      <c r="E330" s="76" t="s">
        <v>1124</v>
      </c>
      <c r="F330" s="142">
        <v>1840.5</v>
      </c>
    </row>
    <row r="331" spans="1:6" s="7" customFormat="1" ht="15.75" outlineLevel="7">
      <c r="A331" s="38" t="s">
        <v>112</v>
      </c>
      <c r="B331" s="69" t="s">
        <v>568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69" t="s">
        <v>568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69" t="s">
        <v>568</v>
      </c>
      <c r="C333" s="69" t="s">
        <v>40</v>
      </c>
      <c r="D333" s="72" t="s">
        <v>900</v>
      </c>
      <c r="E333" s="76" t="s">
        <v>48</v>
      </c>
      <c r="F333" s="142">
        <f>F334+F335</f>
        <v>3.9</v>
      </c>
    </row>
    <row r="334" spans="1:6" s="7" customFormat="1" ht="15.75" outlineLevel="7">
      <c r="A334" s="38" t="s">
        <v>651</v>
      </c>
      <c r="B334" s="69" t="s">
        <v>568</v>
      </c>
      <c r="C334" s="69" t="s">
        <v>40</v>
      </c>
      <c r="D334" s="72" t="s">
        <v>900</v>
      </c>
      <c r="E334" s="76" t="s">
        <v>50</v>
      </c>
      <c r="F334" s="142">
        <v>3.9</v>
      </c>
    </row>
    <row r="335" spans="1:6" s="7" customFormat="1" ht="15.75" outlineLevel="7">
      <c r="A335" s="38" t="s">
        <v>808</v>
      </c>
      <c r="B335" s="69" t="s">
        <v>568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66" t="s">
        <v>568</v>
      </c>
      <c r="C336" s="66" t="s">
        <v>70</v>
      </c>
      <c r="D336" s="86"/>
      <c r="E336" s="87"/>
      <c r="F336" s="141">
        <f>F337</f>
        <v>250</v>
      </c>
    </row>
    <row r="337" spans="1:6" s="7" customFormat="1" ht="15.75" hidden="1" outlineLevel="7">
      <c r="A337" s="38" t="s">
        <v>69</v>
      </c>
      <c r="B337" s="66" t="s">
        <v>568</v>
      </c>
      <c r="C337" s="69" t="s">
        <v>70</v>
      </c>
      <c r="D337" s="72" t="s">
        <v>71</v>
      </c>
      <c r="E337" s="76"/>
      <c r="F337" s="142">
        <f>F338</f>
        <v>250</v>
      </c>
    </row>
    <row r="338" spans="1:6" s="7" customFormat="1" ht="15.75" outlineLevel="7">
      <c r="A338" s="73" t="s">
        <v>628</v>
      </c>
      <c r="B338" s="69" t="s">
        <v>568</v>
      </c>
      <c r="C338" s="69" t="s">
        <v>70</v>
      </c>
      <c r="D338" s="72" t="s">
        <v>629</v>
      </c>
      <c r="E338" s="76"/>
      <c r="F338" s="142">
        <f>F339</f>
        <v>250</v>
      </c>
    </row>
    <row r="339" spans="1:6" s="7" customFormat="1" ht="15.75" outlineLevel="7">
      <c r="A339" s="73" t="s">
        <v>903</v>
      </c>
      <c r="B339" s="69" t="s">
        <v>568</v>
      </c>
      <c r="C339" s="69" t="s">
        <v>70</v>
      </c>
      <c r="D339" s="125" t="s">
        <v>902</v>
      </c>
      <c r="E339" s="76"/>
      <c r="F339" s="142">
        <f>F340</f>
        <v>250</v>
      </c>
    </row>
    <row r="340" spans="1:6" s="7" customFormat="1" ht="15.75" outlineLevel="1">
      <c r="A340" s="38" t="s">
        <v>45</v>
      </c>
      <c r="B340" s="69" t="s">
        <v>568</v>
      </c>
      <c r="C340" s="69" t="s">
        <v>70</v>
      </c>
      <c r="D340" s="125" t="s">
        <v>848</v>
      </c>
      <c r="E340" s="76">
        <v>800</v>
      </c>
      <c r="F340" s="142">
        <f>F525</f>
        <v>250</v>
      </c>
    </row>
    <row r="341" spans="1:6" s="7" customFormat="1" ht="15.75" hidden="1" outlineLevel="2">
      <c r="A341" s="64" t="s">
        <v>84</v>
      </c>
      <c r="B341" s="69" t="s">
        <v>568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69" t="s">
        <v>568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69" t="s">
        <v>568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69" t="s">
        <v>568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69" t="s">
        <v>568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69" t="s">
        <v>568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69" t="s">
        <v>568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69" t="s">
        <v>568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69" t="s">
        <v>568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69" t="s">
        <v>568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69" t="s">
        <v>568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69" t="s">
        <v>568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69" t="s">
        <v>568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69" t="s">
        <v>568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69" t="s">
        <v>568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69" t="s">
        <v>568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69" t="s">
        <v>568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69" t="s">
        <v>568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69" t="s">
        <v>568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69" t="s">
        <v>568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69" t="s">
        <v>568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69" t="s">
        <v>568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69" t="s">
        <v>568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69" t="s">
        <v>568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69" t="s">
        <v>568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69" t="s">
        <v>568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69" t="s">
        <v>568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69" t="s">
        <v>568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69" t="s">
        <v>568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69" t="s">
        <v>568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69" t="s">
        <v>568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69" t="s">
        <v>568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69" t="s">
        <v>568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69" t="s">
        <v>568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69" t="s">
        <v>568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69" t="s">
        <v>568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69" t="s">
        <v>568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69" t="s">
        <v>568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69" t="s">
        <v>568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69" t="s">
        <v>568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69" t="s">
        <v>568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69" t="s">
        <v>568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69" t="s">
        <v>568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69" t="s">
        <v>568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69" t="s">
        <v>568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69" t="s">
        <v>568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69" t="s">
        <v>568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69" t="s">
        <v>568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69" t="s">
        <v>568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69" t="s">
        <v>568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69" t="s">
        <v>568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69" t="s">
        <v>568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69" t="s">
        <v>568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69" t="s">
        <v>568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69" t="s">
        <v>568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69" t="s">
        <v>568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69" t="s">
        <v>568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69" t="s">
        <v>568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69" t="s">
        <v>568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69" t="s">
        <v>568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69" t="s">
        <v>568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69" t="s">
        <v>568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69" t="s">
        <v>568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69" t="s">
        <v>568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69" t="s">
        <v>568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69" t="s">
        <v>568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69" t="s">
        <v>568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69" t="s">
        <v>568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69" t="s">
        <v>568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69" t="s">
        <v>568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69" t="s">
        <v>568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69" t="s">
        <v>568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69" t="s">
        <v>568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69" t="s">
        <v>568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69" t="s">
        <v>568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69" t="s">
        <v>568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69" t="s">
        <v>568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69" t="s">
        <v>568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69" t="s">
        <v>568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69" t="s">
        <v>568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69" t="s">
        <v>568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69" t="s">
        <v>568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69" t="s">
        <v>568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69" t="s">
        <v>568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69" t="s">
        <v>568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69" t="s">
        <v>568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69" t="s">
        <v>568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69" t="s">
        <v>568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69" t="s">
        <v>568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69" t="s">
        <v>568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69" t="s">
        <v>568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69" t="s">
        <v>568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69" t="s">
        <v>568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69" t="s">
        <v>568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69" t="s">
        <v>568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69" t="s">
        <v>568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69" t="s">
        <v>568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69" t="s">
        <v>568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69" t="s">
        <v>568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69" t="s">
        <v>568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69" t="s">
        <v>568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69" t="s">
        <v>568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69" t="s">
        <v>568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69" t="s">
        <v>568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69" t="s">
        <v>568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69" t="s">
        <v>568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69" t="s">
        <v>568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69" t="s">
        <v>568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69" t="s">
        <v>568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69" t="s">
        <v>568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69" t="s">
        <v>568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69" t="s">
        <v>568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69" t="s">
        <v>568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69" t="s">
        <v>568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69" t="s">
        <v>568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69" t="s">
        <v>568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69" t="s">
        <v>568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69" t="s">
        <v>568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69" t="s">
        <v>568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69" t="s">
        <v>568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69" t="s">
        <v>568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69" t="s">
        <v>568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69" t="s">
        <v>568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69" t="s">
        <v>568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69" t="s">
        <v>568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69" t="s">
        <v>568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69" t="s">
        <v>568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69" t="s">
        <v>568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69" t="s">
        <v>568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69" t="s">
        <v>568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69" t="s">
        <v>568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69" t="s">
        <v>568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69" t="s">
        <v>568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69" t="s">
        <v>568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69" t="s">
        <v>568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69" t="s">
        <v>568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69" t="s">
        <v>568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69" t="s">
        <v>568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69" t="s">
        <v>568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69" t="s">
        <v>568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69" t="s">
        <v>568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69" t="s">
        <v>568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69" t="s">
        <v>568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69" t="s">
        <v>568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69" t="s">
        <v>568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69" t="s">
        <v>568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69" t="s">
        <v>568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69" t="s">
        <v>568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69" t="s">
        <v>568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69" t="s">
        <v>568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69" t="s">
        <v>568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69" t="s">
        <v>568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69" t="s">
        <v>568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69" t="s">
        <v>568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568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69" t="s">
        <v>568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69" t="s">
        <v>568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69" t="s">
        <v>568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69" t="s">
        <v>568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69" t="s">
        <v>568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69" t="s">
        <v>568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69" t="s">
        <v>568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69" t="s">
        <v>568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69" t="s">
        <v>568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69" t="s">
        <v>568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69" t="s">
        <v>568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69" t="s">
        <v>568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69" t="s">
        <v>568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69" t="s">
        <v>568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69" t="s">
        <v>568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69" t="s">
        <v>568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69" t="s">
        <v>568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69" t="s">
        <v>568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69" t="s">
        <v>568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69" t="s">
        <v>568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69" t="s">
        <v>568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69" t="s">
        <v>568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69" t="s">
        <v>568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69" t="s">
        <v>568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69" t="s">
        <v>568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69" t="s">
        <v>568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69" t="s">
        <v>568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69" t="s">
        <v>568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69" t="s">
        <v>568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69" t="s">
        <v>568</v>
      </c>
      <c r="C525" s="69" t="s">
        <v>70</v>
      </c>
      <c r="D525" s="125" t="s">
        <v>902</v>
      </c>
      <c r="E525" s="76" t="s">
        <v>74</v>
      </c>
      <c r="F525" s="142">
        <v>250</v>
      </c>
    </row>
    <row r="526" spans="1:6" s="7" customFormat="1" ht="22.5" outlineLevel="7">
      <c r="A526" s="64" t="s">
        <v>891</v>
      </c>
      <c r="B526" s="66" t="s">
        <v>568</v>
      </c>
      <c r="C526" s="66" t="s">
        <v>83</v>
      </c>
      <c r="D526" s="86"/>
      <c r="E526" s="87"/>
      <c r="F526" s="141">
        <f>F527+F535</f>
        <v>3426.7</v>
      </c>
    </row>
    <row r="527" spans="1:6" s="7" customFormat="1" ht="23.25" outlineLevel="7">
      <c r="A527" s="101" t="s">
        <v>1088</v>
      </c>
      <c r="B527" s="69" t="s">
        <v>568</v>
      </c>
      <c r="C527" s="69" t="s">
        <v>83</v>
      </c>
      <c r="D527" s="72" t="s">
        <v>905</v>
      </c>
      <c r="E527" s="76"/>
      <c r="F527" s="142">
        <f>F528+F533</f>
        <v>3426</v>
      </c>
    </row>
    <row r="528" spans="1:6" s="7" customFormat="1" ht="34.5" outlineLevel="7">
      <c r="A528" s="27" t="s">
        <v>904</v>
      </c>
      <c r="B528" s="69" t="s">
        <v>568</v>
      </c>
      <c r="C528" s="69" t="s">
        <v>83</v>
      </c>
      <c r="D528" s="72" t="s">
        <v>631</v>
      </c>
      <c r="E528" s="76"/>
      <c r="F528" s="142">
        <f>F529</f>
        <v>2370</v>
      </c>
    </row>
    <row r="529" spans="1:6" s="7" customFormat="1" ht="15.75" outlineLevel="7">
      <c r="A529" s="43" t="s">
        <v>793</v>
      </c>
      <c r="B529" s="69" t="s">
        <v>568</v>
      </c>
      <c r="C529" s="69" t="s">
        <v>83</v>
      </c>
      <c r="D529" s="72" t="s">
        <v>632</v>
      </c>
      <c r="E529" s="76"/>
      <c r="F529" s="142">
        <f>F530</f>
        <v>2370</v>
      </c>
    </row>
    <row r="530" spans="1:6" s="7" customFormat="1" ht="15.75" outlineLevel="7">
      <c r="A530" s="38" t="s">
        <v>649</v>
      </c>
      <c r="B530" s="69" t="s">
        <v>568</v>
      </c>
      <c r="C530" s="69" t="s">
        <v>83</v>
      </c>
      <c r="D530" s="72" t="s">
        <v>632</v>
      </c>
      <c r="E530" s="76" t="s">
        <v>27</v>
      </c>
      <c r="F530" s="142">
        <f>F531</f>
        <v>2370</v>
      </c>
    </row>
    <row r="531" spans="1:6" s="7" customFormat="1" ht="15.75" outlineLevel="7">
      <c r="A531" s="38" t="s">
        <v>650</v>
      </c>
      <c r="B531" s="69" t="s">
        <v>568</v>
      </c>
      <c r="C531" s="69" t="s">
        <v>83</v>
      </c>
      <c r="D531" s="72" t="s">
        <v>632</v>
      </c>
      <c r="E531" s="76" t="s">
        <v>29</v>
      </c>
      <c r="F531" s="142">
        <f>F532</f>
        <v>2370</v>
      </c>
    </row>
    <row r="532" spans="1:6" s="7" customFormat="1" ht="15.75" outlineLevel="7">
      <c r="A532" s="38" t="s">
        <v>901</v>
      </c>
      <c r="B532" s="69" t="s">
        <v>568</v>
      </c>
      <c r="C532" s="69" t="s">
        <v>83</v>
      </c>
      <c r="D532" s="72" t="s">
        <v>632</v>
      </c>
      <c r="E532" s="76" t="s">
        <v>33</v>
      </c>
      <c r="F532" s="142">
        <f>2322+48</f>
        <v>2370</v>
      </c>
    </row>
    <row r="533" spans="1:6" s="7" customFormat="1" ht="23.25" outlineLevel="7">
      <c r="A533" s="27" t="s">
        <v>1131</v>
      </c>
      <c r="B533" s="69" t="s">
        <v>568</v>
      </c>
      <c r="C533" s="69" t="s">
        <v>83</v>
      </c>
      <c r="D533" s="72" t="s">
        <v>907</v>
      </c>
      <c r="E533" s="76"/>
      <c r="F533" s="142">
        <f>F534</f>
        <v>1056</v>
      </c>
    </row>
    <row r="534" spans="1:6" s="7" customFormat="1" ht="15.75" outlineLevel="7">
      <c r="A534" s="38" t="s">
        <v>901</v>
      </c>
      <c r="B534" s="69" t="s">
        <v>568</v>
      </c>
      <c r="C534" s="69" t="s">
        <v>83</v>
      </c>
      <c r="D534" s="72" t="s">
        <v>908</v>
      </c>
      <c r="E534" s="76" t="s">
        <v>33</v>
      </c>
      <c r="F534" s="142">
        <f>1200-144</f>
        <v>1056</v>
      </c>
    </row>
    <row r="535" spans="1:6" s="7" customFormat="1" ht="23.25" outlineLevel="7">
      <c r="A535" s="137" t="s">
        <v>912</v>
      </c>
      <c r="B535" s="69" t="s">
        <v>568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69" t="s">
        <v>568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66" t="s">
        <v>568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69" t="s">
        <v>568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69" t="s">
        <v>568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69" t="s">
        <v>568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69" t="s">
        <v>568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69" t="s">
        <v>568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69" t="s">
        <v>568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69" t="s">
        <v>568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69" t="s">
        <v>568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69" t="s">
        <v>568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69" t="s">
        <v>568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69" t="s">
        <v>568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69" t="s">
        <v>568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69" t="s">
        <v>568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1087</v>
      </c>
      <c r="B551" s="69" t="s">
        <v>568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69" t="s">
        <v>568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69" t="s">
        <v>568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69" t="s">
        <v>568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69" t="s">
        <v>568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69" t="s">
        <v>568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69" t="s">
        <v>568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69" t="s">
        <v>568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69" t="s">
        <v>568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69" t="s">
        <v>568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69" t="s">
        <v>568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66" t="s">
        <v>568</v>
      </c>
      <c r="C562" s="66" t="s">
        <v>131</v>
      </c>
      <c r="D562" s="62"/>
      <c r="E562" s="67"/>
      <c r="F562" s="141">
        <f>F564</f>
        <v>2084.5</v>
      </c>
    </row>
    <row r="563" spans="1:6" s="7" customFormat="1" ht="22.5">
      <c r="A563" s="64" t="s">
        <v>132</v>
      </c>
      <c r="B563" s="66" t="s">
        <v>568</v>
      </c>
      <c r="C563" s="66" t="s">
        <v>1118</v>
      </c>
      <c r="D563" s="62"/>
      <c r="E563" s="67"/>
      <c r="F563" s="141">
        <f>F564</f>
        <v>2084.5</v>
      </c>
    </row>
    <row r="564" spans="1:6" s="7" customFormat="1" ht="23.25">
      <c r="A564" s="27" t="s">
        <v>1089</v>
      </c>
      <c r="B564" s="66" t="s">
        <v>568</v>
      </c>
      <c r="C564" s="66" t="s">
        <v>1118</v>
      </c>
      <c r="D564" s="86" t="s">
        <v>915</v>
      </c>
      <c r="E564" s="67"/>
      <c r="F564" s="141">
        <f>F565+F569+F568</f>
        <v>2084.5</v>
      </c>
    </row>
    <row r="565" spans="1:6" s="7" customFormat="1" ht="15.75" outlineLevel="7">
      <c r="A565" s="38" t="s">
        <v>649</v>
      </c>
      <c r="B565" s="69" t="s">
        <v>568</v>
      </c>
      <c r="C565" s="69" t="s">
        <v>1118</v>
      </c>
      <c r="D565" s="72" t="s">
        <v>634</v>
      </c>
      <c r="E565" s="76">
        <v>200</v>
      </c>
      <c r="F565" s="142">
        <f>F566</f>
        <v>832.5</v>
      </c>
    </row>
    <row r="566" spans="1:6" s="7" customFormat="1" ht="15.75" outlineLevel="7">
      <c r="A566" s="38" t="s">
        <v>650</v>
      </c>
      <c r="B566" s="69" t="s">
        <v>568</v>
      </c>
      <c r="C566" s="69" t="s">
        <v>1118</v>
      </c>
      <c r="D566" s="72" t="s">
        <v>634</v>
      </c>
      <c r="E566" s="76" t="s">
        <v>29</v>
      </c>
      <c r="F566" s="142">
        <f>F567</f>
        <v>832.5</v>
      </c>
    </row>
    <row r="567" spans="1:6" s="7" customFormat="1" ht="15.75" outlineLevel="7">
      <c r="A567" s="38" t="s">
        <v>901</v>
      </c>
      <c r="B567" s="69" t="s">
        <v>568</v>
      </c>
      <c r="C567" s="69" t="s">
        <v>1118</v>
      </c>
      <c r="D567" s="72" t="s">
        <v>634</v>
      </c>
      <c r="E567" s="76" t="s">
        <v>33</v>
      </c>
      <c r="F567" s="142">
        <f>759.8+72.7</f>
        <v>832.5</v>
      </c>
    </row>
    <row r="568" spans="1:6" s="7" customFormat="1" ht="33.75" outlineLevel="7">
      <c r="A568" s="38" t="s">
        <v>1129</v>
      </c>
      <c r="B568" s="69" t="s">
        <v>568</v>
      </c>
      <c r="C568" s="69" t="s">
        <v>1118</v>
      </c>
      <c r="D568" s="72" t="s">
        <v>634</v>
      </c>
      <c r="E568" s="76" t="s">
        <v>1128</v>
      </c>
      <c r="F568" s="142">
        <v>1182</v>
      </c>
    </row>
    <row r="569" spans="1:6" s="7" customFormat="1" ht="15.75" outlineLevel="7">
      <c r="A569" s="136" t="s">
        <v>45</v>
      </c>
      <c r="B569" s="69" t="s">
        <v>568</v>
      </c>
      <c r="C569" s="69" t="s">
        <v>1118</v>
      </c>
      <c r="D569" s="72" t="s">
        <v>634</v>
      </c>
      <c r="E569" s="76" t="s">
        <v>46</v>
      </c>
      <c r="F569" s="142">
        <f>F570</f>
        <v>70</v>
      </c>
    </row>
    <row r="570" spans="1:6" s="7" customFormat="1" ht="15.75" outlineLevel="7">
      <c r="A570" s="139" t="s">
        <v>47</v>
      </c>
      <c r="B570" s="69" t="s">
        <v>568</v>
      </c>
      <c r="C570" s="69" t="s">
        <v>1118</v>
      </c>
      <c r="D570" s="72" t="s">
        <v>634</v>
      </c>
      <c r="E570" s="76" t="s">
        <v>48</v>
      </c>
      <c r="F570" s="142">
        <f>F571</f>
        <v>70</v>
      </c>
    </row>
    <row r="571" spans="1:6" s="7" customFormat="1" ht="15.75" outlineLevel="7">
      <c r="A571" s="136" t="s">
        <v>808</v>
      </c>
      <c r="B571" s="69" t="s">
        <v>568</v>
      </c>
      <c r="C571" s="69" t="s">
        <v>1118</v>
      </c>
      <c r="D571" s="72" t="s">
        <v>634</v>
      </c>
      <c r="E571" s="76" t="s">
        <v>657</v>
      </c>
      <c r="F571" s="142">
        <v>70</v>
      </c>
    </row>
    <row r="572" spans="1:6" s="7" customFormat="1" ht="15.75">
      <c r="A572" s="64" t="s">
        <v>140</v>
      </c>
      <c r="B572" s="66" t="s">
        <v>568</v>
      </c>
      <c r="C572" s="66" t="s">
        <v>141</v>
      </c>
      <c r="D572" s="62"/>
      <c r="E572" s="67"/>
      <c r="F572" s="141">
        <f>F573+F1018+F1238+F1255+F1015</f>
        <v>63011.099999999991</v>
      </c>
    </row>
    <row r="573" spans="1:6" s="7" customFormat="1" ht="15.75" outlineLevel="1">
      <c r="A573" s="64" t="s">
        <v>142</v>
      </c>
      <c r="B573" s="66" t="s">
        <v>568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66" t="s">
        <v>568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66" t="s">
        <v>568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66" t="s">
        <v>568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66" t="s">
        <v>568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66" t="s">
        <v>568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66" t="s">
        <v>568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66" t="s">
        <v>568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66" t="s">
        <v>568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66" t="s">
        <v>568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66" t="s">
        <v>568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66" t="s">
        <v>568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66" t="s">
        <v>568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66" t="s">
        <v>568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66" t="s">
        <v>568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66" t="s">
        <v>568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66" t="s">
        <v>568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66" t="s">
        <v>568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66" t="s">
        <v>568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66" t="s">
        <v>568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66" t="s">
        <v>568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66" t="s">
        <v>568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66" t="s">
        <v>568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66" t="s">
        <v>568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66" t="s">
        <v>568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66" t="s">
        <v>568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66" t="s">
        <v>568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66" t="s">
        <v>568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66" t="s">
        <v>568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66" t="s">
        <v>568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66" t="s">
        <v>568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66" t="s">
        <v>568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66" t="s">
        <v>568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66" t="s">
        <v>568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66" t="s">
        <v>568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66" t="s">
        <v>568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66" t="s">
        <v>568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66" t="s">
        <v>568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66" t="s">
        <v>568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66" t="s">
        <v>568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66" t="s">
        <v>568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66" t="s">
        <v>568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66" t="s">
        <v>568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66" t="s">
        <v>568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66" t="s">
        <v>568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66" t="s">
        <v>568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66" t="s">
        <v>568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66" t="s">
        <v>568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66" t="s">
        <v>568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66" t="s">
        <v>568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66" t="s">
        <v>568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66" t="s">
        <v>568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66" t="s">
        <v>568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66" t="s">
        <v>568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66" t="s">
        <v>568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66" t="s">
        <v>568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66" t="s">
        <v>568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66" t="s">
        <v>568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66" t="s">
        <v>568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66" t="s">
        <v>568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66" t="s">
        <v>568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66" t="s">
        <v>568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66" t="s">
        <v>568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66" t="s">
        <v>568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66" t="s">
        <v>568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66" t="s">
        <v>568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66" t="s">
        <v>568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66" t="s">
        <v>568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66" t="s">
        <v>568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66" t="s">
        <v>568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66" t="s">
        <v>568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66" t="s">
        <v>568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66" t="s">
        <v>568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66" t="s">
        <v>568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66" t="s">
        <v>568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66" t="s">
        <v>568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66" t="s">
        <v>568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66" t="s">
        <v>568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66" t="s">
        <v>568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66" t="s">
        <v>568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66" t="s">
        <v>568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66" t="s">
        <v>568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66" t="s">
        <v>568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66" t="s">
        <v>568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66" t="s">
        <v>568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66" t="s">
        <v>568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66" t="s">
        <v>568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66" t="s">
        <v>568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66" t="s">
        <v>568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66" t="s">
        <v>568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66" t="s">
        <v>568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66" t="s">
        <v>568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66" t="s">
        <v>568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66" t="s">
        <v>568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66" t="s">
        <v>568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66" t="s">
        <v>568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66" t="s">
        <v>568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66" t="s">
        <v>568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66" t="s">
        <v>568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66" t="s">
        <v>568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66" t="s">
        <v>568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66" t="s">
        <v>568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66" t="s">
        <v>568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66" t="s">
        <v>568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568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6" t="s">
        <v>568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568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66" t="s">
        <v>568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568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6" t="s">
        <v>568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568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66" t="s">
        <v>568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568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6" t="s">
        <v>568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568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66" t="s">
        <v>568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568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6" t="s">
        <v>568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568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66" t="s">
        <v>568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568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6" t="s">
        <v>568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568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66" t="s">
        <v>568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568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6" t="s">
        <v>568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66" t="s">
        <v>568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66" t="s">
        <v>568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66" t="s">
        <v>568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66" t="s">
        <v>568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66" t="s">
        <v>568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66" t="s">
        <v>568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66" t="s">
        <v>568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66" t="s">
        <v>568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66" t="s">
        <v>568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66" t="s">
        <v>568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66" t="s">
        <v>568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66" t="s">
        <v>568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66" t="s">
        <v>568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66" t="s">
        <v>568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66" t="s">
        <v>568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66" t="s">
        <v>568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66" t="s">
        <v>568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66" t="s">
        <v>568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66" t="s">
        <v>568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66" t="s">
        <v>568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66" t="s">
        <v>568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66" t="s">
        <v>568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66" t="s">
        <v>568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66" t="s">
        <v>568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66" t="s">
        <v>568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66" t="s">
        <v>568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66" t="s">
        <v>568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66" t="s">
        <v>568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66" t="s">
        <v>568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66" t="s">
        <v>568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66" t="s">
        <v>568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66" t="s">
        <v>568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66" t="s">
        <v>568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66" t="s">
        <v>568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66" t="s">
        <v>568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66" t="s">
        <v>568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66" t="s">
        <v>568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66" t="s">
        <v>568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66" t="s">
        <v>568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66" t="s">
        <v>568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66" t="s">
        <v>568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66" t="s">
        <v>568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66" t="s">
        <v>568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66" t="s">
        <v>568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66" t="s">
        <v>568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66" t="s">
        <v>568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66" t="s">
        <v>568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66" t="s">
        <v>568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66" t="s">
        <v>568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66" t="s">
        <v>568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66" t="s">
        <v>568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66" t="s">
        <v>568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66" t="s">
        <v>568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66" t="s">
        <v>568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66" t="s">
        <v>568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66" t="s">
        <v>568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66" t="s">
        <v>568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66" t="s">
        <v>568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66" t="s">
        <v>568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66" t="s">
        <v>568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66" t="s">
        <v>568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66" t="s">
        <v>568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66" t="s">
        <v>568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66" t="s">
        <v>568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66" t="s">
        <v>568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66" t="s">
        <v>568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66" t="s">
        <v>568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66" t="s">
        <v>568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66" t="s">
        <v>568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66" t="s">
        <v>568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66" t="s">
        <v>568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66" t="s">
        <v>568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66" t="s">
        <v>568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66" t="s">
        <v>568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66" t="s">
        <v>568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66" t="s">
        <v>568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66" t="s">
        <v>568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66" t="s">
        <v>568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66" t="s">
        <v>568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66" t="s">
        <v>568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66" t="s">
        <v>568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66" t="s">
        <v>568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66" t="s">
        <v>568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66" t="s">
        <v>568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66" t="s">
        <v>568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66" t="s">
        <v>568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66" t="s">
        <v>568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66" t="s">
        <v>568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66" t="s">
        <v>568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66" t="s">
        <v>568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66" t="s">
        <v>568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66" t="s">
        <v>568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66" t="s">
        <v>568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66" t="s">
        <v>568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568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66" t="s">
        <v>568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66" t="s">
        <v>568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66" t="s">
        <v>568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66" t="s">
        <v>568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66" t="s">
        <v>568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66" t="s">
        <v>568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66" t="s">
        <v>568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66" t="s">
        <v>568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66" t="s">
        <v>568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66" t="s">
        <v>568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66" t="s">
        <v>568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66" t="s">
        <v>568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66" t="s">
        <v>568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66" t="s">
        <v>568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66" t="s">
        <v>568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66" t="s">
        <v>568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66" t="s">
        <v>568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66" t="s">
        <v>568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66" t="s">
        <v>568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66" t="s">
        <v>568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66" t="s">
        <v>568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66" t="s">
        <v>568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66" t="s">
        <v>568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66" t="s">
        <v>568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66" t="s">
        <v>568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66" t="s">
        <v>568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66" t="s">
        <v>568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66" t="s">
        <v>568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66" t="s">
        <v>568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66" t="s">
        <v>568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66" t="s">
        <v>568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66" t="s">
        <v>568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66" t="s">
        <v>568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66" t="s">
        <v>568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66" t="s">
        <v>568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66" t="s">
        <v>568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66" t="s">
        <v>568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66" t="s">
        <v>568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66" t="s">
        <v>568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66" t="s">
        <v>568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66" t="s">
        <v>568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66" t="s">
        <v>568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66" t="s">
        <v>568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66" t="s">
        <v>568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66" t="s">
        <v>568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66" t="s">
        <v>568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66" t="s">
        <v>568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66" t="s">
        <v>568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66" t="s">
        <v>568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66" t="s">
        <v>568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66" t="s">
        <v>568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66" t="s">
        <v>568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66" t="s">
        <v>568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66" t="s">
        <v>568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66" t="s">
        <v>568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66" t="s">
        <v>568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66" t="s">
        <v>568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66" t="s">
        <v>568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66" t="s">
        <v>568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66" t="s">
        <v>568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66" t="s">
        <v>568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66" t="s">
        <v>568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66" t="s">
        <v>568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66" t="s">
        <v>568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66" t="s">
        <v>568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66" t="s">
        <v>568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66" t="s">
        <v>568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66" t="s">
        <v>568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66" t="s">
        <v>568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66" t="s">
        <v>568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66" t="s">
        <v>568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66" t="s">
        <v>568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66" t="s">
        <v>568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66" t="s">
        <v>568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66" t="s">
        <v>568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66" t="s">
        <v>568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66" t="s">
        <v>568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66" t="s">
        <v>568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66" t="s">
        <v>568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66" t="s">
        <v>568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66" t="s">
        <v>568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66" t="s">
        <v>568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66" t="s">
        <v>568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66" t="s">
        <v>568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66" t="s">
        <v>568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66" t="s">
        <v>568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66" t="s">
        <v>568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66" t="s">
        <v>568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66" t="s">
        <v>568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66" t="s">
        <v>568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66" t="s">
        <v>568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66" t="s">
        <v>568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66" t="s">
        <v>568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66" t="s">
        <v>568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66" t="s">
        <v>568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66" t="s">
        <v>568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66" t="s">
        <v>568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66" t="s">
        <v>568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66" t="s">
        <v>568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568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6" t="s">
        <v>568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568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66" t="s">
        <v>568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568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6" t="s">
        <v>568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568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66" t="s">
        <v>568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568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6" t="s">
        <v>568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568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66" t="s">
        <v>568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568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6" t="s">
        <v>568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568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66" t="s">
        <v>568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568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6" t="s">
        <v>568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568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66" t="s">
        <v>568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568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6" t="s">
        <v>568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66" t="s">
        <v>568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66" t="s">
        <v>568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66" t="s">
        <v>568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66" t="s">
        <v>568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66" t="s">
        <v>568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66" t="s">
        <v>568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66" t="s">
        <v>568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66" t="s">
        <v>568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66" t="s">
        <v>568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66" t="s">
        <v>568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66" t="s">
        <v>568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66" t="s">
        <v>568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66" t="s">
        <v>568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66" t="s">
        <v>568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66" t="s">
        <v>568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66" t="s">
        <v>568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66" t="s">
        <v>568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66" t="s">
        <v>568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66" t="s">
        <v>568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66" t="s">
        <v>568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66" t="s">
        <v>568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66" t="s">
        <v>568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66" t="s">
        <v>568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66" t="s">
        <v>568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66" t="s">
        <v>568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66" t="s">
        <v>568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66" t="s">
        <v>568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66" t="s">
        <v>568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66" t="s">
        <v>568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66" t="s">
        <v>568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66" t="s">
        <v>568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66" t="s">
        <v>568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66" t="s">
        <v>568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66" t="s">
        <v>568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66" t="s">
        <v>568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66" t="s">
        <v>568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66" t="s">
        <v>568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66" t="s">
        <v>568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66" t="s">
        <v>568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66" t="s">
        <v>568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66" t="s">
        <v>568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66" t="s">
        <v>568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66" t="s">
        <v>568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66" t="s">
        <v>568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66" t="s">
        <v>568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66" t="s">
        <v>568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66" t="s">
        <v>568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66" t="s">
        <v>568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66" t="s">
        <v>568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66" t="s">
        <v>568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66" t="s">
        <v>568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66" t="s">
        <v>568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66" t="s">
        <v>568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66" t="s">
        <v>568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66" t="s">
        <v>568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66" t="s">
        <v>568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66" t="s">
        <v>568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66" t="s">
        <v>568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66" t="s">
        <v>568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66" t="s">
        <v>568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66" t="s">
        <v>568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66" t="s">
        <v>568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66" t="s">
        <v>568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66" t="s">
        <v>568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66" t="s">
        <v>568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66" t="s">
        <v>568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66" t="s">
        <v>568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66" t="s">
        <v>568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66" t="s">
        <v>568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66" t="s">
        <v>568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66" t="s">
        <v>568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66" t="s">
        <v>568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66" t="s">
        <v>568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66" t="s">
        <v>568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66" t="s">
        <v>568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66" t="s">
        <v>568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66" t="s">
        <v>568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66" t="s">
        <v>568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66" t="s">
        <v>568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66" t="s">
        <v>568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66" t="s">
        <v>568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66" t="s">
        <v>568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66" t="s">
        <v>568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66" t="s">
        <v>568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66" t="s">
        <v>568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66" t="s">
        <v>568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66" t="s">
        <v>568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66" t="s">
        <v>568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66" t="s">
        <v>568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66" t="s">
        <v>568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66" t="s">
        <v>568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1087</v>
      </c>
      <c r="B1006" s="69" t="s">
        <v>568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69" t="s">
        <v>568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69" t="s">
        <v>568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69" t="s">
        <v>568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69" t="s">
        <v>568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69" t="s">
        <v>568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69" t="s">
        <v>568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69" t="s">
        <v>568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69" t="s">
        <v>568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66" t="s">
        <v>568</v>
      </c>
      <c r="C1015" s="66" t="s">
        <v>173</v>
      </c>
      <c r="D1015" s="86"/>
      <c r="E1015" s="87"/>
      <c r="F1015" s="141">
        <f>F1016</f>
        <v>72</v>
      </c>
    </row>
    <row r="1016" spans="1:6" s="7" customFormat="1" ht="23.25" outlineLevel="7">
      <c r="A1016" s="27" t="s">
        <v>1089</v>
      </c>
      <c r="B1016" s="69" t="s">
        <v>568</v>
      </c>
      <c r="C1016" s="69" t="s">
        <v>173</v>
      </c>
      <c r="D1016" s="72" t="s">
        <v>1043</v>
      </c>
      <c r="E1016" s="76"/>
      <c r="F1016" s="142">
        <f>F1017</f>
        <v>72</v>
      </c>
    </row>
    <row r="1017" spans="1:6" s="7" customFormat="1" ht="15.75" outlineLevel="7">
      <c r="A1017" s="38" t="s">
        <v>901</v>
      </c>
      <c r="B1017" s="69" t="s">
        <v>568</v>
      </c>
      <c r="C1017" s="69" t="s">
        <v>173</v>
      </c>
      <c r="D1017" s="72" t="s">
        <v>1043</v>
      </c>
      <c r="E1017" s="76" t="s">
        <v>33</v>
      </c>
      <c r="F1017" s="142">
        <v>72</v>
      </c>
    </row>
    <row r="1018" spans="1:6" s="7" customFormat="1" ht="15.75" outlineLevel="7">
      <c r="A1018" s="64" t="s">
        <v>192</v>
      </c>
      <c r="B1018" s="66" t="s">
        <v>568</v>
      </c>
      <c r="C1018" s="66" t="s">
        <v>193</v>
      </c>
      <c r="D1018" s="86"/>
      <c r="E1018" s="87"/>
      <c r="F1018" s="141">
        <f>F1019</f>
        <v>22367.1</v>
      </c>
    </row>
    <row r="1019" spans="1:6" s="7" customFormat="1" ht="23.25" outlineLevel="7">
      <c r="A1019" s="101" t="s">
        <v>1090</v>
      </c>
      <c r="B1019" s="69" t="s">
        <v>568</v>
      </c>
      <c r="C1019" s="69" t="s">
        <v>193</v>
      </c>
      <c r="D1019" s="72" t="s">
        <v>828</v>
      </c>
      <c r="E1019" s="76"/>
      <c r="F1019" s="142">
        <f>F1020+F1229+F1235+F1237+F1228</f>
        <v>22367.1</v>
      </c>
    </row>
    <row r="1020" spans="1:6" s="7" customFormat="1" ht="15.75" outlineLevel="7">
      <c r="A1020" s="43" t="s">
        <v>918</v>
      </c>
      <c r="B1020" s="69" t="s">
        <v>568</v>
      </c>
      <c r="C1020" s="69" t="s">
        <v>193</v>
      </c>
      <c r="D1020" s="72" t="s">
        <v>830</v>
      </c>
      <c r="E1020" s="76"/>
      <c r="F1020" s="142">
        <f>F1223+F1227+F1226</f>
        <v>19252.8</v>
      </c>
    </row>
    <row r="1021" spans="1:6" s="7" customFormat="1" ht="15.75" hidden="1" outlineLevel="2">
      <c r="A1021" s="64" t="s">
        <v>192</v>
      </c>
      <c r="B1021" s="69" t="s">
        <v>568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69" t="s">
        <v>568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69" t="s">
        <v>568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69" t="s">
        <v>568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69" t="s">
        <v>568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69" t="s">
        <v>568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69" t="s">
        <v>568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69" t="s">
        <v>568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69" t="s">
        <v>568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69" t="s">
        <v>568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69" t="s">
        <v>568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69" t="s">
        <v>568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69" t="s">
        <v>568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69" t="s">
        <v>568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69" t="s">
        <v>568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69" t="s">
        <v>568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69" t="s">
        <v>568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69" t="s">
        <v>568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69" t="s">
        <v>568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69" t="s">
        <v>568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69" t="s">
        <v>568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69" t="s">
        <v>568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69" t="s">
        <v>568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69" t="s">
        <v>568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69" t="s">
        <v>568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69" t="s">
        <v>568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69" t="s">
        <v>568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69" t="s">
        <v>568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69" t="s">
        <v>568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69" t="s">
        <v>568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69" t="s">
        <v>568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69" t="s">
        <v>568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69" t="s">
        <v>568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69" t="s">
        <v>568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69" t="s">
        <v>568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69" t="s">
        <v>568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69" t="s">
        <v>568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69" t="s">
        <v>568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69" t="s">
        <v>568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69" t="s">
        <v>568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69" t="s">
        <v>568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69" t="s">
        <v>568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69" t="s">
        <v>568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69" t="s">
        <v>568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69" t="s">
        <v>568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69" t="s">
        <v>568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69" t="s">
        <v>568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69" t="s">
        <v>568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69" t="s">
        <v>568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69" t="s">
        <v>568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69" t="s">
        <v>568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69" t="s">
        <v>568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69" t="s">
        <v>568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69" t="s">
        <v>568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69" t="s">
        <v>568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69" t="s">
        <v>568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69" t="s">
        <v>568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69" t="s">
        <v>568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69" t="s">
        <v>568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69" t="s">
        <v>568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69" t="s">
        <v>568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69" t="s">
        <v>568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69" t="s">
        <v>568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69" t="s">
        <v>568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9" t="s">
        <v>568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568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69" t="s">
        <v>568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69" t="s">
        <v>568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69" t="s">
        <v>568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69" t="s">
        <v>568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69" t="s">
        <v>568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69" t="s">
        <v>568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69" t="s">
        <v>568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69" t="s">
        <v>568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69" t="s">
        <v>568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69" t="s">
        <v>568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69" t="s">
        <v>568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69" t="s">
        <v>568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69" t="s">
        <v>568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69" t="s">
        <v>568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69" t="s">
        <v>568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69" t="s">
        <v>568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69" t="s">
        <v>568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69" t="s">
        <v>568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69" t="s">
        <v>568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69" t="s">
        <v>568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69" t="s">
        <v>568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69" t="s">
        <v>568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69" t="s">
        <v>568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69" t="s">
        <v>568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69" t="s">
        <v>568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69" t="s">
        <v>568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69" t="s">
        <v>568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69" t="s">
        <v>568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69" t="s">
        <v>568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69" t="s">
        <v>568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69" t="s">
        <v>568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69" t="s">
        <v>568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69" t="s">
        <v>568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69" t="s">
        <v>568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69" t="s">
        <v>568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69" t="s">
        <v>568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69" t="s">
        <v>568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69" t="s">
        <v>568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69" t="s">
        <v>568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69" t="s">
        <v>568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69" t="s">
        <v>568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69" t="s">
        <v>568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69" t="s">
        <v>568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69" t="s">
        <v>568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69" t="s">
        <v>568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69" t="s">
        <v>568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69" t="s">
        <v>568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69" t="s">
        <v>568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69" t="s">
        <v>568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69" t="s">
        <v>568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69" t="s">
        <v>568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69" t="s">
        <v>568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69" t="s">
        <v>568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69" t="s">
        <v>568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69" t="s">
        <v>568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69" t="s">
        <v>568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69" t="s">
        <v>568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69" t="s">
        <v>568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69" t="s">
        <v>568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69" t="s">
        <v>568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69" t="s">
        <v>568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69" t="s">
        <v>568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69" t="s">
        <v>568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69" t="s">
        <v>568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69" t="s">
        <v>568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69" t="s">
        <v>568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69" t="s">
        <v>568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69" t="s">
        <v>568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69" t="s">
        <v>568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69" t="s">
        <v>568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69" t="s">
        <v>568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69" t="s">
        <v>568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69" t="s">
        <v>568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69" t="s">
        <v>568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69" t="s">
        <v>568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69" t="s">
        <v>568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69" t="s">
        <v>568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69" t="s">
        <v>568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69" t="s">
        <v>568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69" t="s">
        <v>568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69" t="s">
        <v>568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69" t="s">
        <v>568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69" t="s">
        <v>568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9" t="s">
        <v>568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568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69" t="s">
        <v>568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69" t="s">
        <v>568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69" t="s">
        <v>568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69" t="s">
        <v>568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69" t="s">
        <v>568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69" t="s">
        <v>568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69" t="s">
        <v>568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69" t="s">
        <v>568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69" t="s">
        <v>568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69" t="s">
        <v>568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69" t="s">
        <v>568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69" t="s">
        <v>568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69" t="s">
        <v>568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69" t="s">
        <v>568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69" t="s">
        <v>568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69" t="s">
        <v>568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69" t="s">
        <v>568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69" t="s">
        <v>568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69" t="s">
        <v>568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69" t="s">
        <v>568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69" t="s">
        <v>568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69" t="s">
        <v>568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69" t="s">
        <v>568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69" t="s">
        <v>568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69" t="s">
        <v>568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69" t="s">
        <v>568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69" t="s">
        <v>568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69" t="s">
        <v>568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69" t="s">
        <v>568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69" t="s">
        <v>568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69" t="s">
        <v>568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69" t="s">
        <v>568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69" t="s">
        <v>568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69" t="s">
        <v>568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69" t="s">
        <v>568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69" t="s">
        <v>568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69" t="s">
        <v>568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69" t="s">
        <v>568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69" t="s">
        <v>568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69" t="s">
        <v>568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69" t="s">
        <v>568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69" t="s">
        <v>568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69" t="s">
        <v>568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69" t="s">
        <v>568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69" t="s">
        <v>568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69" t="s">
        <v>568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69" t="s">
        <v>568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69" t="s">
        <v>568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69" t="s">
        <v>568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69" t="s">
        <v>568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69" t="s">
        <v>568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69" t="s">
        <v>568</v>
      </c>
      <c r="C1223" s="69" t="s">
        <v>193</v>
      </c>
      <c r="D1223" s="72" t="s">
        <v>819</v>
      </c>
      <c r="E1223" s="76" t="s">
        <v>27</v>
      </c>
      <c r="F1223" s="142">
        <f>F1224</f>
        <v>9927.7999999999993</v>
      </c>
    </row>
    <row r="1224" spans="1:6" s="7" customFormat="1" ht="15.75" outlineLevel="7">
      <c r="A1224" s="38" t="s">
        <v>650</v>
      </c>
      <c r="B1224" s="69" t="s">
        <v>568</v>
      </c>
      <c r="C1224" s="69" t="s">
        <v>193</v>
      </c>
      <c r="D1224" s="72" t="s">
        <v>819</v>
      </c>
      <c r="E1224" s="76" t="s">
        <v>29</v>
      </c>
      <c r="F1224" s="142">
        <f>F1225</f>
        <v>9927.7999999999993</v>
      </c>
    </row>
    <row r="1225" spans="1:6" s="7" customFormat="1" ht="15.75" outlineLevel="7">
      <c r="A1225" s="38" t="s">
        <v>901</v>
      </c>
      <c r="B1225" s="69" t="s">
        <v>568</v>
      </c>
      <c r="C1225" s="69" t="s">
        <v>193</v>
      </c>
      <c r="D1225" s="72" t="s">
        <v>819</v>
      </c>
      <c r="E1225" s="76" t="s">
        <v>33</v>
      </c>
      <c r="F1225" s="142">
        <v>9927.7999999999993</v>
      </c>
    </row>
    <row r="1226" spans="1:6" s="7" customFormat="1" ht="15.75" outlineLevel="7">
      <c r="A1226" s="38" t="s">
        <v>808</v>
      </c>
      <c r="B1226" s="69" t="s">
        <v>568</v>
      </c>
      <c r="C1226" s="69" t="s">
        <v>193</v>
      </c>
      <c r="D1226" s="72" t="s">
        <v>819</v>
      </c>
      <c r="E1226" s="76" t="s">
        <v>657</v>
      </c>
      <c r="F1226" s="142">
        <f>350</f>
        <v>350</v>
      </c>
    </row>
    <row r="1227" spans="1:6" s="7" customFormat="1" ht="33.75" outlineLevel="7">
      <c r="A1227" s="38" t="s">
        <v>1129</v>
      </c>
      <c r="B1227" s="69" t="s">
        <v>568</v>
      </c>
      <c r="C1227" s="69" t="s">
        <v>193</v>
      </c>
      <c r="D1227" s="72" t="s">
        <v>819</v>
      </c>
      <c r="E1227" s="76" t="s">
        <v>1128</v>
      </c>
      <c r="F1227" s="142">
        <f>14475-2500-3000</f>
        <v>8975</v>
      </c>
    </row>
    <row r="1228" spans="1:6" s="7" customFormat="1" ht="15.75" outlineLevel="7">
      <c r="A1228" s="38" t="s">
        <v>901</v>
      </c>
      <c r="B1228" s="69" t="s">
        <v>568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69" t="s">
        <v>568</v>
      </c>
      <c r="C1229" s="69" t="s">
        <v>193</v>
      </c>
      <c r="D1229" s="72" t="s">
        <v>829</v>
      </c>
      <c r="E1229" s="76"/>
      <c r="F1229" s="142">
        <f>F1230+F1234+F1233</f>
        <v>3114.2999999999997</v>
      </c>
    </row>
    <row r="1230" spans="1:6" s="7" customFormat="1" ht="15.75" outlineLevel="7">
      <c r="A1230" s="38" t="s">
        <v>649</v>
      </c>
      <c r="B1230" s="69" t="s">
        <v>568</v>
      </c>
      <c r="C1230" s="69" t="s">
        <v>193</v>
      </c>
      <c r="D1230" s="72" t="s">
        <v>831</v>
      </c>
      <c r="E1230" s="76" t="s">
        <v>27</v>
      </c>
      <c r="F1230" s="142">
        <f>F1231</f>
        <v>2918.7</v>
      </c>
    </row>
    <row r="1231" spans="1:6" s="7" customFormat="1" ht="15.75" outlineLevel="7">
      <c r="A1231" s="38" t="s">
        <v>650</v>
      </c>
      <c r="B1231" s="69" t="s">
        <v>568</v>
      </c>
      <c r="C1231" s="69" t="s">
        <v>193</v>
      </c>
      <c r="D1231" s="72" t="s">
        <v>831</v>
      </c>
      <c r="E1231" s="76" t="s">
        <v>29</v>
      </c>
      <c r="F1231" s="142">
        <f>F1232</f>
        <v>2918.7</v>
      </c>
    </row>
    <row r="1232" spans="1:6" s="7" customFormat="1" ht="15.75" outlineLevel="7">
      <c r="A1232" s="38" t="s">
        <v>901</v>
      </c>
      <c r="B1232" s="69" t="s">
        <v>568</v>
      </c>
      <c r="C1232" s="69" t="s">
        <v>193</v>
      </c>
      <c r="D1232" s="72" t="s">
        <v>831</v>
      </c>
      <c r="E1232" s="76" t="s">
        <v>33</v>
      </c>
      <c r="F1232" s="142">
        <f>2287.5+631.2</f>
        <v>2918.7</v>
      </c>
    </row>
    <row r="1233" spans="1:6" s="7" customFormat="1" ht="33.75" outlineLevel="7">
      <c r="A1233" s="38" t="s">
        <v>1129</v>
      </c>
      <c r="B1233" s="69" t="s">
        <v>568</v>
      </c>
      <c r="C1233" s="69" t="s">
        <v>193</v>
      </c>
      <c r="D1233" s="72" t="s">
        <v>831</v>
      </c>
      <c r="E1233" s="76" t="s">
        <v>1128</v>
      </c>
      <c r="F1233" s="142">
        <v>195.6</v>
      </c>
    </row>
    <row r="1234" spans="1:6" s="7" customFormat="1" ht="31.5" customHeight="1" outlineLevel="7">
      <c r="A1234" s="38" t="s">
        <v>786</v>
      </c>
      <c r="B1234" s="69" t="s">
        <v>568</v>
      </c>
      <c r="C1234" s="69" t="s">
        <v>193</v>
      </c>
      <c r="D1234" s="72" t="s">
        <v>831</v>
      </c>
      <c r="E1234" s="76" t="s">
        <v>1023</v>
      </c>
      <c r="F1234" s="142">
        <v>0</v>
      </c>
    </row>
    <row r="1235" spans="1:6" s="7" customFormat="1" ht="15.75" outlineLevel="7">
      <c r="A1235" s="38" t="s">
        <v>649</v>
      </c>
      <c r="B1235" s="69" t="s">
        <v>568</v>
      </c>
      <c r="C1235" s="69" t="s">
        <v>193</v>
      </c>
      <c r="D1235" s="72" t="s">
        <v>980</v>
      </c>
      <c r="E1235" s="76" t="s">
        <v>27</v>
      </c>
      <c r="F1235" s="142">
        <f>F1236</f>
        <v>0</v>
      </c>
    </row>
    <row r="1236" spans="1:6" s="7" customFormat="1" ht="15.75" outlineLevel="7">
      <c r="A1236" s="38" t="s">
        <v>901</v>
      </c>
      <c r="B1236" s="69" t="s">
        <v>568</v>
      </c>
      <c r="C1236" s="69" t="s">
        <v>193</v>
      </c>
      <c r="D1236" s="72" t="s">
        <v>980</v>
      </c>
      <c r="E1236" s="76" t="s">
        <v>33</v>
      </c>
      <c r="F1236" s="142"/>
    </row>
    <row r="1237" spans="1:6" s="7" customFormat="1" ht="22.5" outlineLevel="7">
      <c r="A1237" s="136" t="s">
        <v>807</v>
      </c>
      <c r="B1237" s="69" t="s">
        <v>568</v>
      </c>
      <c r="C1237" s="69" t="s">
        <v>193</v>
      </c>
      <c r="D1237" s="72" t="s">
        <v>980</v>
      </c>
      <c r="E1237" s="76" t="s">
        <v>658</v>
      </c>
      <c r="F1237" s="142"/>
    </row>
    <row r="1238" spans="1:6" s="7" customFormat="1" ht="15.75" outlineLevel="7">
      <c r="A1238" s="64" t="s">
        <v>209</v>
      </c>
      <c r="B1238" s="66" t="s">
        <v>568</v>
      </c>
      <c r="C1238" s="66" t="s">
        <v>210</v>
      </c>
      <c r="D1238" s="86"/>
      <c r="E1238" s="87"/>
      <c r="F1238" s="141">
        <f>F1239</f>
        <v>40215.199999999997</v>
      </c>
    </row>
    <row r="1239" spans="1:6" s="7" customFormat="1" ht="23.25" outlineLevel="7">
      <c r="A1239" s="101" t="s">
        <v>1090</v>
      </c>
      <c r="B1239" s="69" t="s">
        <v>568</v>
      </c>
      <c r="C1239" s="69" t="s">
        <v>210</v>
      </c>
      <c r="D1239" s="72" t="s">
        <v>828</v>
      </c>
      <c r="E1239" s="76"/>
      <c r="F1239" s="142">
        <f>F1240</f>
        <v>40215.199999999997</v>
      </c>
    </row>
    <row r="1240" spans="1:6" s="7" customFormat="1" ht="23.25" outlineLevel="7">
      <c r="A1240" s="27" t="s">
        <v>920</v>
      </c>
      <c r="B1240" s="69" t="s">
        <v>568</v>
      </c>
      <c r="C1240" s="69" t="s">
        <v>210</v>
      </c>
      <c r="D1240" s="72" t="s">
        <v>921</v>
      </c>
      <c r="E1240" s="76"/>
      <c r="F1240" s="142">
        <f>F1241+F1246+F1247+F1249+F1250+F1253+F1244</f>
        <v>40215.199999999997</v>
      </c>
    </row>
    <row r="1241" spans="1:6" s="7" customFormat="1" ht="15.75" outlineLevel="7">
      <c r="A1241" s="38" t="s">
        <v>649</v>
      </c>
      <c r="B1241" s="69" t="s">
        <v>568</v>
      </c>
      <c r="C1241" s="69" t="s">
        <v>210</v>
      </c>
      <c r="D1241" s="72" t="s">
        <v>922</v>
      </c>
      <c r="E1241" s="76" t="s">
        <v>27</v>
      </c>
      <c r="F1241" s="142">
        <f>F1242</f>
        <v>10345.200000000001</v>
      </c>
    </row>
    <row r="1242" spans="1:6" s="7" customFormat="1" ht="15.75" outlineLevel="7">
      <c r="A1242" s="38" t="s">
        <v>650</v>
      </c>
      <c r="B1242" s="69" t="s">
        <v>568</v>
      </c>
      <c r="C1242" s="69" t="s">
        <v>210</v>
      </c>
      <c r="D1242" s="72" t="s">
        <v>922</v>
      </c>
      <c r="E1242" s="76" t="s">
        <v>29</v>
      </c>
      <c r="F1242" s="142">
        <f>F1243+F1245</f>
        <v>10345.200000000001</v>
      </c>
    </row>
    <row r="1243" spans="1:6" s="7" customFormat="1" ht="15.75" outlineLevel="7">
      <c r="A1243" s="38" t="s">
        <v>901</v>
      </c>
      <c r="B1243" s="69" t="s">
        <v>568</v>
      </c>
      <c r="C1243" s="69" t="s">
        <v>210</v>
      </c>
      <c r="D1243" s="72" t="s">
        <v>922</v>
      </c>
      <c r="E1243" s="76" t="s">
        <v>33</v>
      </c>
      <c r="F1243" s="142">
        <f>12215.2+400-1870-400</f>
        <v>10345.200000000001</v>
      </c>
    </row>
    <row r="1244" spans="1:6" s="7" customFormat="1" ht="33.75" outlineLevel="7">
      <c r="A1244" s="38" t="s">
        <v>1129</v>
      </c>
      <c r="B1244" s="69" t="s">
        <v>568</v>
      </c>
      <c r="C1244" s="69" t="s">
        <v>210</v>
      </c>
      <c r="D1244" s="72" t="s">
        <v>922</v>
      </c>
      <c r="E1244" s="76" t="s">
        <v>1128</v>
      </c>
      <c r="F1244" s="142">
        <v>1870</v>
      </c>
    </row>
    <row r="1245" spans="1:6" s="7" customFormat="1" ht="22.5" outlineLevel="7">
      <c r="A1245" s="38" t="s">
        <v>981</v>
      </c>
      <c r="B1245" s="69" t="s">
        <v>568</v>
      </c>
      <c r="C1245" s="69" t="s">
        <v>210</v>
      </c>
      <c r="D1245" s="72" t="s">
        <v>922</v>
      </c>
      <c r="E1245" s="76" t="s">
        <v>982</v>
      </c>
      <c r="F1245" s="142">
        <v>0</v>
      </c>
    </row>
    <row r="1246" spans="1:6" s="7" customFormat="1" ht="33.75" outlineLevel="7">
      <c r="A1246" s="136" t="s">
        <v>924</v>
      </c>
      <c r="B1246" s="69" t="s">
        <v>568</v>
      </c>
      <c r="C1246" s="69" t="s">
        <v>210</v>
      </c>
      <c r="D1246" s="72" t="s">
        <v>922</v>
      </c>
      <c r="E1246" s="76" t="s">
        <v>823</v>
      </c>
      <c r="F1246" s="142">
        <v>0</v>
      </c>
    </row>
    <row r="1247" spans="1:6" s="7" customFormat="1" ht="22.5" outlineLevel="7">
      <c r="A1247" s="136" t="s">
        <v>807</v>
      </c>
      <c r="B1247" s="69" t="s">
        <v>568</v>
      </c>
      <c r="C1247" s="69" t="s">
        <v>210</v>
      </c>
      <c r="D1247" s="72" t="s">
        <v>922</v>
      </c>
      <c r="E1247" s="76" t="s">
        <v>658</v>
      </c>
      <c r="F1247" s="142"/>
    </row>
    <row r="1248" spans="1:6" s="7" customFormat="1" ht="15.75" outlineLevel="7">
      <c r="A1248" s="136" t="s">
        <v>808</v>
      </c>
      <c r="B1248" s="69" t="s">
        <v>568</v>
      </c>
      <c r="C1248" s="69" t="s">
        <v>210</v>
      </c>
      <c r="D1248" s="72" t="s">
        <v>922</v>
      </c>
      <c r="E1248" s="76" t="s">
        <v>657</v>
      </c>
      <c r="F1248" s="142"/>
    </row>
    <row r="1249" spans="1:6" s="7" customFormat="1" ht="15.75" outlineLevel="7">
      <c r="A1249" s="38" t="s">
        <v>901</v>
      </c>
      <c r="B1249" s="69" t="s">
        <v>568</v>
      </c>
      <c r="C1249" s="69" t="s">
        <v>210</v>
      </c>
      <c r="D1249" s="72" t="s">
        <v>983</v>
      </c>
      <c r="E1249" s="76" t="s">
        <v>33</v>
      </c>
      <c r="F1249" s="142">
        <v>0</v>
      </c>
    </row>
    <row r="1250" spans="1:6" s="7" customFormat="1" ht="22.5" outlineLevel="7">
      <c r="A1250" s="136" t="s">
        <v>923</v>
      </c>
      <c r="B1250" s="69" t="s">
        <v>568</v>
      </c>
      <c r="C1250" s="69" t="s">
        <v>210</v>
      </c>
      <c r="D1250" s="72" t="s">
        <v>1034</v>
      </c>
      <c r="E1250" s="76"/>
      <c r="F1250" s="142">
        <f>F1251+F1252</f>
        <v>0</v>
      </c>
    </row>
    <row r="1251" spans="1:6" s="7" customFormat="1" ht="15.75" outlineLevel="7">
      <c r="A1251" s="38" t="s">
        <v>901</v>
      </c>
      <c r="B1251" s="69" t="s">
        <v>568</v>
      </c>
      <c r="C1251" s="69" t="s">
        <v>210</v>
      </c>
      <c r="D1251" s="72" t="s">
        <v>1034</v>
      </c>
      <c r="E1251" s="76" t="s">
        <v>33</v>
      </c>
      <c r="F1251" s="142"/>
    </row>
    <row r="1252" spans="1:6" s="7" customFormat="1" ht="33.75" outlineLevel="7">
      <c r="A1252" s="136" t="s">
        <v>924</v>
      </c>
      <c r="B1252" s="69" t="s">
        <v>568</v>
      </c>
      <c r="C1252" s="69" t="s">
        <v>210</v>
      </c>
      <c r="D1252" s="72" t="s">
        <v>1034</v>
      </c>
      <c r="E1252" s="76" t="s">
        <v>823</v>
      </c>
      <c r="F1252" s="142">
        <v>0</v>
      </c>
    </row>
    <row r="1253" spans="1:6" s="7" customFormat="1" ht="15.75" outlineLevel="7">
      <c r="A1253" s="38" t="s">
        <v>649</v>
      </c>
      <c r="B1253" s="69" t="s">
        <v>568</v>
      </c>
      <c r="C1253" s="69" t="s">
        <v>210</v>
      </c>
      <c r="D1253" s="72" t="s">
        <v>1035</v>
      </c>
      <c r="E1253" s="76" t="s">
        <v>27</v>
      </c>
      <c r="F1253" s="142">
        <f>F1254</f>
        <v>28000</v>
      </c>
    </row>
    <row r="1254" spans="1:6" s="7" customFormat="1" ht="15.75" outlineLevel="7">
      <c r="A1254" s="38" t="s">
        <v>901</v>
      </c>
      <c r="B1254" s="69" t="s">
        <v>568</v>
      </c>
      <c r="C1254" s="69" t="s">
        <v>210</v>
      </c>
      <c r="D1254" s="72" t="s">
        <v>1035</v>
      </c>
      <c r="E1254" s="76" t="s">
        <v>33</v>
      </c>
      <c r="F1254" s="142">
        <f>26040+1960</f>
        <v>28000</v>
      </c>
    </row>
    <row r="1255" spans="1:6" s="7" customFormat="1" ht="15.75">
      <c r="A1255" s="64" t="s">
        <v>227</v>
      </c>
      <c r="B1255" s="66" t="s">
        <v>568</v>
      </c>
      <c r="C1255" s="66" t="s">
        <v>228</v>
      </c>
      <c r="D1255" s="86"/>
      <c r="E1255" s="86"/>
      <c r="F1255" s="140">
        <f>F1256</f>
        <v>50</v>
      </c>
    </row>
    <row r="1256" spans="1:6" s="7" customFormat="1" ht="23.25">
      <c r="A1256" s="101" t="s">
        <v>1091</v>
      </c>
      <c r="B1256" s="69" t="s">
        <v>568</v>
      </c>
      <c r="C1256" s="69" t="s">
        <v>228</v>
      </c>
      <c r="D1256" s="72" t="s">
        <v>635</v>
      </c>
      <c r="E1256" s="72"/>
      <c r="F1256" s="144">
        <f>F1257</f>
        <v>50</v>
      </c>
    </row>
    <row r="1257" spans="1:6" s="7" customFormat="1" ht="23.25" outlineLevel="7">
      <c r="A1257" s="27" t="s">
        <v>927</v>
      </c>
      <c r="B1257" s="69" t="s">
        <v>568</v>
      </c>
      <c r="C1257" s="69" t="s">
        <v>228</v>
      </c>
      <c r="D1257" s="72" t="s">
        <v>925</v>
      </c>
      <c r="E1257" s="72"/>
      <c r="F1257" s="144">
        <f>F1258</f>
        <v>50</v>
      </c>
    </row>
    <row r="1258" spans="1:6" s="7" customFormat="1" ht="15.75" outlineLevel="7">
      <c r="A1258" s="38" t="s">
        <v>45</v>
      </c>
      <c r="B1258" s="69" t="s">
        <v>568</v>
      </c>
      <c r="C1258" s="69" t="s">
        <v>228</v>
      </c>
      <c r="D1258" s="72" t="s">
        <v>926</v>
      </c>
      <c r="E1258" s="72" t="s">
        <v>46</v>
      </c>
      <c r="F1258" s="144">
        <f>F1259</f>
        <v>50</v>
      </c>
    </row>
    <row r="1259" spans="1:6" s="7" customFormat="1" ht="34.5" customHeight="1" outlineLevel="7">
      <c r="A1259" s="38" t="s">
        <v>786</v>
      </c>
      <c r="B1259" s="69" t="s">
        <v>568</v>
      </c>
      <c r="C1259" s="69" t="s">
        <v>228</v>
      </c>
      <c r="D1259" s="72" t="s">
        <v>926</v>
      </c>
      <c r="E1259" s="72" t="s">
        <v>1023</v>
      </c>
      <c r="F1259" s="144">
        <v>50</v>
      </c>
    </row>
    <row r="1260" spans="1:6" s="7" customFormat="1" ht="15.75">
      <c r="A1260" s="64" t="s">
        <v>636</v>
      </c>
      <c r="B1260" s="66" t="s">
        <v>568</v>
      </c>
      <c r="C1260" s="66" t="s">
        <v>244</v>
      </c>
      <c r="D1260" s="86"/>
      <c r="E1260" s="86"/>
      <c r="F1260" s="140">
        <f>F1261+F1284+F1313</f>
        <v>93642.6</v>
      </c>
    </row>
    <row r="1261" spans="1:6" s="7" customFormat="1" ht="15.75">
      <c r="A1261" s="64" t="s">
        <v>245</v>
      </c>
      <c r="B1261" s="66" t="s">
        <v>568</v>
      </c>
      <c r="C1261" s="66" t="s">
        <v>246</v>
      </c>
      <c r="D1261" s="86"/>
      <c r="E1261" s="86"/>
      <c r="F1261" s="140">
        <f>F1262+F1266</f>
        <v>4172.3999999999996</v>
      </c>
    </row>
    <row r="1262" spans="1:6" s="7" customFormat="1" ht="15.75">
      <c r="A1262" s="27" t="s">
        <v>985</v>
      </c>
      <c r="B1262" s="69" t="s">
        <v>568</v>
      </c>
      <c r="C1262" s="69" t="s">
        <v>246</v>
      </c>
      <c r="D1262" s="72" t="s">
        <v>910</v>
      </c>
      <c r="E1262" s="72"/>
      <c r="F1262" s="144">
        <f>F1263</f>
        <v>757.2</v>
      </c>
    </row>
    <row r="1263" spans="1:6" s="7" customFormat="1" ht="15.75">
      <c r="A1263" s="38" t="s">
        <v>649</v>
      </c>
      <c r="B1263" s="69" t="s">
        <v>568</v>
      </c>
      <c r="C1263" s="69" t="s">
        <v>246</v>
      </c>
      <c r="D1263" s="72" t="s">
        <v>911</v>
      </c>
      <c r="E1263" s="76" t="s">
        <v>27</v>
      </c>
      <c r="F1263" s="144">
        <f>F1264</f>
        <v>757.2</v>
      </c>
    </row>
    <row r="1264" spans="1:6" s="7" customFormat="1" ht="15.75">
      <c r="A1264" s="38" t="s">
        <v>650</v>
      </c>
      <c r="B1264" s="69" t="s">
        <v>568</v>
      </c>
      <c r="C1264" s="69" t="s">
        <v>246</v>
      </c>
      <c r="D1264" s="72" t="s">
        <v>911</v>
      </c>
      <c r="E1264" s="76" t="s">
        <v>29</v>
      </c>
      <c r="F1264" s="144">
        <f>F1265</f>
        <v>757.2</v>
      </c>
    </row>
    <row r="1265" spans="1:6" s="7" customFormat="1" ht="15.75">
      <c r="A1265" s="38" t="s">
        <v>901</v>
      </c>
      <c r="B1265" s="69" t="s">
        <v>568</v>
      </c>
      <c r="C1265" s="69" t="s">
        <v>246</v>
      </c>
      <c r="D1265" s="72" t="s">
        <v>911</v>
      </c>
      <c r="E1265" s="76" t="s">
        <v>33</v>
      </c>
      <c r="F1265" s="142">
        <v>757.2</v>
      </c>
    </row>
    <row r="1266" spans="1:6" s="7" customFormat="1" ht="23.25">
      <c r="A1266" s="101" t="s">
        <v>1092</v>
      </c>
      <c r="B1266" s="66" t="s">
        <v>568</v>
      </c>
      <c r="C1266" s="66" t="s">
        <v>246</v>
      </c>
      <c r="D1266" s="72" t="s">
        <v>638</v>
      </c>
      <c r="E1266" s="86"/>
      <c r="F1266" s="140">
        <f>F1267+F1272+F1276+F1280</f>
        <v>3415.2</v>
      </c>
    </row>
    <row r="1267" spans="1:6" s="7" customFormat="1" ht="23.25">
      <c r="A1267" s="27" t="s">
        <v>928</v>
      </c>
      <c r="B1267" s="69" t="s">
        <v>568</v>
      </c>
      <c r="C1267" s="69" t="s">
        <v>246</v>
      </c>
      <c r="D1267" s="72" t="s">
        <v>986</v>
      </c>
      <c r="E1267" s="72"/>
      <c r="F1267" s="144">
        <f>F1268+F1272</f>
        <v>3302.7</v>
      </c>
    </row>
    <row r="1268" spans="1:6" s="7" customFormat="1" ht="15.75">
      <c r="A1268" s="27" t="s">
        <v>34</v>
      </c>
      <c r="B1268" s="69" t="s">
        <v>568</v>
      </c>
      <c r="C1268" s="69" t="s">
        <v>246</v>
      </c>
      <c r="D1268" s="72" t="s">
        <v>986</v>
      </c>
      <c r="E1268" s="72" t="s">
        <v>794</v>
      </c>
      <c r="F1268" s="144">
        <f>SUM(F1269:F1271)</f>
        <v>3302.7</v>
      </c>
    </row>
    <row r="1269" spans="1:6" s="7" customFormat="1" ht="23.25">
      <c r="A1269" s="27" t="s">
        <v>987</v>
      </c>
      <c r="B1269" s="69" t="s">
        <v>568</v>
      </c>
      <c r="C1269" s="69" t="s">
        <v>246</v>
      </c>
      <c r="D1269" s="72" t="s">
        <v>988</v>
      </c>
      <c r="E1269" s="72" t="s">
        <v>989</v>
      </c>
      <c r="F1269" s="144">
        <v>3256.2</v>
      </c>
    </row>
    <row r="1270" spans="1:6" s="7" customFormat="1" ht="24.75" customHeight="1">
      <c r="A1270" s="27" t="s">
        <v>987</v>
      </c>
      <c r="B1270" s="69" t="s">
        <v>568</v>
      </c>
      <c r="C1270" s="69" t="s">
        <v>246</v>
      </c>
      <c r="D1270" s="72" t="s">
        <v>990</v>
      </c>
      <c r="E1270" s="72" t="s">
        <v>989</v>
      </c>
      <c r="F1270" s="144">
        <v>0</v>
      </c>
    </row>
    <row r="1271" spans="1:6" s="7" customFormat="1" ht="24.75" customHeight="1">
      <c r="A1271" s="27" t="s">
        <v>987</v>
      </c>
      <c r="B1271" s="69" t="s">
        <v>568</v>
      </c>
      <c r="C1271" s="69" t="s">
        <v>246</v>
      </c>
      <c r="D1271" s="72" t="s">
        <v>991</v>
      </c>
      <c r="E1271" s="72" t="s">
        <v>989</v>
      </c>
      <c r="F1271" s="144">
        <v>46.5</v>
      </c>
    </row>
    <row r="1272" spans="1:6" s="7" customFormat="1" ht="15.75">
      <c r="A1272" s="38" t="s">
        <v>820</v>
      </c>
      <c r="B1272" s="69" t="s">
        <v>568</v>
      </c>
      <c r="C1272" s="69" t="s">
        <v>246</v>
      </c>
      <c r="D1272" s="72" t="s">
        <v>986</v>
      </c>
      <c r="E1272" s="72" t="s">
        <v>821</v>
      </c>
      <c r="F1272" s="144">
        <f>SUM(F1273:F1275)</f>
        <v>0</v>
      </c>
    </row>
    <row r="1273" spans="1:6" s="7" customFormat="1" ht="22.5">
      <c r="A1273" s="38" t="s">
        <v>824</v>
      </c>
      <c r="B1273" s="69" t="s">
        <v>568</v>
      </c>
      <c r="C1273" s="69" t="s">
        <v>246</v>
      </c>
      <c r="D1273" s="72" t="s">
        <v>988</v>
      </c>
      <c r="E1273" s="72" t="s">
        <v>825</v>
      </c>
      <c r="F1273" s="144">
        <v>0</v>
      </c>
    </row>
    <row r="1274" spans="1:6" s="7" customFormat="1" ht="22.5">
      <c r="A1274" s="38" t="s">
        <v>824</v>
      </c>
      <c r="B1274" s="69" t="s">
        <v>568</v>
      </c>
      <c r="C1274" s="69" t="s">
        <v>246</v>
      </c>
      <c r="D1274" s="72" t="s">
        <v>990</v>
      </c>
      <c r="E1274" s="72" t="s">
        <v>825</v>
      </c>
      <c r="F1274" s="144">
        <v>0</v>
      </c>
    </row>
    <row r="1275" spans="1:6" s="7" customFormat="1" ht="22.5">
      <c r="A1275" s="38" t="s">
        <v>824</v>
      </c>
      <c r="B1275" s="69" t="s">
        <v>568</v>
      </c>
      <c r="C1275" s="69" t="s">
        <v>246</v>
      </c>
      <c r="D1275" s="72" t="s">
        <v>991</v>
      </c>
      <c r="E1275" s="72" t="s">
        <v>825</v>
      </c>
      <c r="F1275" s="144">
        <v>0</v>
      </c>
    </row>
    <row r="1276" spans="1:6" s="7" customFormat="1" ht="23.25">
      <c r="A1276" s="27" t="s">
        <v>992</v>
      </c>
      <c r="B1276" s="69" t="s">
        <v>568</v>
      </c>
      <c r="C1276" s="69" t="s">
        <v>246</v>
      </c>
      <c r="D1276" s="72" t="s">
        <v>832</v>
      </c>
      <c r="E1276" s="72"/>
      <c r="F1276" s="144">
        <f>F1277</f>
        <v>112.5</v>
      </c>
    </row>
    <row r="1277" spans="1:6" s="7" customFormat="1" ht="15.75">
      <c r="A1277" s="38" t="s">
        <v>649</v>
      </c>
      <c r="B1277" s="69" t="s">
        <v>568</v>
      </c>
      <c r="C1277" s="69" t="s">
        <v>246</v>
      </c>
      <c r="D1277" s="72" t="s">
        <v>833</v>
      </c>
      <c r="E1277" s="76" t="s">
        <v>27</v>
      </c>
      <c r="F1277" s="144">
        <f>F1278</f>
        <v>112.5</v>
      </c>
    </row>
    <row r="1278" spans="1:6" s="7" customFormat="1" ht="22.5" customHeight="1">
      <c r="A1278" s="38" t="s">
        <v>650</v>
      </c>
      <c r="B1278" s="69" t="s">
        <v>568</v>
      </c>
      <c r="C1278" s="69" t="s">
        <v>246</v>
      </c>
      <c r="D1278" s="72" t="s">
        <v>833</v>
      </c>
      <c r="E1278" s="76" t="s">
        <v>29</v>
      </c>
      <c r="F1278" s="144">
        <f>F1279</f>
        <v>112.5</v>
      </c>
    </row>
    <row r="1279" spans="1:6" s="7" customFormat="1" ht="15.75" outlineLevel="7">
      <c r="A1279" s="38" t="s">
        <v>901</v>
      </c>
      <c r="B1279" s="69" t="s">
        <v>568</v>
      </c>
      <c r="C1279" s="69" t="s">
        <v>246</v>
      </c>
      <c r="D1279" s="72" t="s">
        <v>833</v>
      </c>
      <c r="E1279" s="76" t="s">
        <v>33</v>
      </c>
      <c r="F1279" s="142">
        <v>112.5</v>
      </c>
    </row>
    <row r="1280" spans="1:6" s="7" customFormat="1" ht="23.25" outlineLevel="7">
      <c r="A1280" s="27" t="s">
        <v>928</v>
      </c>
      <c r="B1280" s="69" t="s">
        <v>568</v>
      </c>
      <c r="C1280" s="69" t="s">
        <v>246</v>
      </c>
      <c r="D1280" s="72" t="s">
        <v>993</v>
      </c>
      <c r="E1280" s="72"/>
      <c r="F1280" s="144">
        <f>F1281+F1283</f>
        <v>0</v>
      </c>
    </row>
    <row r="1281" spans="1:6" s="7" customFormat="1" ht="15.75" outlineLevel="7">
      <c r="A1281" s="27" t="s">
        <v>34</v>
      </c>
      <c r="B1281" s="69" t="s">
        <v>568</v>
      </c>
      <c r="C1281" s="69" t="s">
        <v>246</v>
      </c>
      <c r="D1281" s="72" t="s">
        <v>994</v>
      </c>
      <c r="E1281" s="72" t="s">
        <v>794</v>
      </c>
      <c r="F1281" s="144">
        <f>F1282</f>
        <v>0</v>
      </c>
    </row>
    <row r="1282" spans="1:6" s="7" customFormat="1" ht="23.25" outlineLevel="7">
      <c r="A1282" s="27" t="s">
        <v>987</v>
      </c>
      <c r="B1282" s="69" t="s">
        <v>568</v>
      </c>
      <c r="C1282" s="69" t="s">
        <v>246</v>
      </c>
      <c r="D1282" s="72" t="s">
        <v>994</v>
      </c>
      <c r="E1282" s="72" t="s">
        <v>989</v>
      </c>
      <c r="F1282" s="144"/>
    </row>
    <row r="1283" spans="1:6" s="7" customFormat="1" ht="22.5" outlineLevel="7">
      <c r="A1283" s="136" t="s">
        <v>807</v>
      </c>
      <c r="B1283" s="69" t="s">
        <v>568</v>
      </c>
      <c r="C1283" s="69" t="s">
        <v>246</v>
      </c>
      <c r="D1283" s="72" t="s">
        <v>994</v>
      </c>
      <c r="E1283" s="72" t="s">
        <v>658</v>
      </c>
      <c r="F1283" s="144"/>
    </row>
    <row r="1284" spans="1:6" s="7" customFormat="1" ht="15.75" outlineLevel="7">
      <c r="A1284" s="64" t="s">
        <v>248</v>
      </c>
      <c r="B1284" s="66" t="s">
        <v>568</v>
      </c>
      <c r="C1284" s="66" t="s">
        <v>249</v>
      </c>
      <c r="D1284" s="86"/>
      <c r="E1284" s="76"/>
      <c r="F1284" s="141">
        <f>F1285+F1308</f>
        <v>5826.7</v>
      </c>
    </row>
    <row r="1285" spans="1:6" s="7" customFormat="1" ht="23.25" outlineLevel="7">
      <c r="A1285" s="101" t="s">
        <v>1093</v>
      </c>
      <c r="B1285" s="69" t="s">
        <v>568</v>
      </c>
      <c r="C1285" s="69" t="s">
        <v>249</v>
      </c>
      <c r="D1285" s="72" t="s">
        <v>834</v>
      </c>
      <c r="E1285" s="76"/>
      <c r="F1285" s="142">
        <f>F1286+F1305</f>
        <v>5671.7</v>
      </c>
    </row>
    <row r="1286" spans="1:6" s="7" customFormat="1" ht="34.5" outlineLevel="7">
      <c r="A1286" s="27" t="s">
        <v>929</v>
      </c>
      <c r="B1286" s="69" t="s">
        <v>568</v>
      </c>
      <c r="C1286" s="69" t="s">
        <v>249</v>
      </c>
      <c r="D1286" s="72" t="s">
        <v>930</v>
      </c>
      <c r="E1286" s="76"/>
      <c r="F1286" s="142">
        <f>F1287+F1301+F1302+F1304</f>
        <v>5283.4</v>
      </c>
    </row>
    <row r="1287" spans="1:6" s="7" customFormat="1" ht="15.75" outlineLevel="7">
      <c r="A1287" s="38" t="s">
        <v>649</v>
      </c>
      <c r="B1287" s="69" t="s">
        <v>568</v>
      </c>
      <c r="C1287" s="69" t="s">
        <v>249</v>
      </c>
      <c r="D1287" s="72" t="s">
        <v>640</v>
      </c>
      <c r="E1287" s="76" t="s">
        <v>27</v>
      </c>
      <c r="F1287" s="142">
        <f>F1288</f>
        <v>5233.3999999999996</v>
      </c>
    </row>
    <row r="1288" spans="1:6" s="7" customFormat="1" ht="15.75" outlineLevel="7">
      <c r="A1288" s="38" t="s">
        <v>650</v>
      </c>
      <c r="B1288" s="69" t="s">
        <v>568</v>
      </c>
      <c r="C1288" s="69" t="s">
        <v>249</v>
      </c>
      <c r="D1288" s="72" t="s">
        <v>640</v>
      </c>
      <c r="E1288" s="76" t="s">
        <v>29</v>
      </c>
      <c r="F1288" s="142">
        <f>F1289+F1300</f>
        <v>5233.3999999999996</v>
      </c>
    </row>
    <row r="1289" spans="1:6" s="7" customFormat="1" ht="15.75" outlineLevel="7">
      <c r="A1289" s="38" t="s">
        <v>901</v>
      </c>
      <c r="B1289" s="69" t="s">
        <v>568</v>
      </c>
      <c r="C1289" s="69" t="s">
        <v>249</v>
      </c>
      <c r="D1289" s="72" t="s">
        <v>640</v>
      </c>
      <c r="E1289" s="76" t="s">
        <v>33</v>
      </c>
      <c r="F1289" s="142">
        <v>4680.2</v>
      </c>
    </row>
    <row r="1290" spans="1:6" s="7" customFormat="1" ht="22.5" hidden="1" outlineLevel="2">
      <c r="A1290" s="38" t="s">
        <v>149</v>
      </c>
      <c r="B1290" s="69" t="s">
        <v>568</v>
      </c>
      <c r="C1290" s="66" t="s">
        <v>249</v>
      </c>
      <c r="D1290" s="72" t="s">
        <v>610</v>
      </c>
      <c r="E1290" s="67" t="str">
        <f t="shared" ref="E1290:E1298" si="22">D1290</f>
        <v>0620100</v>
      </c>
      <c r="F1290" s="141" t="e">
        <f>#REF!</f>
        <v>#REF!</v>
      </c>
    </row>
    <row r="1291" spans="1:6" s="7" customFormat="1" ht="15.75" hidden="1" outlineLevel="3">
      <c r="A1291" s="64" t="s">
        <v>248</v>
      </c>
      <c r="B1291" s="69" t="s">
        <v>568</v>
      </c>
      <c r="C1291" s="66" t="s">
        <v>249</v>
      </c>
      <c r="D1291" s="72" t="s">
        <v>610</v>
      </c>
      <c r="E1291" s="67" t="str">
        <f t="shared" si="22"/>
        <v>0620100</v>
      </c>
      <c r="F1291" s="141" t="e">
        <f>#REF!</f>
        <v>#REF!</v>
      </c>
    </row>
    <row r="1292" spans="1:6" s="7" customFormat="1" ht="15.75" hidden="1" outlineLevel="5">
      <c r="A1292" s="64" t="s">
        <v>250</v>
      </c>
      <c r="B1292" s="69" t="s">
        <v>568</v>
      </c>
      <c r="C1292" s="66" t="s">
        <v>249</v>
      </c>
      <c r="D1292" s="72" t="s">
        <v>610</v>
      </c>
      <c r="E1292" s="67" t="str">
        <f t="shared" si="22"/>
        <v>0620100</v>
      </c>
      <c r="F1292" s="141" t="e">
        <f>#REF!</f>
        <v>#REF!</v>
      </c>
    </row>
    <row r="1293" spans="1:6" s="7" customFormat="1" ht="15.75" hidden="1" outlineLevel="6">
      <c r="A1293" s="64" t="s">
        <v>251</v>
      </c>
      <c r="B1293" s="69" t="s">
        <v>568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7">
      <c r="A1294" s="64" t="s">
        <v>26</v>
      </c>
      <c r="B1294" s="69" t="s">
        <v>568</v>
      </c>
      <c r="C1294" s="69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3">
      <c r="A1295" s="64" t="s">
        <v>28</v>
      </c>
      <c r="B1295" s="69" t="s">
        <v>568</v>
      </c>
      <c r="C1295" s="66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5">
      <c r="A1296" s="38" t="s">
        <v>32</v>
      </c>
      <c r="B1296" s="69" t="s">
        <v>568</v>
      </c>
      <c r="C1296" s="66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22.5" hidden="1" outlineLevel="6">
      <c r="A1297" s="64" t="s">
        <v>252</v>
      </c>
      <c r="B1297" s="69" t="s">
        <v>568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15.75" hidden="1" outlineLevel="7">
      <c r="A1298" s="64" t="s">
        <v>45</v>
      </c>
      <c r="B1298" s="69" t="s">
        <v>568</v>
      </c>
      <c r="C1298" s="69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22.5" outlineLevel="7">
      <c r="A1299" s="38" t="s">
        <v>981</v>
      </c>
      <c r="B1299" s="69" t="s">
        <v>568</v>
      </c>
      <c r="C1299" s="69" t="s">
        <v>249</v>
      </c>
      <c r="D1299" s="72" t="s">
        <v>640</v>
      </c>
      <c r="E1299" s="76" t="s">
        <v>982</v>
      </c>
      <c r="F1299" s="142">
        <v>0</v>
      </c>
    </row>
    <row r="1300" spans="1:6" s="7" customFormat="1" ht="15.75" outlineLevel="7">
      <c r="A1300" s="38" t="s">
        <v>1125</v>
      </c>
      <c r="B1300" s="69" t="s">
        <v>568</v>
      </c>
      <c r="C1300" s="69" t="s">
        <v>249</v>
      </c>
      <c r="D1300" s="72" t="s">
        <v>640</v>
      </c>
      <c r="E1300" s="76" t="s">
        <v>1124</v>
      </c>
      <c r="F1300" s="142">
        <f>548.5+4.7</f>
        <v>553.20000000000005</v>
      </c>
    </row>
    <row r="1301" spans="1:6" s="7" customFormat="1" ht="22.5" outlineLevel="7">
      <c r="A1301" s="38" t="s">
        <v>822</v>
      </c>
      <c r="B1301" s="69" t="s">
        <v>568</v>
      </c>
      <c r="C1301" s="69" t="s">
        <v>249</v>
      </c>
      <c r="D1301" s="72" t="s">
        <v>640</v>
      </c>
      <c r="E1301" s="76" t="s">
        <v>823</v>
      </c>
      <c r="F1301" s="142">
        <v>0</v>
      </c>
    </row>
    <row r="1302" spans="1:6" s="7" customFormat="1" ht="15.75" outlineLevel="7">
      <c r="A1302" s="38" t="s">
        <v>901</v>
      </c>
      <c r="B1302" s="69" t="s">
        <v>568</v>
      </c>
      <c r="C1302" s="69" t="s">
        <v>249</v>
      </c>
      <c r="D1302" s="72" t="s">
        <v>995</v>
      </c>
      <c r="E1302" s="76" t="s">
        <v>33</v>
      </c>
      <c r="F1302" s="142">
        <v>0</v>
      </c>
    </row>
    <row r="1303" spans="1:6" s="7" customFormat="1" ht="22.5" outlineLevel="7">
      <c r="A1303" s="38" t="s">
        <v>822</v>
      </c>
      <c r="B1303" s="69" t="s">
        <v>568</v>
      </c>
      <c r="C1303" s="69" t="s">
        <v>249</v>
      </c>
      <c r="D1303" s="72" t="s">
        <v>995</v>
      </c>
      <c r="E1303" s="76" t="s">
        <v>823</v>
      </c>
      <c r="F1303" s="142">
        <v>0</v>
      </c>
    </row>
    <row r="1304" spans="1:6" s="7" customFormat="1" ht="15.75" outlineLevel="7">
      <c r="A1304" s="136" t="s">
        <v>808</v>
      </c>
      <c r="B1304" s="69" t="s">
        <v>568</v>
      </c>
      <c r="C1304" s="69" t="s">
        <v>249</v>
      </c>
      <c r="D1304" s="72" t="s">
        <v>640</v>
      </c>
      <c r="E1304" s="76" t="s">
        <v>657</v>
      </c>
      <c r="F1304" s="142">
        <v>50</v>
      </c>
    </row>
    <row r="1305" spans="1:6" s="7" customFormat="1" ht="23.25" outlineLevel="7">
      <c r="A1305" s="27" t="s">
        <v>931</v>
      </c>
      <c r="B1305" s="69" t="s">
        <v>568</v>
      </c>
      <c r="C1305" s="69" t="s">
        <v>249</v>
      </c>
      <c r="D1305" s="72" t="s">
        <v>932</v>
      </c>
      <c r="E1305" s="67"/>
      <c r="F1305" s="141">
        <f>F1306</f>
        <v>388.3</v>
      </c>
    </row>
    <row r="1306" spans="1:6" s="7" customFormat="1" ht="15.75" outlineLevel="7">
      <c r="A1306" s="38" t="s">
        <v>45</v>
      </c>
      <c r="B1306" s="69" t="s">
        <v>568</v>
      </c>
      <c r="C1306" s="69" t="s">
        <v>249</v>
      </c>
      <c r="D1306" s="72" t="s">
        <v>835</v>
      </c>
      <c r="E1306" s="76" t="s">
        <v>46</v>
      </c>
      <c r="F1306" s="142">
        <f>F1307</f>
        <v>388.3</v>
      </c>
    </row>
    <row r="1307" spans="1:6" s="7" customFormat="1" ht="33.75" customHeight="1" outlineLevel="7">
      <c r="A1307" s="38" t="s">
        <v>786</v>
      </c>
      <c r="B1307" s="69" t="s">
        <v>568</v>
      </c>
      <c r="C1307" s="69" t="s">
        <v>249</v>
      </c>
      <c r="D1307" s="72" t="s">
        <v>835</v>
      </c>
      <c r="E1307" s="74">
        <v>811</v>
      </c>
      <c r="F1307" s="142">
        <v>388.3</v>
      </c>
    </row>
    <row r="1308" spans="1:6" s="7" customFormat="1" ht="24" customHeight="1" outlineLevel="7">
      <c r="A1308" s="101" t="s">
        <v>1094</v>
      </c>
      <c r="B1308" s="69" t="s">
        <v>568</v>
      </c>
      <c r="C1308" s="69" t="s">
        <v>249</v>
      </c>
      <c r="D1308" s="72" t="s">
        <v>641</v>
      </c>
      <c r="E1308" s="87"/>
      <c r="F1308" s="142">
        <f>F1309</f>
        <v>155</v>
      </c>
    </row>
    <row r="1309" spans="1:6" s="7" customFormat="1" ht="24" customHeight="1" outlineLevel="7">
      <c r="A1309" s="27" t="s">
        <v>934</v>
      </c>
      <c r="B1309" s="69" t="s">
        <v>568</v>
      </c>
      <c r="C1309" s="69" t="s">
        <v>249</v>
      </c>
      <c r="D1309" s="72" t="s">
        <v>933</v>
      </c>
      <c r="E1309" s="87"/>
      <c r="F1309" s="142">
        <f>F1310</f>
        <v>155</v>
      </c>
    </row>
    <row r="1310" spans="1:6" s="7" customFormat="1" ht="24" customHeight="1" outlineLevel="7">
      <c r="A1310" s="38" t="s">
        <v>649</v>
      </c>
      <c r="B1310" s="69" t="s">
        <v>568</v>
      </c>
      <c r="C1310" s="69" t="s">
        <v>249</v>
      </c>
      <c r="D1310" s="72" t="s">
        <v>836</v>
      </c>
      <c r="E1310" s="76" t="s">
        <v>27</v>
      </c>
      <c r="F1310" s="142">
        <f>F1311</f>
        <v>155</v>
      </c>
    </row>
    <row r="1311" spans="1:6" s="7" customFormat="1" ht="24" customHeight="1" outlineLevel="7">
      <c r="A1311" s="38" t="s">
        <v>650</v>
      </c>
      <c r="B1311" s="69" t="s">
        <v>568</v>
      </c>
      <c r="C1311" s="69" t="s">
        <v>249</v>
      </c>
      <c r="D1311" s="72" t="s">
        <v>836</v>
      </c>
      <c r="E1311" s="76" t="s">
        <v>29</v>
      </c>
      <c r="F1311" s="142">
        <f>F1312</f>
        <v>155</v>
      </c>
    </row>
    <row r="1312" spans="1:6" s="7" customFormat="1" ht="24" customHeight="1" outlineLevel="7">
      <c r="A1312" s="38" t="s">
        <v>901</v>
      </c>
      <c r="B1312" s="69" t="s">
        <v>568</v>
      </c>
      <c r="C1312" s="69" t="s">
        <v>249</v>
      </c>
      <c r="D1312" s="72" t="s">
        <v>836</v>
      </c>
      <c r="E1312" s="76" t="s">
        <v>33</v>
      </c>
      <c r="F1312" s="142">
        <v>155</v>
      </c>
    </row>
    <row r="1313" spans="1:6" s="17" customFormat="1" ht="15.75" outlineLevel="7">
      <c r="A1313" s="64" t="s">
        <v>253</v>
      </c>
      <c r="B1313" s="66" t="s">
        <v>568</v>
      </c>
      <c r="C1313" s="66" t="s">
        <v>254</v>
      </c>
      <c r="D1313" s="86"/>
      <c r="E1313" s="87"/>
      <c r="F1313" s="141">
        <f>F1314+F1319</f>
        <v>83643.5</v>
      </c>
    </row>
    <row r="1314" spans="1:6" s="7" customFormat="1" ht="23.25" outlineLevel="7">
      <c r="A1314" s="101" t="s">
        <v>1094</v>
      </c>
      <c r="B1314" s="69" t="s">
        <v>568</v>
      </c>
      <c r="C1314" s="69" t="s">
        <v>254</v>
      </c>
      <c r="D1314" s="72" t="s">
        <v>641</v>
      </c>
      <c r="E1314" s="87"/>
      <c r="F1314" s="142">
        <f>F1315</f>
        <v>915</v>
      </c>
    </row>
    <row r="1315" spans="1:6" s="7" customFormat="1" ht="15.75" outlineLevel="7">
      <c r="A1315" s="43" t="s">
        <v>935</v>
      </c>
      <c r="B1315" s="69" t="s">
        <v>568</v>
      </c>
      <c r="C1315" s="69" t="s">
        <v>254</v>
      </c>
      <c r="D1315" s="72" t="s">
        <v>936</v>
      </c>
      <c r="E1315" s="76"/>
      <c r="F1315" s="142">
        <f>F1316</f>
        <v>915</v>
      </c>
    </row>
    <row r="1316" spans="1:6" s="7" customFormat="1" ht="15.75" outlineLevel="7">
      <c r="A1316" s="38" t="s">
        <v>649</v>
      </c>
      <c r="B1316" s="69" t="s">
        <v>568</v>
      </c>
      <c r="C1316" s="69" t="s">
        <v>254</v>
      </c>
      <c r="D1316" s="72" t="s">
        <v>937</v>
      </c>
      <c r="E1316" s="76" t="s">
        <v>27</v>
      </c>
      <c r="F1316" s="142">
        <f>F1317</f>
        <v>915</v>
      </c>
    </row>
    <row r="1317" spans="1:6" s="7" customFormat="1" ht="15.75" outlineLevel="7">
      <c r="A1317" s="38" t="s">
        <v>650</v>
      </c>
      <c r="B1317" s="69" t="s">
        <v>568</v>
      </c>
      <c r="C1317" s="69" t="s">
        <v>254</v>
      </c>
      <c r="D1317" s="72" t="s">
        <v>937</v>
      </c>
      <c r="E1317" s="76" t="s">
        <v>29</v>
      </c>
      <c r="F1317" s="142">
        <f>F1318</f>
        <v>915</v>
      </c>
    </row>
    <row r="1318" spans="1:6" s="7" customFormat="1" ht="15.75" outlineLevel="7">
      <c r="A1318" s="38" t="s">
        <v>901</v>
      </c>
      <c r="B1318" s="69" t="s">
        <v>568</v>
      </c>
      <c r="C1318" s="69" t="s">
        <v>254</v>
      </c>
      <c r="D1318" s="72" t="s">
        <v>937</v>
      </c>
      <c r="E1318" s="76" t="s">
        <v>33</v>
      </c>
      <c r="F1318" s="142">
        <v>915</v>
      </c>
    </row>
    <row r="1319" spans="1:6" s="7" customFormat="1" ht="15.75" outlineLevel="7">
      <c r="A1319" s="101" t="s">
        <v>1095</v>
      </c>
      <c r="B1319" s="66" t="s">
        <v>568</v>
      </c>
      <c r="C1319" s="66" t="s">
        <v>254</v>
      </c>
      <c r="D1319" s="86" t="s">
        <v>643</v>
      </c>
      <c r="E1319" s="87"/>
      <c r="F1319" s="141">
        <f>F1320+F1325+F1335+F1342</f>
        <v>82728.5</v>
      </c>
    </row>
    <row r="1320" spans="1:6" s="7" customFormat="1" ht="15.75" outlineLevel="7">
      <c r="A1320" s="43" t="s">
        <v>939</v>
      </c>
      <c r="B1320" s="69" t="s">
        <v>568</v>
      </c>
      <c r="C1320" s="69" t="s">
        <v>254</v>
      </c>
      <c r="D1320" s="86" t="s">
        <v>938</v>
      </c>
      <c r="E1320" s="87"/>
      <c r="F1320" s="141">
        <f>F1321</f>
        <v>2589.1</v>
      </c>
    </row>
    <row r="1321" spans="1:6" s="7" customFormat="1" ht="15.75" outlineLevel="7">
      <c r="A1321" s="38" t="s">
        <v>649</v>
      </c>
      <c r="B1321" s="69" t="s">
        <v>568</v>
      </c>
      <c r="C1321" s="69" t="s">
        <v>254</v>
      </c>
      <c r="D1321" s="72" t="s">
        <v>644</v>
      </c>
      <c r="E1321" s="76" t="s">
        <v>27</v>
      </c>
      <c r="F1321" s="142">
        <f>F1322</f>
        <v>2589.1</v>
      </c>
    </row>
    <row r="1322" spans="1:6" s="7" customFormat="1" ht="15.75" outlineLevel="7">
      <c r="A1322" s="38" t="s">
        <v>650</v>
      </c>
      <c r="B1322" s="69" t="s">
        <v>568</v>
      </c>
      <c r="C1322" s="69" t="s">
        <v>254</v>
      </c>
      <c r="D1322" s="72" t="s">
        <v>644</v>
      </c>
      <c r="E1322" s="76" t="s">
        <v>29</v>
      </c>
      <c r="F1322" s="142">
        <f>F1323+F1324</f>
        <v>2589.1</v>
      </c>
    </row>
    <row r="1323" spans="1:6" s="7" customFormat="1" ht="15.75" outlineLevel="7">
      <c r="A1323" s="38" t="s">
        <v>901</v>
      </c>
      <c r="B1323" s="69" t="s">
        <v>568</v>
      </c>
      <c r="C1323" s="69" t="s">
        <v>254</v>
      </c>
      <c r="D1323" s="72" t="s">
        <v>644</v>
      </c>
      <c r="E1323" s="76" t="s">
        <v>33</v>
      </c>
      <c r="F1323" s="142">
        <f>596.9+45</f>
        <v>641.9</v>
      </c>
    </row>
    <row r="1324" spans="1:6" s="7" customFormat="1" ht="15.75" outlineLevel="7">
      <c r="A1324" s="38" t="s">
        <v>1125</v>
      </c>
      <c r="B1324" s="69" t="s">
        <v>568</v>
      </c>
      <c r="C1324" s="69" t="s">
        <v>254</v>
      </c>
      <c r="D1324" s="72" t="s">
        <v>644</v>
      </c>
      <c r="E1324" s="76" t="s">
        <v>1124</v>
      </c>
      <c r="F1324" s="142">
        <v>1947.2</v>
      </c>
    </row>
    <row r="1325" spans="1:6" s="7" customFormat="1" ht="23.25" outlineLevel="7">
      <c r="A1325" s="27" t="s">
        <v>940</v>
      </c>
      <c r="B1325" s="69" t="s">
        <v>568</v>
      </c>
      <c r="C1325" s="69" t="s">
        <v>254</v>
      </c>
      <c r="D1325" s="86" t="s">
        <v>838</v>
      </c>
      <c r="E1325" s="87"/>
      <c r="F1325" s="141">
        <f>F1326+F1331+F1332+F1333+F1330+F1334</f>
        <v>13800.7</v>
      </c>
    </row>
    <row r="1326" spans="1:6" s="7" customFormat="1" ht="15.75" outlineLevel="7">
      <c r="A1326" s="38" t="s">
        <v>649</v>
      </c>
      <c r="B1326" s="69" t="s">
        <v>568</v>
      </c>
      <c r="C1326" s="69" t="s">
        <v>254</v>
      </c>
      <c r="D1326" s="72" t="s">
        <v>837</v>
      </c>
      <c r="E1326" s="76" t="s">
        <v>27</v>
      </c>
      <c r="F1326" s="142">
        <f>F1327</f>
        <v>5533.9000000000005</v>
      </c>
    </row>
    <row r="1327" spans="1:6" s="7" customFormat="1" ht="15.75" outlineLevel="7">
      <c r="A1327" s="38" t="s">
        <v>650</v>
      </c>
      <c r="B1327" s="69" t="s">
        <v>568</v>
      </c>
      <c r="C1327" s="69" t="s">
        <v>254</v>
      </c>
      <c r="D1327" s="72" t="s">
        <v>837</v>
      </c>
      <c r="E1327" s="76" t="s">
        <v>29</v>
      </c>
      <c r="F1327" s="142">
        <f>F1328</f>
        <v>5533.9000000000005</v>
      </c>
    </row>
    <row r="1328" spans="1:6" s="7" customFormat="1" ht="15.75" outlineLevel="7">
      <c r="A1328" s="38" t="s">
        <v>901</v>
      </c>
      <c r="B1328" s="69" t="s">
        <v>568</v>
      </c>
      <c r="C1328" s="69" t="s">
        <v>254</v>
      </c>
      <c r="D1328" s="72" t="s">
        <v>837</v>
      </c>
      <c r="E1328" s="76" t="s">
        <v>33</v>
      </c>
      <c r="F1328" s="142">
        <f>10497.2-4000-1300+336.7</f>
        <v>5533.9000000000005</v>
      </c>
    </row>
    <row r="1329" spans="1:6" s="7" customFormat="1" ht="22.5" outlineLevel="7">
      <c r="A1329" s="38" t="s">
        <v>981</v>
      </c>
      <c r="B1329" s="69" t="s">
        <v>568</v>
      </c>
      <c r="C1329" s="69" t="s">
        <v>254</v>
      </c>
      <c r="D1329" s="72" t="s">
        <v>837</v>
      </c>
      <c r="E1329" s="76" t="s">
        <v>982</v>
      </c>
      <c r="F1329" s="142">
        <v>0</v>
      </c>
    </row>
    <row r="1330" spans="1:6" s="7" customFormat="1" ht="33.75" outlineLevel="7">
      <c r="A1330" s="38" t="s">
        <v>1129</v>
      </c>
      <c r="B1330" s="69" t="s">
        <v>568</v>
      </c>
      <c r="C1330" s="69" t="s">
        <v>254</v>
      </c>
      <c r="D1330" s="72" t="s">
        <v>837</v>
      </c>
      <c r="E1330" s="76" t="s">
        <v>1128</v>
      </c>
      <c r="F1330" s="142">
        <v>5533.7</v>
      </c>
    </row>
    <row r="1331" spans="1:6" s="7" customFormat="1" ht="22.5" outlineLevel="7">
      <c r="A1331" s="38" t="s">
        <v>981</v>
      </c>
      <c r="B1331" s="69" t="s">
        <v>568</v>
      </c>
      <c r="C1331" s="69" t="s">
        <v>254</v>
      </c>
      <c r="D1331" s="72" t="s">
        <v>837</v>
      </c>
      <c r="E1331" s="76" t="s">
        <v>658</v>
      </c>
      <c r="F1331" s="142"/>
    </row>
    <row r="1332" spans="1:6" s="7" customFormat="1" ht="15.75" outlineLevel="7">
      <c r="A1332" s="38" t="s">
        <v>901</v>
      </c>
      <c r="B1332" s="69" t="s">
        <v>568</v>
      </c>
      <c r="C1332" s="69" t="s">
        <v>254</v>
      </c>
      <c r="D1332" s="72" t="s">
        <v>996</v>
      </c>
      <c r="E1332" s="76" t="s">
        <v>33</v>
      </c>
      <c r="F1332" s="142">
        <v>2683.1</v>
      </c>
    </row>
    <row r="1333" spans="1:6" s="7" customFormat="1" ht="15.75" outlineLevel="7">
      <c r="A1333" s="38" t="s">
        <v>901</v>
      </c>
      <c r="B1333" s="69" t="s">
        <v>568</v>
      </c>
      <c r="C1333" s="69" t="s">
        <v>254</v>
      </c>
      <c r="D1333" s="72" t="s">
        <v>1063</v>
      </c>
      <c r="E1333" s="76" t="s">
        <v>33</v>
      </c>
      <c r="F1333" s="142">
        <v>0</v>
      </c>
    </row>
    <row r="1334" spans="1:6" s="7" customFormat="1" ht="15.75" outlineLevel="7">
      <c r="A1334" s="136" t="s">
        <v>808</v>
      </c>
      <c r="B1334" s="69" t="s">
        <v>568</v>
      </c>
      <c r="C1334" s="69" t="s">
        <v>254</v>
      </c>
      <c r="D1334" s="72" t="s">
        <v>837</v>
      </c>
      <c r="E1334" s="76" t="s">
        <v>657</v>
      </c>
      <c r="F1334" s="142">
        <v>50</v>
      </c>
    </row>
    <row r="1335" spans="1:6" s="7" customFormat="1" ht="15.75" outlineLevel="7">
      <c r="A1335" s="43" t="s">
        <v>997</v>
      </c>
      <c r="B1335" s="69" t="s">
        <v>568</v>
      </c>
      <c r="C1335" s="69" t="s">
        <v>254</v>
      </c>
      <c r="D1335" s="86" t="s">
        <v>1135</v>
      </c>
      <c r="E1335" s="87"/>
      <c r="F1335" s="141">
        <f>F1336+F1339</f>
        <v>66199.8</v>
      </c>
    </row>
    <row r="1336" spans="1:6" s="7" customFormat="1" ht="15.75" outlineLevel="7">
      <c r="A1336" s="38" t="s">
        <v>649</v>
      </c>
      <c r="B1336" s="69" t="s">
        <v>568</v>
      </c>
      <c r="C1336" s="69" t="s">
        <v>254</v>
      </c>
      <c r="D1336" s="72" t="s">
        <v>1136</v>
      </c>
      <c r="E1336" s="76" t="s">
        <v>27</v>
      </c>
      <c r="F1336" s="142">
        <f>F1337</f>
        <v>58864.4</v>
      </c>
    </row>
    <row r="1337" spans="1:6" s="7" customFormat="1" ht="15.75" outlineLevel="7">
      <c r="A1337" s="38" t="s">
        <v>650</v>
      </c>
      <c r="B1337" s="69" t="s">
        <v>568</v>
      </c>
      <c r="C1337" s="69" t="s">
        <v>254</v>
      </c>
      <c r="D1337" s="72" t="s">
        <v>1136</v>
      </c>
      <c r="E1337" s="76" t="s">
        <v>29</v>
      </c>
      <c r="F1337" s="142">
        <f>F1338</f>
        <v>58864.4</v>
      </c>
    </row>
    <row r="1338" spans="1:6" s="7" customFormat="1" ht="15.75" outlineLevel="7">
      <c r="A1338" s="38" t="s">
        <v>901</v>
      </c>
      <c r="B1338" s="69" t="s">
        <v>568</v>
      </c>
      <c r="C1338" s="69" t="s">
        <v>254</v>
      </c>
      <c r="D1338" s="72" t="s">
        <v>1136</v>
      </c>
      <c r="E1338" s="76" t="s">
        <v>33</v>
      </c>
      <c r="F1338" s="142">
        <v>58864.4</v>
      </c>
    </row>
    <row r="1339" spans="1:6" s="7" customFormat="1" ht="15.75" outlineLevel="7">
      <c r="A1339" s="38" t="s">
        <v>649</v>
      </c>
      <c r="B1339" s="69" t="s">
        <v>568</v>
      </c>
      <c r="C1339" s="69" t="s">
        <v>254</v>
      </c>
      <c r="D1339" s="72" t="s">
        <v>998</v>
      </c>
      <c r="E1339" s="76" t="s">
        <v>27</v>
      </c>
      <c r="F1339" s="142">
        <f>F1340</f>
        <v>7335.4</v>
      </c>
    </row>
    <row r="1340" spans="1:6" s="7" customFormat="1" ht="15.75" outlineLevel="7">
      <c r="A1340" s="38" t="s">
        <v>650</v>
      </c>
      <c r="B1340" s="69" t="s">
        <v>568</v>
      </c>
      <c r="C1340" s="69" t="s">
        <v>254</v>
      </c>
      <c r="D1340" s="72" t="s">
        <v>998</v>
      </c>
      <c r="E1340" s="76" t="s">
        <v>29</v>
      </c>
      <c r="F1340" s="142">
        <f>F1341</f>
        <v>7335.4</v>
      </c>
    </row>
    <row r="1341" spans="1:6" s="7" customFormat="1" ht="15.75" outlineLevel="7">
      <c r="A1341" s="38" t="s">
        <v>901</v>
      </c>
      <c r="B1341" s="69" t="s">
        <v>568</v>
      </c>
      <c r="C1341" s="69" t="s">
        <v>254</v>
      </c>
      <c r="D1341" s="72" t="s">
        <v>998</v>
      </c>
      <c r="E1341" s="76" t="s">
        <v>33</v>
      </c>
      <c r="F1341" s="142">
        <v>7335.4</v>
      </c>
    </row>
    <row r="1342" spans="1:6" s="17" customFormat="1" ht="15.75" outlineLevel="7">
      <c r="A1342" s="43" t="s">
        <v>942</v>
      </c>
      <c r="B1342" s="66" t="s">
        <v>568</v>
      </c>
      <c r="C1342" s="66" t="s">
        <v>254</v>
      </c>
      <c r="D1342" s="72" t="s">
        <v>943</v>
      </c>
      <c r="E1342" s="87"/>
      <c r="F1342" s="141">
        <f>F1343</f>
        <v>138.9</v>
      </c>
    </row>
    <row r="1343" spans="1:6" s="17" customFormat="1" ht="15.75" outlineLevel="7">
      <c r="A1343" s="38" t="s">
        <v>639</v>
      </c>
      <c r="B1343" s="69" t="s">
        <v>568</v>
      </c>
      <c r="C1343" s="69" t="s">
        <v>254</v>
      </c>
      <c r="D1343" s="72" t="s">
        <v>944</v>
      </c>
      <c r="E1343" s="76"/>
      <c r="F1343" s="142">
        <f>F1344</f>
        <v>138.9</v>
      </c>
    </row>
    <row r="1344" spans="1:6" s="17" customFormat="1" ht="15.75" outlineLevel="7">
      <c r="A1344" s="38" t="s">
        <v>649</v>
      </c>
      <c r="B1344" s="69" t="s">
        <v>568</v>
      </c>
      <c r="C1344" s="69" t="s">
        <v>254</v>
      </c>
      <c r="D1344" s="72" t="s">
        <v>944</v>
      </c>
      <c r="E1344" s="76" t="s">
        <v>27</v>
      </c>
      <c r="F1344" s="142">
        <f>F1345</f>
        <v>138.9</v>
      </c>
    </row>
    <row r="1345" spans="1:6" s="17" customFormat="1" ht="15.75" outlineLevel="7">
      <c r="A1345" s="38" t="s">
        <v>901</v>
      </c>
      <c r="B1345" s="69" t="s">
        <v>568</v>
      </c>
      <c r="C1345" s="69" t="s">
        <v>254</v>
      </c>
      <c r="D1345" s="72" t="s">
        <v>944</v>
      </c>
      <c r="E1345" s="76" t="s">
        <v>33</v>
      </c>
      <c r="F1345" s="142">
        <v>138.9</v>
      </c>
    </row>
    <row r="1346" spans="1:6" s="17" customFormat="1" ht="45" customHeight="1" outlineLevel="7">
      <c r="A1346" s="38" t="s">
        <v>786</v>
      </c>
      <c r="B1346" s="69" t="s">
        <v>568</v>
      </c>
      <c r="C1346" s="69" t="s">
        <v>254</v>
      </c>
      <c r="D1346" s="72" t="s">
        <v>944</v>
      </c>
      <c r="E1346" s="76" t="s">
        <v>1023</v>
      </c>
      <c r="F1346" s="142">
        <v>0</v>
      </c>
    </row>
    <row r="1347" spans="1:6" s="17" customFormat="1" ht="15.75" outlineLevel="7">
      <c r="A1347" s="64" t="s">
        <v>272</v>
      </c>
      <c r="B1347" s="66" t="s">
        <v>568</v>
      </c>
      <c r="C1347" s="66" t="s">
        <v>273</v>
      </c>
      <c r="D1347" s="86"/>
      <c r="E1347" s="87"/>
      <c r="F1347" s="141">
        <f>F1348+F1352</f>
        <v>4768.1000000000004</v>
      </c>
    </row>
    <row r="1348" spans="1:6" s="17" customFormat="1" ht="15.75" outlineLevel="7">
      <c r="A1348" s="43" t="s">
        <v>999</v>
      </c>
      <c r="B1348" s="69" t="s">
        <v>568</v>
      </c>
      <c r="C1348" s="69" t="s">
        <v>273</v>
      </c>
      <c r="D1348" s="72" t="s">
        <v>1000</v>
      </c>
      <c r="E1348" s="87"/>
      <c r="F1348" s="142">
        <f>F1349</f>
        <v>4768.1000000000004</v>
      </c>
    </row>
    <row r="1349" spans="1:6" s="17" customFormat="1" ht="15.75" outlineLevel="7">
      <c r="A1349" s="38" t="s">
        <v>649</v>
      </c>
      <c r="B1349" s="69" t="s">
        <v>568</v>
      </c>
      <c r="C1349" s="69" t="s">
        <v>273</v>
      </c>
      <c r="D1349" s="72" t="s">
        <v>1000</v>
      </c>
      <c r="E1349" s="76" t="s">
        <v>27</v>
      </c>
      <c r="F1349" s="142">
        <f>F1350</f>
        <v>4768.1000000000004</v>
      </c>
    </row>
    <row r="1350" spans="1:6" s="17" customFormat="1" ht="15.75" outlineLevel="7">
      <c r="A1350" s="38" t="s">
        <v>650</v>
      </c>
      <c r="B1350" s="69" t="s">
        <v>568</v>
      </c>
      <c r="C1350" s="69" t="s">
        <v>273</v>
      </c>
      <c r="D1350" s="72" t="s">
        <v>1000</v>
      </c>
      <c r="E1350" s="76" t="s">
        <v>29</v>
      </c>
      <c r="F1350" s="142">
        <f>F1351</f>
        <v>4768.1000000000004</v>
      </c>
    </row>
    <row r="1351" spans="1:6" s="17" customFormat="1" ht="15.75" outlineLevel="7">
      <c r="A1351" s="38" t="s">
        <v>901</v>
      </c>
      <c r="B1351" s="69" t="s">
        <v>568</v>
      </c>
      <c r="C1351" s="69" t="s">
        <v>273</v>
      </c>
      <c r="D1351" s="72" t="s">
        <v>1000</v>
      </c>
      <c r="E1351" s="76" t="s">
        <v>33</v>
      </c>
      <c r="F1351" s="142">
        <f>5127-358.9</f>
        <v>4768.1000000000004</v>
      </c>
    </row>
    <row r="1352" spans="1:6" s="17" customFormat="1" ht="23.25" outlineLevel="7">
      <c r="A1352" s="27" t="s">
        <v>1001</v>
      </c>
      <c r="B1352" s="69" t="s">
        <v>568</v>
      </c>
      <c r="C1352" s="69" t="s">
        <v>273</v>
      </c>
      <c r="D1352" s="72" t="s">
        <v>1002</v>
      </c>
      <c r="E1352" s="87"/>
      <c r="F1352" s="142">
        <f>F1353</f>
        <v>0</v>
      </c>
    </row>
    <row r="1353" spans="1:6" s="17" customFormat="1" ht="15.75" outlineLevel="7">
      <c r="A1353" s="38" t="s">
        <v>649</v>
      </c>
      <c r="B1353" s="69" t="s">
        <v>568</v>
      </c>
      <c r="C1353" s="69" t="s">
        <v>273</v>
      </c>
      <c r="D1353" s="72" t="s">
        <v>1003</v>
      </c>
      <c r="E1353" s="76" t="s">
        <v>27</v>
      </c>
      <c r="F1353" s="142">
        <f>F1354</f>
        <v>0</v>
      </c>
    </row>
    <row r="1354" spans="1:6" s="17" customFormat="1" ht="15.75" outlineLevel="7">
      <c r="A1354" s="38" t="s">
        <v>650</v>
      </c>
      <c r="B1354" s="69" t="s">
        <v>568</v>
      </c>
      <c r="C1354" s="69" t="s">
        <v>273</v>
      </c>
      <c r="D1354" s="72" t="s">
        <v>1003</v>
      </c>
      <c r="E1354" s="76" t="s">
        <v>29</v>
      </c>
      <c r="F1354" s="142">
        <f>F1355</f>
        <v>0</v>
      </c>
    </row>
    <row r="1355" spans="1:6" s="17" customFormat="1" ht="15.75" outlineLevel="7">
      <c r="A1355" s="38" t="s">
        <v>901</v>
      </c>
      <c r="B1355" s="69" t="s">
        <v>568</v>
      </c>
      <c r="C1355" s="69" t="s">
        <v>273</v>
      </c>
      <c r="D1355" s="72" t="s">
        <v>1003</v>
      </c>
      <c r="E1355" s="76" t="s">
        <v>33</v>
      </c>
      <c r="F1355" s="142"/>
    </row>
    <row r="1356" spans="1:6" s="7" customFormat="1" ht="15.75" outlineLevel="7">
      <c r="A1356" s="64" t="s">
        <v>562</v>
      </c>
      <c r="B1356" s="66" t="s">
        <v>568</v>
      </c>
      <c r="C1356" s="66" t="s">
        <v>279</v>
      </c>
      <c r="D1356" s="72"/>
      <c r="E1356" s="87"/>
      <c r="F1356" s="141">
        <f>F1357</f>
        <v>100</v>
      </c>
    </row>
    <row r="1357" spans="1:6" s="7" customFormat="1" ht="15.75" outlineLevel="7">
      <c r="A1357" s="137" t="s">
        <v>1096</v>
      </c>
      <c r="B1357" s="69" t="s">
        <v>568</v>
      </c>
      <c r="C1357" s="69" t="s">
        <v>327</v>
      </c>
      <c r="D1357" s="72" t="s">
        <v>839</v>
      </c>
      <c r="E1357" s="76"/>
      <c r="F1357" s="142">
        <f>F1359</f>
        <v>100</v>
      </c>
    </row>
    <row r="1358" spans="1:6" s="7" customFormat="1" ht="23.25" outlineLevel="7">
      <c r="A1358" s="27" t="s">
        <v>945</v>
      </c>
      <c r="B1358" s="69" t="s">
        <v>568</v>
      </c>
      <c r="C1358" s="69" t="s">
        <v>327</v>
      </c>
      <c r="D1358" s="72" t="s">
        <v>946</v>
      </c>
      <c r="E1358" s="76"/>
      <c r="F1358" s="142">
        <f>F1359</f>
        <v>100</v>
      </c>
    </row>
    <row r="1359" spans="1:6" s="7" customFormat="1" ht="15.75" outlineLevel="7">
      <c r="A1359" s="38" t="s">
        <v>649</v>
      </c>
      <c r="B1359" s="69" t="s">
        <v>568</v>
      </c>
      <c r="C1359" s="69" t="s">
        <v>327</v>
      </c>
      <c r="D1359" s="72" t="s">
        <v>637</v>
      </c>
      <c r="E1359" s="76" t="s">
        <v>27</v>
      </c>
      <c r="F1359" s="142">
        <f>F1360</f>
        <v>100</v>
      </c>
    </row>
    <row r="1360" spans="1:6" s="7" customFormat="1" ht="15.75" outlineLevel="1">
      <c r="A1360" s="38" t="s">
        <v>650</v>
      </c>
      <c r="B1360" s="69" t="s">
        <v>568</v>
      </c>
      <c r="C1360" s="69" t="s">
        <v>327</v>
      </c>
      <c r="D1360" s="72" t="s">
        <v>637</v>
      </c>
      <c r="E1360" s="76">
        <v>240</v>
      </c>
      <c r="F1360" s="142">
        <f>F1623</f>
        <v>100</v>
      </c>
    </row>
    <row r="1361" spans="1:6" s="7" customFormat="1" ht="15.75" hidden="1" outlineLevel="2">
      <c r="A1361" s="38" t="s">
        <v>901</v>
      </c>
      <c r="B1361" s="69" t="s">
        <v>568</v>
      </c>
      <c r="C1361" s="66" t="s">
        <v>327</v>
      </c>
      <c r="D1361" s="72" t="s">
        <v>637</v>
      </c>
      <c r="E1361" s="67" t="str">
        <f t="shared" ref="E1361:E1424" si="23">D1361</f>
        <v>10001 29999</v>
      </c>
      <c r="F1361" s="141" t="e">
        <f>#REF!</f>
        <v>#REF!</v>
      </c>
    </row>
    <row r="1362" spans="1:6" s="7" customFormat="1" ht="15.75" hidden="1" outlineLevel="3">
      <c r="A1362" s="64" t="s">
        <v>326</v>
      </c>
      <c r="B1362" s="69" t="s">
        <v>568</v>
      </c>
      <c r="C1362" s="66" t="s">
        <v>327</v>
      </c>
      <c r="D1362" s="72" t="s">
        <v>637</v>
      </c>
      <c r="E1362" s="67" t="str">
        <f t="shared" si="23"/>
        <v>10001 29999</v>
      </c>
      <c r="F1362" s="141" t="e">
        <f>#REF!</f>
        <v>#REF!</v>
      </c>
    </row>
    <row r="1363" spans="1:6" s="7" customFormat="1" ht="15.75" hidden="1" outlineLevel="5">
      <c r="A1363" s="64" t="s">
        <v>328</v>
      </c>
      <c r="B1363" s="69" t="s">
        <v>568</v>
      </c>
      <c r="C1363" s="66" t="s">
        <v>327</v>
      </c>
      <c r="D1363" s="72" t="s">
        <v>637</v>
      </c>
      <c r="E1363" s="67" t="str">
        <f t="shared" si="23"/>
        <v>10001 29999</v>
      </c>
      <c r="F1363" s="141" t="e">
        <f>#REF!</f>
        <v>#REF!</v>
      </c>
    </row>
    <row r="1364" spans="1:6" s="7" customFormat="1" ht="15.75" hidden="1" outlineLevel="6">
      <c r="A1364" s="64" t="s">
        <v>313</v>
      </c>
      <c r="B1364" s="69" t="s">
        <v>568</v>
      </c>
      <c r="C1364" s="66" t="s">
        <v>327</v>
      </c>
      <c r="D1364" s="72" t="s">
        <v>637</v>
      </c>
      <c r="E1364" s="67" t="str">
        <f t="shared" si="23"/>
        <v>10001 29999</v>
      </c>
      <c r="F1364" s="141" t="e">
        <f>#REF!</f>
        <v>#REF!</v>
      </c>
    </row>
    <row r="1365" spans="1:6" s="7" customFormat="1" ht="15.75" hidden="1" outlineLevel="7">
      <c r="A1365" s="64" t="s">
        <v>26</v>
      </c>
      <c r="B1365" s="69" t="s">
        <v>568</v>
      </c>
      <c r="C1365" s="69" t="s">
        <v>327</v>
      </c>
      <c r="D1365" s="72" t="s">
        <v>637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7">
      <c r="A1366" s="64" t="s">
        <v>28</v>
      </c>
      <c r="B1366" s="69" t="s">
        <v>568</v>
      </c>
      <c r="C1366" s="69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15.75" hidden="1" outlineLevel="5">
      <c r="A1367" s="38" t="s">
        <v>30</v>
      </c>
      <c r="B1367" s="69" t="s">
        <v>568</v>
      </c>
      <c r="C1367" s="66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6">
      <c r="A1368" s="38" t="s">
        <v>32</v>
      </c>
      <c r="B1368" s="69" t="s">
        <v>568</v>
      </c>
      <c r="C1368" s="66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22.5" hidden="1" outlineLevel="7">
      <c r="A1369" s="64" t="s">
        <v>103</v>
      </c>
      <c r="B1369" s="69" t="s">
        <v>568</v>
      </c>
      <c r="C1369" s="69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15.75" hidden="1" outlineLevel="6">
      <c r="A1370" s="64" t="s">
        <v>104</v>
      </c>
      <c r="B1370" s="69" t="s">
        <v>568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7">
      <c r="A1371" s="38" t="s">
        <v>312</v>
      </c>
      <c r="B1371" s="69" t="s">
        <v>568</v>
      </c>
      <c r="C1371" s="69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22.5" hidden="1" outlineLevel="3">
      <c r="A1372" s="64" t="s">
        <v>111</v>
      </c>
      <c r="B1372" s="69" t="s">
        <v>568</v>
      </c>
      <c r="C1372" s="66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15.75" hidden="1" outlineLevel="5">
      <c r="A1373" s="38" t="s">
        <v>111</v>
      </c>
      <c r="B1373" s="69" t="s">
        <v>568</v>
      </c>
      <c r="C1373" s="66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6">
      <c r="A1374" s="64" t="s">
        <v>77</v>
      </c>
      <c r="B1374" s="69" t="s">
        <v>568</v>
      </c>
      <c r="C1374" s="66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33.75" hidden="1" outlineLevel="7">
      <c r="A1375" s="64" t="s">
        <v>15</v>
      </c>
      <c r="B1375" s="69" t="s">
        <v>568</v>
      </c>
      <c r="C1375" s="69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15.75" hidden="1" outlineLevel="7">
      <c r="A1376" s="64" t="s">
        <v>78</v>
      </c>
      <c r="B1376" s="69" t="s">
        <v>568</v>
      </c>
      <c r="C1376" s="69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5">
      <c r="A1377" s="38" t="s">
        <v>19</v>
      </c>
      <c r="B1377" s="69" t="s">
        <v>568</v>
      </c>
      <c r="C1377" s="66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6">
      <c r="A1378" s="38" t="s">
        <v>24</v>
      </c>
      <c r="B1378" s="69" t="s">
        <v>568</v>
      </c>
      <c r="C1378" s="66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7">
      <c r="A1379" s="64" t="s">
        <v>26</v>
      </c>
      <c r="B1379" s="69" t="s">
        <v>568</v>
      </c>
      <c r="C1379" s="69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7">
      <c r="A1380" s="64" t="s">
        <v>28</v>
      </c>
      <c r="B1380" s="69" t="s">
        <v>568</v>
      </c>
      <c r="C1380" s="69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7">
      <c r="A1381" s="38" t="s">
        <v>30</v>
      </c>
      <c r="B1381" s="69" t="s">
        <v>568</v>
      </c>
      <c r="C1381" s="69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5">
      <c r="A1382" s="38" t="s">
        <v>87</v>
      </c>
      <c r="B1382" s="69" t="s">
        <v>568</v>
      </c>
      <c r="C1382" s="66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6">
      <c r="A1383" s="38" t="s">
        <v>32</v>
      </c>
      <c r="B1383" s="69" t="s">
        <v>568</v>
      </c>
      <c r="C1383" s="66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7">
      <c r="A1384" s="64" t="s">
        <v>45</v>
      </c>
      <c r="B1384" s="69" t="s">
        <v>568</v>
      </c>
      <c r="C1384" s="69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7">
      <c r="A1385" s="64" t="s">
        <v>47</v>
      </c>
      <c r="B1385" s="69" t="s">
        <v>568</v>
      </c>
      <c r="C1385" s="69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2">
      <c r="A1386" s="38" t="s">
        <v>54</v>
      </c>
      <c r="B1386" s="69" t="s">
        <v>568</v>
      </c>
      <c r="C1386" s="66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3">
      <c r="A1387" s="38" t="s">
        <v>49</v>
      </c>
      <c r="B1387" s="69" t="s">
        <v>568</v>
      </c>
      <c r="C1387" s="66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4">
      <c r="A1388" s="64" t="s">
        <v>329</v>
      </c>
      <c r="B1388" s="69" t="s">
        <v>568</v>
      </c>
      <c r="C1388" s="66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5">
      <c r="A1389" s="64" t="s">
        <v>330</v>
      </c>
      <c r="B1389" s="69" t="s">
        <v>568</v>
      </c>
      <c r="C1389" s="66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6">
      <c r="A1390" s="64" t="s">
        <v>331</v>
      </c>
      <c r="B1390" s="69" t="s">
        <v>568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568</v>
      </c>
      <c r="C1391" s="69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5">
      <c r="A1392" s="64" t="s">
        <v>28</v>
      </c>
      <c r="B1392" s="69" t="s">
        <v>568</v>
      </c>
      <c r="C1392" s="66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6">
      <c r="A1393" s="38" t="s">
        <v>32</v>
      </c>
      <c r="B1393" s="69" t="s">
        <v>568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7">
      <c r="A1394" s="64" t="s">
        <v>34</v>
      </c>
      <c r="B1394" s="69" t="s">
        <v>568</v>
      </c>
      <c r="C1394" s="69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5">
      <c r="A1395" s="64" t="s">
        <v>287</v>
      </c>
      <c r="B1395" s="69" t="s">
        <v>568</v>
      </c>
      <c r="C1395" s="66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6">
      <c r="A1396" s="38" t="s">
        <v>332</v>
      </c>
      <c r="B1396" s="69" t="s">
        <v>568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22.5" hidden="1" outlineLevel="7">
      <c r="A1397" s="64" t="s">
        <v>103</v>
      </c>
      <c r="B1397" s="69" t="s">
        <v>568</v>
      </c>
      <c r="C1397" s="69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2">
      <c r="A1398" s="64" t="s">
        <v>104</v>
      </c>
      <c r="B1398" s="69" t="s">
        <v>568</v>
      </c>
      <c r="C1398" s="66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22.5" hidden="1" outlineLevel="3">
      <c r="A1399" s="38" t="s">
        <v>105</v>
      </c>
      <c r="B1399" s="69" t="s">
        <v>568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5">
      <c r="A1400" s="64" t="s">
        <v>116</v>
      </c>
      <c r="B1400" s="69" t="s">
        <v>568</v>
      </c>
      <c r="C1400" s="66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33.75" hidden="1" outlineLevel="6">
      <c r="A1401" s="64" t="s">
        <v>333</v>
      </c>
      <c r="B1401" s="69" t="s">
        <v>568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15.75" hidden="1" outlineLevel="7">
      <c r="A1402" s="64" t="s">
        <v>26</v>
      </c>
      <c r="B1402" s="69" t="s">
        <v>568</v>
      </c>
      <c r="C1402" s="69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7">
      <c r="A1403" s="64" t="s">
        <v>28</v>
      </c>
      <c r="B1403" s="69" t="s">
        <v>568</v>
      </c>
      <c r="C1403" s="69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15.75" hidden="1" outlineLevel="5">
      <c r="A1404" s="38" t="s">
        <v>30</v>
      </c>
      <c r="B1404" s="69" t="s">
        <v>568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9" t="s">
        <v>568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22.5" hidden="1" outlineLevel="7">
      <c r="A1406" s="64" t="s">
        <v>103</v>
      </c>
      <c r="B1406" s="69" t="s">
        <v>568</v>
      </c>
      <c r="C1406" s="69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15.75" hidden="1" outlineLevel="3">
      <c r="A1407" s="64" t="s">
        <v>133</v>
      </c>
      <c r="B1407" s="69" t="s">
        <v>568</v>
      </c>
      <c r="C1407" s="66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5">
      <c r="A1408" s="38" t="s">
        <v>135</v>
      </c>
      <c r="B1408" s="69" t="s">
        <v>568</v>
      </c>
      <c r="C1408" s="66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22.5" hidden="1" outlineLevel="6">
      <c r="A1409" s="64" t="s">
        <v>136</v>
      </c>
      <c r="B1409" s="69" t="s">
        <v>568</v>
      </c>
      <c r="C1409" s="66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7">
      <c r="A1410" s="64" t="s">
        <v>26</v>
      </c>
      <c r="B1410" s="69" t="s">
        <v>568</v>
      </c>
      <c r="C1410" s="69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3">
      <c r="A1411" s="64" t="s">
        <v>28</v>
      </c>
      <c r="B1411" s="69" t="s">
        <v>568</v>
      </c>
      <c r="C1411" s="66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15.75" hidden="1" outlineLevel="4">
      <c r="A1412" s="38" t="s">
        <v>32</v>
      </c>
      <c r="B1412" s="69" t="s">
        <v>568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22.5" hidden="1" outlineLevel="5">
      <c r="A1413" s="64" t="s">
        <v>334</v>
      </c>
      <c r="B1413" s="69" t="s">
        <v>568</v>
      </c>
      <c r="C1413" s="66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22.5" hidden="1" outlineLevel="6">
      <c r="A1414" s="64" t="s">
        <v>335</v>
      </c>
      <c r="B1414" s="69" t="s">
        <v>568</v>
      </c>
      <c r="C1414" s="66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7">
      <c r="A1415" s="64" t="s">
        <v>26</v>
      </c>
      <c r="B1415" s="69" t="s">
        <v>568</v>
      </c>
      <c r="C1415" s="69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15.75" hidden="1" outlineLevel="7">
      <c r="A1416" s="64" t="s">
        <v>28</v>
      </c>
      <c r="B1416" s="69" t="s">
        <v>568</v>
      </c>
      <c r="C1416" s="69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15.75" hidden="1" outlineLevel="5">
      <c r="A1417" s="38" t="s">
        <v>30</v>
      </c>
      <c r="B1417" s="69" t="s">
        <v>568</v>
      </c>
      <c r="C1417" s="66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6">
      <c r="A1418" s="38" t="s">
        <v>32</v>
      </c>
      <c r="B1418" s="69" t="s">
        <v>568</v>
      </c>
      <c r="C1418" s="66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</row>
    <row r="1419" spans="1:6" s="7" customFormat="1" ht="22.5" hidden="1" outlineLevel="7">
      <c r="A1419" s="64" t="s">
        <v>103</v>
      </c>
      <c r="B1419" s="69" t="s">
        <v>568</v>
      </c>
      <c r="C1419" s="69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</row>
    <row r="1420" spans="1:6" s="7" customFormat="1" ht="15.75" hidden="1" outlineLevel="6">
      <c r="A1420" s="64" t="s">
        <v>133</v>
      </c>
      <c r="B1420" s="69" t="s">
        <v>568</v>
      </c>
      <c r="C1420" s="66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</row>
    <row r="1421" spans="1:6" s="7" customFormat="1" ht="15.75" hidden="1" outlineLevel="7">
      <c r="A1421" s="38" t="s">
        <v>135</v>
      </c>
      <c r="B1421" s="69" t="s">
        <v>568</v>
      </c>
      <c r="C1421" s="69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</row>
    <row r="1422" spans="1:6" s="7" customFormat="1" ht="15.75" hidden="1" outlineLevel="6">
      <c r="A1422" s="64" t="s">
        <v>104</v>
      </c>
      <c r="B1422" s="69" t="s">
        <v>568</v>
      </c>
      <c r="C1422" s="66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</row>
    <row r="1423" spans="1:6" s="7" customFormat="1" ht="15.75" hidden="1" outlineLevel="7">
      <c r="A1423" s="38" t="s">
        <v>312</v>
      </c>
      <c r="B1423" s="69" t="s">
        <v>568</v>
      </c>
      <c r="C1423" s="69" t="s">
        <v>327</v>
      </c>
      <c r="D1423" s="72" t="s">
        <v>637</v>
      </c>
      <c r="E1423" s="67" t="str">
        <f t="shared" si="23"/>
        <v>10001 29999</v>
      </c>
      <c r="F1423" s="141" t="e">
        <f>#REF!</f>
        <v>#REF!</v>
      </c>
    </row>
    <row r="1424" spans="1:6" s="7" customFormat="1" ht="22.5" hidden="1" outlineLevel="4">
      <c r="A1424" s="64" t="s">
        <v>111</v>
      </c>
      <c r="B1424" s="69" t="s">
        <v>568</v>
      </c>
      <c r="C1424" s="66" t="s">
        <v>327</v>
      </c>
      <c r="D1424" s="72" t="s">
        <v>637</v>
      </c>
      <c r="E1424" s="67" t="str">
        <f t="shared" si="23"/>
        <v>10001 29999</v>
      </c>
      <c r="F1424" s="141" t="e">
        <f>#REF!</f>
        <v>#REF!</v>
      </c>
    </row>
    <row r="1425" spans="1:6" s="7" customFormat="1" ht="15.75" hidden="1" outlineLevel="5">
      <c r="A1425" s="38" t="s">
        <v>111</v>
      </c>
      <c r="B1425" s="69" t="s">
        <v>568</v>
      </c>
      <c r="C1425" s="66" t="s">
        <v>327</v>
      </c>
      <c r="D1425" s="72" t="s">
        <v>637</v>
      </c>
      <c r="E1425" s="67" t="str">
        <f t="shared" ref="E1425:E1500" si="24">D1425</f>
        <v>10001 29999</v>
      </c>
      <c r="F1425" s="141" t="e">
        <f>#REF!</f>
        <v>#REF!</v>
      </c>
    </row>
    <row r="1426" spans="1:6" s="7" customFormat="1" ht="22.5" hidden="1" outlineLevel="6">
      <c r="A1426" s="64" t="s">
        <v>336</v>
      </c>
      <c r="B1426" s="69" t="s">
        <v>568</v>
      </c>
      <c r="C1426" s="66" t="s">
        <v>327</v>
      </c>
      <c r="D1426" s="72" t="s">
        <v>637</v>
      </c>
      <c r="E1426" s="67" t="str">
        <f t="shared" si="24"/>
        <v>10001 29999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568</v>
      </c>
      <c r="C1427" s="69" t="s">
        <v>327</v>
      </c>
      <c r="D1427" s="72" t="s">
        <v>637</v>
      </c>
      <c r="E1427" s="67" t="str">
        <f t="shared" si="24"/>
        <v>10001 29999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568</v>
      </c>
      <c r="C1428" s="69" t="s">
        <v>327</v>
      </c>
      <c r="D1428" s="72" t="s">
        <v>637</v>
      </c>
      <c r="E1428" s="67" t="str">
        <f t="shared" si="24"/>
        <v>10001 29999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9" t="s">
        <v>568</v>
      </c>
      <c r="C1429" s="66" t="s">
        <v>327</v>
      </c>
      <c r="D1429" s="72" t="s">
        <v>637</v>
      </c>
      <c r="E1429" s="67" t="str">
        <f t="shared" si="24"/>
        <v>10001 29999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9" t="s">
        <v>568</v>
      </c>
      <c r="C1430" s="66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568</v>
      </c>
      <c r="C1431" s="69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22.5" hidden="1" outlineLevel="3">
      <c r="A1432" s="64" t="s">
        <v>111</v>
      </c>
      <c r="B1432" s="69" t="s">
        <v>568</v>
      </c>
      <c r="C1432" s="66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15.75" hidden="1" outlineLevel="5">
      <c r="A1433" s="38" t="s">
        <v>111</v>
      </c>
      <c r="B1433" s="69" t="s">
        <v>568</v>
      </c>
      <c r="C1433" s="66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33.75" hidden="1" outlineLevel="6">
      <c r="A1434" s="64" t="s">
        <v>305</v>
      </c>
      <c r="B1434" s="69" t="s">
        <v>568</v>
      </c>
      <c r="C1434" s="66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15.75" hidden="1" outlineLevel="7">
      <c r="A1435" s="64" t="s">
        <v>26</v>
      </c>
      <c r="B1435" s="69" t="s">
        <v>568</v>
      </c>
      <c r="C1435" s="69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3">
      <c r="A1436" s="64" t="s">
        <v>28</v>
      </c>
      <c r="B1436" s="69" t="s">
        <v>568</v>
      </c>
      <c r="C1436" s="66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5">
      <c r="A1437" s="38" t="s">
        <v>32</v>
      </c>
      <c r="B1437" s="69" t="s">
        <v>568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22.5" hidden="1" outlineLevel="6">
      <c r="A1438" s="64" t="s">
        <v>337</v>
      </c>
      <c r="B1438" s="69" t="s">
        <v>568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33.75" hidden="1" outlineLevel="7">
      <c r="A1439" s="64" t="s">
        <v>15</v>
      </c>
      <c r="B1439" s="69" t="s">
        <v>568</v>
      </c>
      <c r="C1439" s="69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5">
      <c r="A1440" s="64" t="s">
        <v>78</v>
      </c>
      <c r="B1440" s="69" t="s">
        <v>568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6">
      <c r="A1441" s="38" t="s">
        <v>19</v>
      </c>
      <c r="B1441" s="69" t="s">
        <v>568</v>
      </c>
      <c r="C1441" s="66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7">
      <c r="A1442" s="64" t="s">
        <v>26</v>
      </c>
      <c r="B1442" s="69" t="s">
        <v>568</v>
      </c>
      <c r="C1442" s="69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7">
      <c r="A1443" s="64" t="s">
        <v>28</v>
      </c>
      <c r="B1443" s="69" t="s">
        <v>568</v>
      </c>
      <c r="C1443" s="69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5">
      <c r="A1444" s="38" t="s">
        <v>87</v>
      </c>
      <c r="B1444" s="69" t="s">
        <v>568</v>
      </c>
      <c r="C1444" s="66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6">
      <c r="A1445" s="38" t="s">
        <v>32</v>
      </c>
      <c r="B1445" s="69" t="s">
        <v>568</v>
      </c>
      <c r="C1445" s="66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15.75" hidden="1" outlineLevel="7">
      <c r="A1446" s="64" t="s">
        <v>34</v>
      </c>
      <c r="B1446" s="69" t="s">
        <v>568</v>
      </c>
      <c r="C1446" s="69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5">
      <c r="A1447" s="64" t="s">
        <v>287</v>
      </c>
      <c r="B1447" s="69" t="s">
        <v>568</v>
      </c>
      <c r="C1447" s="66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6">
      <c r="A1448" s="38" t="s">
        <v>332</v>
      </c>
      <c r="B1448" s="69" t="s">
        <v>568</v>
      </c>
      <c r="C1448" s="66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15.75" hidden="1" outlineLevel="7">
      <c r="A1449" s="64" t="s">
        <v>98</v>
      </c>
      <c r="B1449" s="69" t="s">
        <v>568</v>
      </c>
      <c r="C1449" s="69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5">
      <c r="A1450" s="64" t="s">
        <v>178</v>
      </c>
      <c r="B1450" s="69" t="s">
        <v>568</v>
      </c>
      <c r="C1450" s="66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22.5" hidden="1" outlineLevel="6">
      <c r="A1451" s="38" t="s">
        <v>214</v>
      </c>
      <c r="B1451" s="69" t="s">
        <v>568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22.5" hidden="1" outlineLevel="7">
      <c r="A1452" s="64" t="s">
        <v>103</v>
      </c>
      <c r="B1452" s="69" t="s">
        <v>568</v>
      </c>
      <c r="C1452" s="69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7">
      <c r="A1453" s="64" t="s">
        <v>133</v>
      </c>
      <c r="B1453" s="69" t="s">
        <v>568</v>
      </c>
      <c r="C1453" s="69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22.5" hidden="1" outlineLevel="6">
      <c r="A1454" s="38" t="s">
        <v>134</v>
      </c>
      <c r="B1454" s="69" t="s">
        <v>568</v>
      </c>
      <c r="C1454" s="66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15.75" hidden="1" outlineLevel="7">
      <c r="A1455" s="38" t="s">
        <v>135</v>
      </c>
      <c r="B1455" s="69" t="s">
        <v>568</v>
      </c>
      <c r="C1455" s="69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7">
      <c r="A1456" s="64" t="s">
        <v>104</v>
      </c>
      <c r="B1456" s="69" t="s">
        <v>568</v>
      </c>
      <c r="C1456" s="69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22.5" hidden="1" outlineLevel="3">
      <c r="A1457" s="38" t="s">
        <v>105</v>
      </c>
      <c r="B1457" s="69" t="s">
        <v>568</v>
      </c>
      <c r="C1457" s="66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15.75" hidden="1" outlineLevel="5">
      <c r="A1458" s="38" t="s">
        <v>312</v>
      </c>
      <c r="B1458" s="69" t="s">
        <v>568</v>
      </c>
      <c r="C1458" s="66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22.5" hidden="1" outlineLevel="6">
      <c r="A1459" s="64" t="s">
        <v>120</v>
      </c>
      <c r="B1459" s="69" t="s">
        <v>568</v>
      </c>
      <c r="C1459" s="66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15.75" hidden="1" outlineLevel="7">
      <c r="A1460" s="64" t="s">
        <v>26</v>
      </c>
      <c r="B1460" s="69" t="s">
        <v>568</v>
      </c>
      <c r="C1460" s="69" t="s">
        <v>327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15.75" hidden="1" outlineLevel="7">
      <c r="A1461" s="64" t="s">
        <v>28</v>
      </c>
      <c r="B1461" s="69" t="s">
        <v>568</v>
      </c>
      <c r="C1461" s="69" t="s">
        <v>327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1">
      <c r="A1462" s="38" t="s">
        <v>30</v>
      </c>
      <c r="B1462" s="69" t="s">
        <v>568</v>
      </c>
      <c r="C1462" s="66" t="s">
        <v>339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2">
      <c r="A1463" s="38" t="s">
        <v>32</v>
      </c>
      <c r="B1463" s="69" t="s">
        <v>568</v>
      </c>
      <c r="C1463" s="66" t="s">
        <v>339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3">
      <c r="A1464" s="64" t="s">
        <v>338</v>
      </c>
      <c r="B1464" s="69" t="s">
        <v>568</v>
      </c>
      <c r="C1464" s="66" t="s">
        <v>339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4">
      <c r="A1465" s="64" t="s">
        <v>84</v>
      </c>
      <c r="B1465" s="69" t="s">
        <v>568</v>
      </c>
      <c r="C1465" s="66" t="s">
        <v>339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33.75" hidden="1" outlineLevel="5">
      <c r="A1466" s="64" t="s">
        <v>340</v>
      </c>
      <c r="B1466" s="69" t="s">
        <v>568</v>
      </c>
      <c r="C1466" s="66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45" hidden="1" outlineLevel="6">
      <c r="A1467" s="85" t="s">
        <v>341</v>
      </c>
      <c r="B1467" s="69" t="s">
        <v>568</v>
      </c>
      <c r="C1467" s="66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33.75" hidden="1" outlineLevel="7">
      <c r="A1468" s="64" t="s">
        <v>15</v>
      </c>
      <c r="B1468" s="69" t="s">
        <v>568</v>
      </c>
      <c r="C1468" s="69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7">
      <c r="A1469" s="64" t="s">
        <v>17</v>
      </c>
      <c r="B1469" s="69" t="s">
        <v>568</v>
      </c>
      <c r="C1469" s="69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5">
      <c r="A1470" s="38" t="s">
        <v>19</v>
      </c>
      <c r="B1470" s="69" t="s">
        <v>568</v>
      </c>
      <c r="C1470" s="66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6">
      <c r="A1471" s="38" t="s">
        <v>24</v>
      </c>
      <c r="B1471" s="69" t="s">
        <v>568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568</v>
      </c>
      <c r="C1472" s="69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568</v>
      </c>
      <c r="C1473" s="69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5">
      <c r="A1474" s="38" t="s">
        <v>30</v>
      </c>
      <c r="B1474" s="69" t="s">
        <v>568</v>
      </c>
      <c r="C1474" s="66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6">
      <c r="A1475" s="38" t="s">
        <v>32</v>
      </c>
      <c r="B1475" s="69" t="s">
        <v>568</v>
      </c>
      <c r="C1475" s="66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7">
      <c r="A1476" s="64" t="s">
        <v>45</v>
      </c>
      <c r="B1476" s="69" t="s">
        <v>568</v>
      </c>
      <c r="C1476" s="69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7">
      <c r="A1477" s="64" t="s">
        <v>47</v>
      </c>
      <c r="B1477" s="69" t="s">
        <v>568</v>
      </c>
      <c r="C1477" s="69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4">
      <c r="A1478" s="38" t="s">
        <v>54</v>
      </c>
      <c r="B1478" s="69" t="s">
        <v>568</v>
      </c>
      <c r="C1478" s="66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5">
      <c r="A1479" s="38" t="s">
        <v>49</v>
      </c>
      <c r="B1479" s="69" t="s">
        <v>568</v>
      </c>
      <c r="C1479" s="66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45" hidden="1" outlineLevel="6">
      <c r="A1480" s="85" t="s">
        <v>342</v>
      </c>
      <c r="B1480" s="69" t="s">
        <v>568</v>
      </c>
      <c r="C1480" s="66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33.75" hidden="1" outlineLevel="7">
      <c r="A1481" s="64" t="s">
        <v>15</v>
      </c>
      <c r="B1481" s="69" t="s">
        <v>568</v>
      </c>
      <c r="C1481" s="69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7">
      <c r="A1482" s="64" t="s">
        <v>17</v>
      </c>
      <c r="B1482" s="69" t="s">
        <v>568</v>
      </c>
      <c r="C1482" s="69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5">
      <c r="A1483" s="38" t="s">
        <v>19</v>
      </c>
      <c r="B1483" s="69" t="s">
        <v>568</v>
      </c>
      <c r="C1483" s="66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15.75" hidden="1" outlineLevel="6">
      <c r="A1484" s="38" t="s">
        <v>24</v>
      </c>
      <c r="B1484" s="69" t="s">
        <v>568</v>
      </c>
      <c r="C1484" s="66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15.75" hidden="1" outlineLevel="7">
      <c r="A1485" s="64" t="s">
        <v>26</v>
      </c>
      <c r="B1485" s="69" t="s">
        <v>568</v>
      </c>
      <c r="C1485" s="69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7">
      <c r="A1486" s="64" t="s">
        <v>28</v>
      </c>
      <c r="B1486" s="69" t="s">
        <v>568</v>
      </c>
      <c r="C1486" s="69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15.75" hidden="1" outlineLevel="5">
      <c r="A1487" s="38" t="s">
        <v>30</v>
      </c>
      <c r="B1487" s="69" t="s">
        <v>568</v>
      </c>
      <c r="C1487" s="66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6">
      <c r="A1488" s="38" t="s">
        <v>32</v>
      </c>
      <c r="B1488" s="69" t="s">
        <v>568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7">
      <c r="A1489" s="64" t="s">
        <v>45</v>
      </c>
      <c r="B1489" s="69" t="s">
        <v>568</v>
      </c>
      <c r="C1489" s="69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2">
      <c r="A1490" s="64" t="s">
        <v>47</v>
      </c>
      <c r="B1490" s="69" t="s">
        <v>568</v>
      </c>
      <c r="C1490" s="66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3">
      <c r="A1491" s="38" t="s">
        <v>54</v>
      </c>
      <c r="B1491" s="69" t="s">
        <v>568</v>
      </c>
      <c r="C1491" s="66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22.5" hidden="1" outlineLevel="5">
      <c r="A1492" s="64" t="s">
        <v>12</v>
      </c>
      <c r="B1492" s="69" t="s">
        <v>568</v>
      </c>
      <c r="C1492" s="66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22.5" hidden="1" outlineLevel="6">
      <c r="A1493" s="64" t="s">
        <v>53</v>
      </c>
      <c r="B1493" s="69" t="s">
        <v>568</v>
      </c>
      <c r="C1493" s="66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33.75" hidden="1" outlineLevel="7">
      <c r="A1494" s="64" t="s">
        <v>15</v>
      </c>
      <c r="B1494" s="69" t="s">
        <v>568</v>
      </c>
      <c r="C1494" s="69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</row>
    <row r="1495" spans="1:6" s="7" customFormat="1" ht="15.75" hidden="1" outlineLevel="3">
      <c r="A1495" s="64" t="s">
        <v>17</v>
      </c>
      <c r="B1495" s="69" t="s">
        <v>568</v>
      </c>
      <c r="C1495" s="66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</row>
    <row r="1496" spans="1:6" s="7" customFormat="1" ht="15.75" hidden="1" outlineLevel="5">
      <c r="A1496" s="38" t="s">
        <v>19</v>
      </c>
      <c r="B1496" s="69" t="s">
        <v>568</v>
      </c>
      <c r="C1496" s="66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</row>
    <row r="1497" spans="1:6" s="7" customFormat="1" ht="15.75" hidden="1" outlineLevel="6">
      <c r="A1497" s="64" t="s">
        <v>23</v>
      </c>
      <c r="B1497" s="69" t="s">
        <v>568</v>
      </c>
      <c r="C1497" s="66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</row>
    <row r="1498" spans="1:6" s="7" customFormat="1" ht="33.75" hidden="1" outlineLevel="7">
      <c r="A1498" s="64" t="s">
        <v>15</v>
      </c>
      <c r="B1498" s="69" t="s">
        <v>568</v>
      </c>
      <c r="C1498" s="69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</row>
    <row r="1499" spans="1:6" s="7" customFormat="1" ht="15.75" hidden="1" outlineLevel="7">
      <c r="A1499" s="64" t="s">
        <v>17</v>
      </c>
      <c r="B1499" s="69" t="s">
        <v>568</v>
      </c>
      <c r="C1499" s="69" t="s">
        <v>339</v>
      </c>
      <c r="D1499" s="72" t="s">
        <v>637</v>
      </c>
      <c r="E1499" s="67" t="str">
        <f t="shared" si="24"/>
        <v>10001 29999</v>
      </c>
      <c r="F1499" s="141" t="e">
        <f>#REF!</f>
        <v>#REF!</v>
      </c>
    </row>
    <row r="1500" spans="1:6" s="7" customFormat="1" ht="15.75" hidden="1" outlineLevel="5">
      <c r="A1500" s="38" t="s">
        <v>19</v>
      </c>
      <c r="B1500" s="69" t="s">
        <v>568</v>
      </c>
      <c r="C1500" s="66" t="s">
        <v>339</v>
      </c>
      <c r="D1500" s="72" t="s">
        <v>637</v>
      </c>
      <c r="E1500" s="67" t="str">
        <f t="shared" si="24"/>
        <v>10001 29999</v>
      </c>
      <c r="F1500" s="141" t="e">
        <f>#REF!</f>
        <v>#REF!</v>
      </c>
    </row>
    <row r="1501" spans="1:6" s="7" customFormat="1" ht="15.75" hidden="1" outlineLevel="6">
      <c r="A1501" s="38" t="s">
        <v>24</v>
      </c>
      <c r="B1501" s="69" t="s">
        <v>568</v>
      </c>
      <c r="C1501" s="66" t="s">
        <v>339</v>
      </c>
      <c r="D1501" s="72" t="s">
        <v>637</v>
      </c>
      <c r="E1501" s="67" t="str">
        <f t="shared" ref="E1501:E1564" si="25">D1501</f>
        <v>10001 29999</v>
      </c>
      <c r="F1501" s="141" t="e">
        <f>#REF!</f>
        <v>#REF!</v>
      </c>
    </row>
    <row r="1502" spans="1:6" s="7" customFormat="1" ht="15.75" hidden="1" outlineLevel="7">
      <c r="A1502" s="64" t="s">
        <v>26</v>
      </c>
      <c r="B1502" s="69" t="s">
        <v>568</v>
      </c>
      <c r="C1502" s="69" t="s">
        <v>339</v>
      </c>
      <c r="D1502" s="72" t="s">
        <v>637</v>
      </c>
      <c r="E1502" s="67" t="str">
        <f t="shared" si="25"/>
        <v>10001 29999</v>
      </c>
      <c r="F1502" s="141" t="e">
        <f>#REF!</f>
        <v>#REF!</v>
      </c>
    </row>
    <row r="1503" spans="1:6" s="7" customFormat="1" ht="15.75" hidden="1" outlineLevel="7">
      <c r="A1503" s="64" t="s">
        <v>28</v>
      </c>
      <c r="B1503" s="69" t="s">
        <v>568</v>
      </c>
      <c r="C1503" s="69" t="s">
        <v>339</v>
      </c>
      <c r="D1503" s="72" t="s">
        <v>637</v>
      </c>
      <c r="E1503" s="67" t="str">
        <f t="shared" si="25"/>
        <v>10001 29999</v>
      </c>
      <c r="F1503" s="141" t="e">
        <f>#REF!</f>
        <v>#REF!</v>
      </c>
    </row>
    <row r="1504" spans="1:6" s="7" customFormat="1" ht="15.75" hidden="1" outlineLevel="5">
      <c r="A1504" s="38" t="s">
        <v>30</v>
      </c>
      <c r="B1504" s="69" t="s">
        <v>568</v>
      </c>
      <c r="C1504" s="66" t="s">
        <v>339</v>
      </c>
      <c r="D1504" s="72" t="s">
        <v>637</v>
      </c>
      <c r="E1504" s="67" t="str">
        <f t="shared" si="25"/>
        <v>10001 29999</v>
      </c>
      <c r="F1504" s="141" t="e">
        <f>#REF!</f>
        <v>#REF!</v>
      </c>
    </row>
    <row r="1505" spans="1:6" s="7" customFormat="1" ht="15.75" hidden="1" outlineLevel="6">
      <c r="A1505" s="38" t="s">
        <v>32</v>
      </c>
      <c r="B1505" s="69" t="s">
        <v>568</v>
      </c>
      <c r="C1505" s="66" t="s">
        <v>339</v>
      </c>
      <c r="D1505" s="72" t="s">
        <v>637</v>
      </c>
      <c r="E1505" s="67" t="str">
        <f t="shared" si="25"/>
        <v>10001 29999</v>
      </c>
      <c r="F1505" s="141" t="e">
        <f>#REF!</f>
        <v>#REF!</v>
      </c>
    </row>
    <row r="1506" spans="1:6" s="7" customFormat="1" ht="15.75" hidden="1" outlineLevel="7">
      <c r="A1506" s="64" t="s">
        <v>45</v>
      </c>
      <c r="B1506" s="69" t="s">
        <v>568</v>
      </c>
      <c r="C1506" s="69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2">
      <c r="A1507" s="64" t="s">
        <v>47</v>
      </c>
      <c r="B1507" s="69" t="s">
        <v>568</v>
      </c>
      <c r="C1507" s="66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3">
      <c r="A1508" s="38" t="s">
        <v>49</v>
      </c>
      <c r="B1508" s="69" t="s">
        <v>568</v>
      </c>
      <c r="C1508" s="66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5">
      <c r="A1509" s="64" t="s">
        <v>343</v>
      </c>
      <c r="B1509" s="69" t="s">
        <v>568</v>
      </c>
      <c r="C1509" s="66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6">
      <c r="A1510" s="64" t="s">
        <v>77</v>
      </c>
      <c r="B1510" s="69" t="s">
        <v>568</v>
      </c>
      <c r="C1510" s="66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33.75" hidden="1" outlineLevel="7">
      <c r="A1511" s="64" t="s">
        <v>15</v>
      </c>
      <c r="B1511" s="69" t="s">
        <v>568</v>
      </c>
      <c r="C1511" s="69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7">
      <c r="A1512" s="64" t="s">
        <v>78</v>
      </c>
      <c r="B1512" s="69" t="s">
        <v>568</v>
      </c>
      <c r="C1512" s="69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5">
      <c r="A1513" s="38" t="s">
        <v>19</v>
      </c>
      <c r="B1513" s="69" t="s">
        <v>568</v>
      </c>
      <c r="C1513" s="66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6">
      <c r="A1514" s="38" t="s">
        <v>24</v>
      </c>
      <c r="B1514" s="69" t="s">
        <v>568</v>
      </c>
      <c r="C1514" s="66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7">
      <c r="A1515" s="64" t="s">
        <v>26</v>
      </c>
      <c r="B1515" s="69" t="s">
        <v>568</v>
      </c>
      <c r="C1515" s="69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7">
      <c r="A1516" s="64" t="s">
        <v>28</v>
      </c>
      <c r="B1516" s="69" t="s">
        <v>568</v>
      </c>
      <c r="C1516" s="69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5">
      <c r="A1517" s="38" t="s">
        <v>30</v>
      </c>
      <c r="B1517" s="69" t="s">
        <v>568</v>
      </c>
      <c r="C1517" s="66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15.75" hidden="1" outlineLevel="6">
      <c r="A1518" s="38" t="s">
        <v>32</v>
      </c>
      <c r="B1518" s="69" t="s">
        <v>568</v>
      </c>
      <c r="C1518" s="66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15.75" hidden="1" outlineLevel="7">
      <c r="A1519" s="64" t="s">
        <v>34</v>
      </c>
      <c r="B1519" s="69" t="s">
        <v>568</v>
      </c>
      <c r="C1519" s="69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6">
      <c r="A1520" s="64" t="s">
        <v>287</v>
      </c>
      <c r="B1520" s="69" t="s">
        <v>568</v>
      </c>
      <c r="C1520" s="66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22.5" hidden="1" outlineLevel="7">
      <c r="A1521" s="38" t="s">
        <v>288</v>
      </c>
      <c r="B1521" s="69" t="s">
        <v>568</v>
      </c>
      <c r="C1521" s="69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15.75" hidden="1" outlineLevel="5">
      <c r="A1522" s="64" t="s">
        <v>66</v>
      </c>
      <c r="B1522" s="69" t="s">
        <v>568</v>
      </c>
      <c r="C1522" s="66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6">
      <c r="A1523" s="38" t="s">
        <v>66</v>
      </c>
      <c r="B1523" s="69" t="s">
        <v>568</v>
      </c>
      <c r="C1523" s="66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22.5" hidden="1" outlineLevel="7">
      <c r="A1524" s="64" t="s">
        <v>103</v>
      </c>
      <c r="B1524" s="69" t="s">
        <v>568</v>
      </c>
      <c r="C1524" s="69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7">
      <c r="A1525" s="64" t="s">
        <v>133</v>
      </c>
      <c r="B1525" s="69" t="s">
        <v>568</v>
      </c>
      <c r="C1525" s="69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22.5" hidden="1" outlineLevel="6">
      <c r="A1526" s="38" t="s">
        <v>134</v>
      </c>
      <c r="B1526" s="69" t="s">
        <v>568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15.75" hidden="1" outlineLevel="7">
      <c r="A1527" s="38" t="s">
        <v>135</v>
      </c>
      <c r="B1527" s="69" t="s">
        <v>568</v>
      </c>
      <c r="C1527" s="69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7">
      <c r="A1528" s="64" t="s">
        <v>104</v>
      </c>
      <c r="B1528" s="69" t="s">
        <v>568</v>
      </c>
      <c r="C1528" s="69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22.5" hidden="1" outlineLevel="5">
      <c r="A1529" s="38" t="s">
        <v>105</v>
      </c>
      <c r="B1529" s="69" t="s">
        <v>568</v>
      </c>
      <c r="C1529" s="66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6">
      <c r="A1530" s="38" t="s">
        <v>312</v>
      </c>
      <c r="B1530" s="69" t="s">
        <v>568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7">
      <c r="A1531" s="64" t="s">
        <v>45</v>
      </c>
      <c r="B1531" s="69" t="s">
        <v>568</v>
      </c>
      <c r="C1531" s="69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2">
      <c r="A1532" s="64" t="s">
        <v>47</v>
      </c>
      <c r="B1532" s="69" t="s">
        <v>568</v>
      </c>
      <c r="C1532" s="66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3">
      <c r="A1533" s="38" t="s">
        <v>49</v>
      </c>
      <c r="B1533" s="69" t="s">
        <v>568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5">
      <c r="A1534" s="64" t="s">
        <v>292</v>
      </c>
      <c r="B1534" s="69" t="s">
        <v>568</v>
      </c>
      <c r="C1534" s="66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6">
      <c r="A1535" s="64" t="s">
        <v>344</v>
      </c>
      <c r="B1535" s="69" t="s">
        <v>568</v>
      </c>
      <c r="C1535" s="66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7">
      <c r="A1536" s="64" t="s">
        <v>26</v>
      </c>
      <c r="B1536" s="69" t="s">
        <v>568</v>
      </c>
      <c r="C1536" s="69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5">
      <c r="A1537" s="64" t="s">
        <v>28</v>
      </c>
      <c r="B1537" s="69" t="s">
        <v>568</v>
      </c>
      <c r="C1537" s="66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6">
      <c r="A1538" s="38" t="s">
        <v>32</v>
      </c>
      <c r="B1538" s="69" t="s">
        <v>568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7">
      <c r="A1539" s="64" t="s">
        <v>34</v>
      </c>
      <c r="B1539" s="69" t="s">
        <v>568</v>
      </c>
      <c r="C1539" s="69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5">
      <c r="A1540" s="64" t="s">
        <v>35</v>
      </c>
      <c r="B1540" s="69" t="s">
        <v>568</v>
      </c>
      <c r="C1540" s="66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6">
      <c r="A1541" s="38" t="s">
        <v>35</v>
      </c>
      <c r="B1541" s="69" t="s">
        <v>568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22.5" hidden="1" outlineLevel="7">
      <c r="A1542" s="64" t="s">
        <v>103</v>
      </c>
      <c r="B1542" s="69" t="s">
        <v>568</v>
      </c>
      <c r="C1542" s="69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22.5" hidden="1" outlineLevel="3">
      <c r="A1543" s="64" t="s">
        <v>111</v>
      </c>
      <c r="B1543" s="69" t="s">
        <v>568</v>
      </c>
      <c r="C1543" s="66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5">
      <c r="A1544" s="38" t="s">
        <v>111</v>
      </c>
      <c r="B1544" s="69" t="s">
        <v>568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6">
      <c r="A1545" s="64" t="s">
        <v>345</v>
      </c>
      <c r="B1545" s="69" t="s">
        <v>568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7">
      <c r="A1546" s="64" t="s">
        <v>26</v>
      </c>
      <c r="B1546" s="69" t="s">
        <v>568</v>
      </c>
      <c r="C1546" s="69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3">
      <c r="A1547" s="64" t="s">
        <v>28</v>
      </c>
      <c r="B1547" s="69" t="s">
        <v>568</v>
      </c>
      <c r="C1547" s="66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5">
      <c r="A1548" s="38" t="s">
        <v>30</v>
      </c>
      <c r="B1548" s="69" t="s">
        <v>568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6">
      <c r="A1549" s="64" t="s">
        <v>346</v>
      </c>
      <c r="B1549" s="69" t="s">
        <v>568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7">
      <c r="A1550" s="64" t="s">
        <v>34</v>
      </c>
      <c r="B1550" s="69" t="s">
        <v>568</v>
      </c>
      <c r="C1550" s="69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3">
      <c r="A1551" s="64" t="s">
        <v>35</v>
      </c>
      <c r="B1551" s="69" t="s">
        <v>568</v>
      </c>
      <c r="C1551" s="66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5">
      <c r="A1552" s="38" t="s">
        <v>35</v>
      </c>
      <c r="B1552" s="69" t="s">
        <v>568</v>
      </c>
      <c r="C1552" s="66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6">
      <c r="A1553" s="64" t="s">
        <v>347</v>
      </c>
      <c r="B1553" s="69" t="s">
        <v>568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7">
      <c r="A1554" s="64" t="s">
        <v>26</v>
      </c>
      <c r="B1554" s="69" t="s">
        <v>568</v>
      </c>
      <c r="C1554" s="69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3">
      <c r="A1555" s="64" t="s">
        <v>28</v>
      </c>
      <c r="B1555" s="69" t="s">
        <v>568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5">
      <c r="A1556" s="38" t="s">
        <v>32</v>
      </c>
      <c r="B1556" s="69" t="s">
        <v>568</v>
      </c>
      <c r="C1556" s="66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6">
      <c r="A1557" s="64" t="s">
        <v>313</v>
      </c>
      <c r="B1557" s="69" t="s">
        <v>568</v>
      </c>
      <c r="C1557" s="66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568</v>
      </c>
      <c r="C1558" s="69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7">
      <c r="A1559" s="64" t="s">
        <v>28</v>
      </c>
      <c r="B1559" s="69" t="s">
        <v>568</v>
      </c>
      <c r="C1559" s="69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3">
      <c r="A1560" s="38" t="s">
        <v>30</v>
      </c>
      <c r="B1560" s="69" t="s">
        <v>568</v>
      </c>
      <c r="C1560" s="66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</row>
    <row r="1561" spans="1:6" s="7" customFormat="1" ht="15.75" hidden="1" outlineLevel="5">
      <c r="A1561" s="38" t="s">
        <v>32</v>
      </c>
      <c r="B1561" s="69" t="s">
        <v>568</v>
      </c>
      <c r="C1561" s="66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</row>
    <row r="1562" spans="1:6" s="7" customFormat="1" ht="15.75" hidden="1" outlineLevel="6">
      <c r="A1562" s="64" t="s">
        <v>348</v>
      </c>
      <c r="B1562" s="69" t="s">
        <v>568</v>
      </c>
      <c r="C1562" s="66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</row>
    <row r="1563" spans="1:6" s="7" customFormat="1" ht="15.75" hidden="1" outlineLevel="7">
      <c r="A1563" s="64" t="s">
        <v>34</v>
      </c>
      <c r="B1563" s="69" t="s">
        <v>568</v>
      </c>
      <c r="C1563" s="69" t="s">
        <v>339</v>
      </c>
      <c r="D1563" s="72" t="s">
        <v>637</v>
      </c>
      <c r="E1563" s="67" t="str">
        <f t="shared" si="25"/>
        <v>10001 29999</v>
      </c>
      <c r="F1563" s="141" t="e">
        <f>#REF!</f>
        <v>#REF!</v>
      </c>
    </row>
    <row r="1564" spans="1:6" s="7" customFormat="1" ht="15.75" hidden="1" outlineLevel="3">
      <c r="A1564" s="64" t="s">
        <v>35</v>
      </c>
      <c r="B1564" s="69" t="s">
        <v>568</v>
      </c>
      <c r="C1564" s="66" t="s">
        <v>339</v>
      </c>
      <c r="D1564" s="72" t="s">
        <v>637</v>
      </c>
      <c r="E1564" s="67" t="str">
        <f t="shared" si="25"/>
        <v>10001 29999</v>
      </c>
      <c r="F1564" s="141" t="e">
        <f>#REF!</f>
        <v>#REF!</v>
      </c>
    </row>
    <row r="1565" spans="1:6" s="7" customFormat="1" ht="15.75" hidden="1" outlineLevel="5">
      <c r="A1565" s="38" t="s">
        <v>35</v>
      </c>
      <c r="B1565" s="69" t="s">
        <v>568</v>
      </c>
      <c r="C1565" s="66" t="s">
        <v>339</v>
      </c>
      <c r="D1565" s="72" t="s">
        <v>637</v>
      </c>
      <c r="E1565" s="67" t="str">
        <f t="shared" ref="E1565:E1622" si="26">D1565</f>
        <v>10001 29999</v>
      </c>
      <c r="F1565" s="141" t="e">
        <f>#REF!</f>
        <v>#REF!</v>
      </c>
    </row>
    <row r="1566" spans="1:6" s="7" customFormat="1" ht="22.5" hidden="1" outlineLevel="6">
      <c r="A1566" s="64" t="s">
        <v>349</v>
      </c>
      <c r="B1566" s="69" t="s">
        <v>568</v>
      </c>
      <c r="C1566" s="66" t="s">
        <v>339</v>
      </c>
      <c r="D1566" s="72" t="s">
        <v>637</v>
      </c>
      <c r="E1566" s="67" t="str">
        <f t="shared" si="26"/>
        <v>10001 29999</v>
      </c>
      <c r="F1566" s="141" t="e">
        <f>#REF!</f>
        <v>#REF!</v>
      </c>
    </row>
    <row r="1567" spans="1:6" s="7" customFormat="1" ht="15.75" hidden="1" outlineLevel="7">
      <c r="A1567" s="64" t="s">
        <v>34</v>
      </c>
      <c r="B1567" s="69" t="s">
        <v>568</v>
      </c>
      <c r="C1567" s="69" t="s">
        <v>339</v>
      </c>
      <c r="D1567" s="72" t="s">
        <v>637</v>
      </c>
      <c r="E1567" s="67" t="str">
        <f t="shared" si="26"/>
        <v>10001 29999</v>
      </c>
      <c r="F1567" s="141" t="e">
        <f>#REF!</f>
        <v>#REF!</v>
      </c>
    </row>
    <row r="1568" spans="1:6" s="7" customFormat="1" ht="15.75" hidden="1" outlineLevel="3">
      <c r="A1568" s="64" t="s">
        <v>35</v>
      </c>
      <c r="B1568" s="69" t="s">
        <v>568</v>
      </c>
      <c r="C1568" s="66" t="s">
        <v>339</v>
      </c>
      <c r="D1568" s="72" t="s">
        <v>637</v>
      </c>
      <c r="E1568" s="67" t="str">
        <f t="shared" si="26"/>
        <v>10001 29999</v>
      </c>
      <c r="F1568" s="141" t="e">
        <f>#REF!</f>
        <v>#REF!</v>
      </c>
    </row>
    <row r="1569" spans="1:6" s="7" customFormat="1" ht="15.75" hidden="1" outlineLevel="5">
      <c r="A1569" s="38" t="s">
        <v>35</v>
      </c>
      <c r="B1569" s="69" t="s">
        <v>568</v>
      </c>
      <c r="C1569" s="66" t="s">
        <v>339</v>
      </c>
      <c r="D1569" s="72" t="s">
        <v>637</v>
      </c>
      <c r="E1569" s="67" t="str">
        <f t="shared" si="26"/>
        <v>10001 29999</v>
      </c>
      <c r="F1569" s="141" t="e">
        <f>#REF!</f>
        <v>#REF!</v>
      </c>
    </row>
    <row r="1570" spans="1:6" s="7" customFormat="1" ht="22.5" hidden="1" outlineLevel="6">
      <c r="A1570" s="64" t="s">
        <v>350</v>
      </c>
      <c r="B1570" s="69" t="s">
        <v>568</v>
      </c>
      <c r="C1570" s="66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15.75" hidden="1" outlineLevel="7">
      <c r="A1571" s="64" t="s">
        <v>34</v>
      </c>
      <c r="B1571" s="69" t="s">
        <v>568</v>
      </c>
      <c r="C1571" s="69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3">
      <c r="A1572" s="64" t="s">
        <v>35</v>
      </c>
      <c r="B1572" s="69" t="s">
        <v>568</v>
      </c>
      <c r="C1572" s="66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5">
      <c r="A1573" s="38" t="s">
        <v>35</v>
      </c>
      <c r="B1573" s="69" t="s">
        <v>568</v>
      </c>
      <c r="C1573" s="66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6">
      <c r="A1574" s="64" t="s">
        <v>351</v>
      </c>
      <c r="B1574" s="69" t="s">
        <v>568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7">
      <c r="A1575" s="64" t="s">
        <v>26</v>
      </c>
      <c r="B1575" s="69" t="s">
        <v>568</v>
      </c>
      <c r="C1575" s="69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2">
      <c r="A1576" s="64" t="s">
        <v>28</v>
      </c>
      <c r="B1576" s="69" t="s">
        <v>568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3">
      <c r="A1577" s="38" t="s">
        <v>32</v>
      </c>
      <c r="B1577" s="69" t="s">
        <v>568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5">
      <c r="A1578" s="64" t="s">
        <v>116</v>
      </c>
      <c r="B1578" s="69" t="s">
        <v>568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22.5" hidden="1" outlineLevel="6">
      <c r="A1579" s="64" t="s">
        <v>139</v>
      </c>
      <c r="B1579" s="69" t="s">
        <v>568</v>
      </c>
      <c r="C1579" s="66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7">
      <c r="A1580" s="64" t="s">
        <v>26</v>
      </c>
      <c r="B1580" s="69" t="s">
        <v>568</v>
      </c>
      <c r="C1580" s="69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3">
      <c r="A1581" s="64" t="s">
        <v>28</v>
      </c>
      <c r="B1581" s="69" t="s">
        <v>568</v>
      </c>
      <c r="C1581" s="66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5">
      <c r="A1582" s="38" t="s">
        <v>32</v>
      </c>
      <c r="B1582" s="69" t="s">
        <v>568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22.5" hidden="1" outlineLevel="6">
      <c r="A1583" s="64" t="s">
        <v>136</v>
      </c>
      <c r="B1583" s="69" t="s">
        <v>568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7">
      <c r="A1584" s="64" t="s">
        <v>26</v>
      </c>
      <c r="B1584" s="69" t="s">
        <v>568</v>
      </c>
      <c r="C1584" s="69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5">
      <c r="A1585" s="64" t="s">
        <v>28</v>
      </c>
      <c r="B1585" s="69" t="s">
        <v>568</v>
      </c>
      <c r="C1585" s="66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6">
      <c r="A1586" s="38" t="s">
        <v>32</v>
      </c>
      <c r="B1586" s="69" t="s">
        <v>568</v>
      </c>
      <c r="C1586" s="66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22.5" hidden="1" outlineLevel="7">
      <c r="A1587" s="64" t="s">
        <v>103</v>
      </c>
      <c r="B1587" s="69" t="s">
        <v>568</v>
      </c>
      <c r="C1587" s="69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6">
      <c r="A1588" s="64" t="s">
        <v>133</v>
      </c>
      <c r="B1588" s="69" t="s">
        <v>568</v>
      </c>
      <c r="C1588" s="66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7">
      <c r="A1589" s="38" t="s">
        <v>135</v>
      </c>
      <c r="B1589" s="69" t="s">
        <v>568</v>
      </c>
      <c r="C1589" s="69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15.75" hidden="1" outlineLevel="3">
      <c r="A1590" s="64" t="s">
        <v>104</v>
      </c>
      <c r="B1590" s="69" t="s">
        <v>568</v>
      </c>
      <c r="C1590" s="66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5">
      <c r="A1591" s="38" t="s">
        <v>312</v>
      </c>
      <c r="B1591" s="69" t="s">
        <v>568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33.75" hidden="1" outlineLevel="6">
      <c r="A1592" s="64" t="s">
        <v>305</v>
      </c>
      <c r="B1592" s="69" t="s">
        <v>568</v>
      </c>
      <c r="C1592" s="66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7">
      <c r="A1593" s="64" t="s">
        <v>26</v>
      </c>
      <c r="B1593" s="69" t="s">
        <v>568</v>
      </c>
      <c r="C1593" s="69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7">
      <c r="A1594" s="64" t="s">
        <v>28</v>
      </c>
      <c r="B1594" s="69" t="s">
        <v>568</v>
      </c>
      <c r="C1594" s="69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15.75" hidden="1" outlineLevel="5">
      <c r="A1595" s="38" t="s">
        <v>30</v>
      </c>
      <c r="B1595" s="69" t="s">
        <v>568</v>
      </c>
      <c r="C1595" s="66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6">
      <c r="A1596" s="38" t="s">
        <v>32</v>
      </c>
      <c r="B1596" s="69" t="s">
        <v>568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22.5" hidden="1" outlineLevel="7">
      <c r="A1597" s="64" t="s">
        <v>103</v>
      </c>
      <c r="B1597" s="69" t="s">
        <v>568</v>
      </c>
      <c r="C1597" s="69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15.75" hidden="1" outlineLevel="3">
      <c r="A1598" s="64" t="s">
        <v>133</v>
      </c>
      <c r="B1598" s="69" t="s">
        <v>568</v>
      </c>
      <c r="C1598" s="66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15.75" hidden="1" outlineLevel="5">
      <c r="A1599" s="38" t="s">
        <v>135</v>
      </c>
      <c r="B1599" s="69" t="s">
        <v>568</v>
      </c>
      <c r="C1599" s="66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33.75" hidden="1" outlineLevel="6">
      <c r="A1600" s="64" t="s">
        <v>352</v>
      </c>
      <c r="B1600" s="69" t="s">
        <v>568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15.75" hidden="1" outlineLevel="7">
      <c r="A1601" s="64" t="s">
        <v>26</v>
      </c>
      <c r="B1601" s="69" t="s">
        <v>568</v>
      </c>
      <c r="C1601" s="69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3">
      <c r="A1602" s="64" t="s">
        <v>28</v>
      </c>
      <c r="B1602" s="69" t="s">
        <v>568</v>
      </c>
      <c r="C1602" s="66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15.75" hidden="1" outlineLevel="4">
      <c r="A1603" s="38" t="s">
        <v>32</v>
      </c>
      <c r="B1603" s="69" t="s">
        <v>568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22.5" hidden="1" outlineLevel="5">
      <c r="A1604" s="64" t="s">
        <v>215</v>
      </c>
      <c r="B1604" s="69" t="s">
        <v>568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22.5" hidden="1" outlineLevel="6">
      <c r="A1605" s="64" t="s">
        <v>353</v>
      </c>
      <c r="B1605" s="69" t="s">
        <v>568</v>
      </c>
      <c r="C1605" s="66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22.5" hidden="1" outlineLevel="7">
      <c r="A1606" s="64" t="s">
        <v>103</v>
      </c>
      <c r="B1606" s="69" t="s">
        <v>568</v>
      </c>
      <c r="C1606" s="69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15.75" hidden="1" outlineLevel="5">
      <c r="A1607" s="64" t="s">
        <v>133</v>
      </c>
      <c r="B1607" s="69" t="s">
        <v>568</v>
      </c>
      <c r="C1607" s="66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15.75" hidden="1" outlineLevel="6">
      <c r="A1608" s="38" t="s">
        <v>135</v>
      </c>
      <c r="B1608" s="69" t="s">
        <v>568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15.75" hidden="1" outlineLevel="7">
      <c r="A1609" s="64" t="s">
        <v>45</v>
      </c>
      <c r="B1609" s="69" t="s">
        <v>568</v>
      </c>
      <c r="C1609" s="69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22.5" hidden="1" outlineLevel="3">
      <c r="A1610" s="64" t="s">
        <v>149</v>
      </c>
      <c r="B1610" s="69" t="s">
        <v>568</v>
      </c>
      <c r="C1610" s="66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22.5" hidden="1" outlineLevel="5">
      <c r="A1611" s="38" t="s">
        <v>149</v>
      </c>
      <c r="B1611" s="69" t="s">
        <v>568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22.5" hidden="1" outlineLevel="6">
      <c r="A1612" s="64" t="s">
        <v>120</v>
      </c>
      <c r="B1612" s="69" t="s">
        <v>568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568</v>
      </c>
      <c r="C1613" s="69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9" t="s">
        <v>568</v>
      </c>
      <c r="C1614" s="66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hidden="1" outlineLevel="5">
      <c r="A1615" s="38" t="s">
        <v>32</v>
      </c>
      <c r="B1615" s="69" t="s">
        <v>568</v>
      </c>
      <c r="C1615" s="66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22.5" hidden="1" outlineLevel="6">
      <c r="A1616" s="64" t="s">
        <v>354</v>
      </c>
      <c r="B1616" s="69" t="s">
        <v>568</v>
      </c>
      <c r="C1616" s="66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</row>
    <row r="1617" spans="1:6" s="7" customFormat="1" ht="15.75" hidden="1" outlineLevel="7">
      <c r="A1617" s="64" t="s">
        <v>26</v>
      </c>
      <c r="B1617" s="69" t="s">
        <v>568</v>
      </c>
      <c r="C1617" s="69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</row>
    <row r="1618" spans="1:6" s="7" customFormat="1" ht="15.75" hidden="1" outlineLevel="7">
      <c r="A1618" s="64" t="s">
        <v>28</v>
      </c>
      <c r="B1618" s="69" t="s">
        <v>568</v>
      </c>
      <c r="C1618" s="69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</row>
    <row r="1619" spans="1:6" s="7" customFormat="1" ht="15.75" hidden="1" outlineLevel="3">
      <c r="A1619" s="38" t="s">
        <v>30</v>
      </c>
      <c r="B1619" s="69" t="s">
        <v>568</v>
      </c>
      <c r="C1619" s="66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</row>
    <row r="1620" spans="1:6" s="7" customFormat="1" ht="15.75" hidden="1" outlineLevel="5">
      <c r="A1620" s="38" t="s">
        <v>32</v>
      </c>
      <c r="B1620" s="69" t="s">
        <v>568</v>
      </c>
      <c r="C1620" s="66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</row>
    <row r="1621" spans="1:6" s="7" customFormat="1" ht="22.5" hidden="1" outlineLevel="6">
      <c r="A1621" s="64" t="s">
        <v>355</v>
      </c>
      <c r="B1621" s="69" t="s">
        <v>568</v>
      </c>
      <c r="C1621" s="66" t="s">
        <v>339</v>
      </c>
      <c r="D1621" s="72" t="s">
        <v>637</v>
      </c>
      <c r="E1621" s="67" t="str">
        <f t="shared" si="26"/>
        <v>10001 29999</v>
      </c>
      <c r="F1621" s="141" t="e">
        <f>#REF!</f>
        <v>#REF!</v>
      </c>
    </row>
    <row r="1622" spans="1:6" s="7" customFormat="1" ht="15.75" hidden="1" outlineLevel="7">
      <c r="A1622" s="64" t="s">
        <v>98</v>
      </c>
      <c r="B1622" s="69" t="s">
        <v>568</v>
      </c>
      <c r="C1622" s="69" t="s">
        <v>339</v>
      </c>
      <c r="D1622" s="72" t="s">
        <v>637</v>
      </c>
      <c r="E1622" s="67" t="str">
        <f t="shared" si="26"/>
        <v>10001 29999</v>
      </c>
      <c r="F1622" s="141" t="e">
        <f>#REF!</f>
        <v>#REF!</v>
      </c>
    </row>
    <row r="1623" spans="1:6" s="7" customFormat="1" ht="15.75" outlineLevel="7">
      <c r="A1623" s="38" t="s">
        <v>901</v>
      </c>
      <c r="B1623" s="69" t="s">
        <v>568</v>
      </c>
      <c r="C1623" s="69" t="s">
        <v>327</v>
      </c>
      <c r="D1623" s="72" t="s">
        <v>637</v>
      </c>
      <c r="E1623" s="76" t="s">
        <v>33</v>
      </c>
      <c r="F1623" s="142">
        <v>100</v>
      </c>
    </row>
    <row r="1624" spans="1:6" s="7" customFormat="1" ht="15.75" outlineLevel="7">
      <c r="A1624" s="64" t="s">
        <v>356</v>
      </c>
      <c r="B1624" s="66" t="s">
        <v>568</v>
      </c>
      <c r="C1624" s="66" t="s">
        <v>357</v>
      </c>
      <c r="D1624" s="72"/>
      <c r="E1624" s="87"/>
      <c r="F1624" s="141">
        <f>F1625</f>
        <v>25859.71</v>
      </c>
    </row>
    <row r="1625" spans="1:6" s="7" customFormat="1" ht="15.75" outlineLevel="7">
      <c r="A1625" s="101" t="s">
        <v>1097</v>
      </c>
      <c r="B1625" s="66" t="s">
        <v>568</v>
      </c>
      <c r="C1625" s="66" t="s">
        <v>359</v>
      </c>
      <c r="D1625" s="72" t="s">
        <v>840</v>
      </c>
      <c r="E1625" s="87"/>
      <c r="F1625" s="141">
        <f>F1626+F1639+F1645+F1646</f>
        <v>25859.71</v>
      </c>
    </row>
    <row r="1626" spans="1:6" s="7" customFormat="1" ht="15.75">
      <c r="A1626" s="43" t="s">
        <v>947</v>
      </c>
      <c r="B1626" s="69" t="s">
        <v>568</v>
      </c>
      <c r="C1626" s="69" t="s">
        <v>359</v>
      </c>
      <c r="D1626" s="72" t="s">
        <v>841</v>
      </c>
      <c r="E1626" s="71"/>
      <c r="F1626" s="142">
        <f>F1627+F1632+F1638</f>
        <v>16538.400000000001</v>
      </c>
    </row>
    <row r="1627" spans="1:6" s="7" customFormat="1" ht="33.75">
      <c r="A1627" s="38" t="s">
        <v>897</v>
      </c>
      <c r="B1627" s="69" t="s">
        <v>568</v>
      </c>
      <c r="C1627" s="69" t="s">
        <v>359</v>
      </c>
      <c r="D1627" s="72" t="s">
        <v>842</v>
      </c>
      <c r="E1627" s="76">
        <v>100</v>
      </c>
      <c r="F1627" s="142">
        <f>F1628</f>
        <v>8075.7</v>
      </c>
    </row>
    <row r="1628" spans="1:6" s="7" customFormat="1" ht="15.75">
      <c r="A1628" s="38" t="s">
        <v>78</v>
      </c>
      <c r="B1628" s="69" t="s">
        <v>568</v>
      </c>
      <c r="C1628" s="69" t="s">
        <v>359</v>
      </c>
      <c r="D1628" s="72" t="s">
        <v>842</v>
      </c>
      <c r="E1628" s="76" t="s">
        <v>79</v>
      </c>
      <c r="F1628" s="142">
        <f>F1629+F1631+F1630</f>
        <v>8075.7</v>
      </c>
    </row>
    <row r="1629" spans="1:6" s="7" customFormat="1" ht="15.75">
      <c r="A1629" s="38" t="s">
        <v>948</v>
      </c>
      <c r="B1629" s="69" t="s">
        <v>568</v>
      </c>
      <c r="C1629" s="69" t="s">
        <v>359</v>
      </c>
      <c r="D1629" s="72" t="s">
        <v>842</v>
      </c>
      <c r="E1629" s="76" t="s">
        <v>80</v>
      </c>
      <c r="F1629" s="142">
        <v>6004</v>
      </c>
    </row>
    <row r="1630" spans="1:6" s="7" customFormat="1" ht="48" customHeight="1">
      <c r="A1630" s="38" t="s">
        <v>949</v>
      </c>
      <c r="B1630" s="69" t="s">
        <v>568</v>
      </c>
      <c r="C1630" s="69" t="s">
        <v>359</v>
      </c>
      <c r="D1630" s="72" t="s">
        <v>842</v>
      </c>
      <c r="E1630" s="76" t="s">
        <v>642</v>
      </c>
      <c r="F1630" s="142">
        <v>1813.2</v>
      </c>
    </row>
    <row r="1631" spans="1:6" s="7" customFormat="1" ht="15.75">
      <c r="A1631" s="38" t="s">
        <v>950</v>
      </c>
      <c r="B1631" s="69" t="s">
        <v>568</v>
      </c>
      <c r="C1631" s="69" t="s">
        <v>359</v>
      </c>
      <c r="D1631" s="72" t="s">
        <v>842</v>
      </c>
      <c r="E1631" s="76" t="s">
        <v>81</v>
      </c>
      <c r="F1631" s="142">
        <v>258.5</v>
      </c>
    </row>
    <row r="1632" spans="1:6" s="7" customFormat="1" ht="15.75">
      <c r="A1632" s="38" t="s">
        <v>649</v>
      </c>
      <c r="B1632" s="69" t="s">
        <v>568</v>
      </c>
      <c r="C1632" s="69" t="s">
        <v>359</v>
      </c>
      <c r="D1632" s="72" t="s">
        <v>842</v>
      </c>
      <c r="E1632" s="76" t="s">
        <v>27</v>
      </c>
      <c r="F1632" s="142">
        <f>F1633</f>
        <v>8462.7000000000007</v>
      </c>
    </row>
    <row r="1633" spans="1:6" s="7" customFormat="1" ht="15.75">
      <c r="A1633" s="38" t="s">
        <v>650</v>
      </c>
      <c r="B1633" s="69" t="s">
        <v>568</v>
      </c>
      <c r="C1633" s="69" t="s">
        <v>359</v>
      </c>
      <c r="D1633" s="72" t="s">
        <v>842</v>
      </c>
      <c r="E1633" s="76" t="s">
        <v>29</v>
      </c>
      <c r="F1633" s="142">
        <f>F1634+F1635+F1636</f>
        <v>8462.7000000000007</v>
      </c>
    </row>
    <row r="1634" spans="1:6" s="7" customFormat="1" ht="15.75">
      <c r="A1634" s="38" t="s">
        <v>30</v>
      </c>
      <c r="B1634" s="69" t="s">
        <v>568</v>
      </c>
      <c r="C1634" s="69" t="s">
        <v>359</v>
      </c>
      <c r="D1634" s="72" t="s">
        <v>842</v>
      </c>
      <c r="E1634" s="76" t="s">
        <v>31</v>
      </c>
      <c r="F1634" s="142">
        <v>252.1</v>
      </c>
    </row>
    <row r="1635" spans="1:6" s="7" customFormat="1" ht="15.75">
      <c r="A1635" s="38" t="s">
        <v>1125</v>
      </c>
      <c r="B1635" s="69" t="s">
        <v>568</v>
      </c>
      <c r="C1635" s="69" t="s">
        <v>359</v>
      </c>
      <c r="D1635" s="72" t="s">
        <v>842</v>
      </c>
      <c r="E1635" s="76" t="s">
        <v>33</v>
      </c>
      <c r="F1635" s="142">
        <f>3735.3+180+604.8</f>
        <v>4520.1000000000004</v>
      </c>
    </row>
    <row r="1636" spans="1:6" s="7" customFormat="1" ht="15.75">
      <c r="A1636" s="38" t="s">
        <v>901</v>
      </c>
      <c r="B1636" s="69" t="s">
        <v>568</v>
      </c>
      <c r="C1636" s="69" t="s">
        <v>359</v>
      </c>
      <c r="D1636" s="72" t="s">
        <v>842</v>
      </c>
      <c r="E1636" s="76" t="s">
        <v>1124</v>
      </c>
      <c r="F1636" s="142">
        <v>3690.5</v>
      </c>
    </row>
    <row r="1637" spans="1:6" s="7" customFormat="1" ht="15.75">
      <c r="A1637" s="38" t="s">
        <v>808</v>
      </c>
      <c r="B1637" s="69" t="s">
        <v>568</v>
      </c>
      <c r="C1637" s="69" t="s">
        <v>359</v>
      </c>
      <c r="D1637" s="72" t="s">
        <v>842</v>
      </c>
      <c r="E1637" s="76" t="s">
        <v>657</v>
      </c>
      <c r="F1637" s="142">
        <v>0</v>
      </c>
    </row>
    <row r="1638" spans="1:6" s="7" customFormat="1" ht="15.75">
      <c r="A1638" s="38" t="s">
        <v>901</v>
      </c>
      <c r="B1638" s="69" t="s">
        <v>568</v>
      </c>
      <c r="C1638" s="69" t="s">
        <v>359</v>
      </c>
      <c r="D1638" s="72" t="s">
        <v>1064</v>
      </c>
      <c r="E1638" s="76" t="s">
        <v>33</v>
      </c>
      <c r="F1638" s="142">
        <v>0</v>
      </c>
    </row>
    <row r="1639" spans="1:6" s="7" customFormat="1" ht="15.75">
      <c r="A1639" s="43" t="s">
        <v>951</v>
      </c>
      <c r="B1639" s="69" t="s">
        <v>568</v>
      </c>
      <c r="C1639" s="69" t="s">
        <v>359</v>
      </c>
      <c r="D1639" s="72" t="s">
        <v>952</v>
      </c>
      <c r="E1639" s="76"/>
      <c r="F1639" s="142">
        <f>F1640</f>
        <v>200</v>
      </c>
    </row>
    <row r="1640" spans="1:6" s="7" customFormat="1" ht="15.75">
      <c r="A1640" s="38" t="s">
        <v>649</v>
      </c>
      <c r="B1640" s="69" t="s">
        <v>568</v>
      </c>
      <c r="C1640" s="69" t="s">
        <v>359</v>
      </c>
      <c r="D1640" s="72" t="s">
        <v>843</v>
      </c>
      <c r="E1640" s="76" t="s">
        <v>27</v>
      </c>
      <c r="F1640" s="142">
        <f>F1641</f>
        <v>200</v>
      </c>
    </row>
    <row r="1641" spans="1:6" s="7" customFormat="1" ht="15.75">
      <c r="A1641" s="38" t="s">
        <v>650</v>
      </c>
      <c r="B1641" s="69" t="s">
        <v>568</v>
      </c>
      <c r="C1641" s="69" t="s">
        <v>359</v>
      </c>
      <c r="D1641" s="72" t="s">
        <v>843</v>
      </c>
      <c r="E1641" s="76" t="s">
        <v>29</v>
      </c>
      <c r="F1641" s="142">
        <f>F1642</f>
        <v>200</v>
      </c>
    </row>
    <row r="1642" spans="1:6" s="7" customFormat="1" ht="15.75">
      <c r="A1642" s="38" t="s">
        <v>30</v>
      </c>
      <c r="B1642" s="69" t="s">
        <v>568</v>
      </c>
      <c r="C1642" s="69" t="s">
        <v>359</v>
      </c>
      <c r="D1642" s="72" t="s">
        <v>843</v>
      </c>
      <c r="E1642" s="76" t="s">
        <v>33</v>
      </c>
      <c r="F1642" s="142">
        <v>200</v>
      </c>
    </row>
    <row r="1643" spans="1:6" s="7" customFormat="1" ht="15.75">
      <c r="A1643" s="43" t="s">
        <v>1132</v>
      </c>
      <c r="B1643" s="69" t="s">
        <v>568</v>
      </c>
      <c r="C1643" s="69" t="s">
        <v>359</v>
      </c>
      <c r="D1643" s="72" t="s">
        <v>844</v>
      </c>
      <c r="E1643" s="76"/>
      <c r="F1643" s="142">
        <f>F1644</f>
        <v>9023.2099999999991</v>
      </c>
    </row>
    <row r="1644" spans="1:6" s="7" customFormat="1" ht="15.75">
      <c r="A1644" s="43" t="s">
        <v>793</v>
      </c>
      <c r="B1644" s="69" t="s">
        <v>568</v>
      </c>
      <c r="C1644" s="69" t="s">
        <v>359</v>
      </c>
      <c r="D1644" s="72" t="s">
        <v>1133</v>
      </c>
      <c r="E1644" s="76"/>
      <c r="F1644" s="142">
        <f>F1645</f>
        <v>9023.2099999999991</v>
      </c>
    </row>
    <row r="1645" spans="1:6" s="7" customFormat="1" ht="33.75">
      <c r="A1645" s="38" t="s">
        <v>1129</v>
      </c>
      <c r="B1645" s="69" t="s">
        <v>568</v>
      </c>
      <c r="C1645" s="69" t="s">
        <v>359</v>
      </c>
      <c r="D1645" s="72" t="s">
        <v>1133</v>
      </c>
      <c r="E1645" s="76" t="s">
        <v>1128</v>
      </c>
      <c r="F1645" s="142">
        <v>9023.2099999999991</v>
      </c>
    </row>
    <row r="1646" spans="1:6" s="7" customFormat="1" ht="15.75">
      <c r="A1646" s="136" t="s">
        <v>45</v>
      </c>
      <c r="B1646" s="69" t="s">
        <v>568</v>
      </c>
      <c r="C1646" s="69" t="s">
        <v>359</v>
      </c>
      <c r="D1646" s="72" t="s">
        <v>1046</v>
      </c>
      <c r="E1646" s="76" t="s">
        <v>46</v>
      </c>
      <c r="F1646" s="142">
        <f>F1647</f>
        <v>98.1</v>
      </c>
    </row>
    <row r="1647" spans="1:6" s="7" customFormat="1" ht="15.75">
      <c r="A1647" s="139" t="s">
        <v>112</v>
      </c>
      <c r="B1647" s="69" t="s">
        <v>568</v>
      </c>
      <c r="C1647" s="69" t="s">
        <v>359</v>
      </c>
      <c r="D1647" s="72" t="s">
        <v>1134</v>
      </c>
      <c r="E1647" s="76" t="s">
        <v>1057</v>
      </c>
      <c r="F1647" s="142">
        <f>F1648</f>
        <v>98.1</v>
      </c>
    </row>
    <row r="1648" spans="1:6" s="7" customFormat="1" ht="22.5">
      <c r="A1648" s="136" t="s">
        <v>807</v>
      </c>
      <c r="B1648" s="69" t="s">
        <v>568</v>
      </c>
      <c r="C1648" s="69" t="s">
        <v>359</v>
      </c>
      <c r="D1648" s="72" t="s">
        <v>1134</v>
      </c>
      <c r="E1648" s="76" t="s">
        <v>658</v>
      </c>
      <c r="F1648" s="142">
        <v>98.1</v>
      </c>
    </row>
    <row r="1649" spans="1:6" s="7" customFormat="1" ht="15.75">
      <c r="A1649" s="64" t="s">
        <v>422</v>
      </c>
      <c r="B1649" s="66" t="s">
        <v>568</v>
      </c>
      <c r="C1649" s="66" t="s">
        <v>423</v>
      </c>
      <c r="D1649" s="62"/>
      <c r="E1649" s="67"/>
      <c r="F1649" s="141">
        <f>F1650+F2066+F2070</f>
        <v>825.6</v>
      </c>
    </row>
    <row r="1650" spans="1:6" s="7" customFormat="1" ht="15.75" outlineLevel="1">
      <c r="A1650" s="38" t="s">
        <v>424</v>
      </c>
      <c r="B1650" s="69" t="s">
        <v>568</v>
      </c>
      <c r="C1650" s="69" t="s">
        <v>425</v>
      </c>
      <c r="D1650" s="62"/>
      <c r="E1650" s="67"/>
      <c r="F1650" s="142">
        <f>F2061</f>
        <v>725.6</v>
      </c>
    </row>
    <row r="1651" spans="1:6" s="7" customFormat="1" ht="15.75" hidden="1" customHeight="1" outlineLevel="2">
      <c r="A1651" s="64" t="s">
        <v>424</v>
      </c>
      <c r="B1651" s="69" t="s">
        <v>568</v>
      </c>
      <c r="C1651" s="66" t="s">
        <v>425</v>
      </c>
      <c r="D1651" s="62">
        <f>D1652</f>
        <v>192.4</v>
      </c>
      <c r="E1651" s="67">
        <f t="shared" ref="E1651:E1714" si="27">D1651</f>
        <v>192.4</v>
      </c>
      <c r="F1651" s="141" t="e">
        <f>#REF!</f>
        <v>#REF!</v>
      </c>
    </row>
    <row r="1652" spans="1:6" s="7" customFormat="1" ht="15.75" hidden="1" customHeight="1" outlineLevel="3">
      <c r="A1652" s="64" t="s">
        <v>426</v>
      </c>
      <c r="B1652" s="69" t="s">
        <v>568</v>
      </c>
      <c r="C1652" s="66" t="s">
        <v>425</v>
      </c>
      <c r="D1652" s="62">
        <f>D1653</f>
        <v>192.4</v>
      </c>
      <c r="E1652" s="67">
        <f t="shared" si="27"/>
        <v>192.4</v>
      </c>
      <c r="F1652" s="141" t="e">
        <f>#REF!</f>
        <v>#REF!</v>
      </c>
    </row>
    <row r="1653" spans="1:6" s="7" customFormat="1" ht="15.75" hidden="1" customHeight="1" outlineLevel="5">
      <c r="A1653" s="64" t="s">
        <v>427</v>
      </c>
      <c r="B1653" s="69" t="s">
        <v>568</v>
      </c>
      <c r="C1653" s="66" t="s">
        <v>425</v>
      </c>
      <c r="D1653" s="62">
        <f>D1654</f>
        <v>192.4</v>
      </c>
      <c r="E1653" s="67">
        <f t="shared" si="27"/>
        <v>192.4</v>
      </c>
      <c r="F1653" s="141" t="e">
        <f>#REF!</f>
        <v>#REF!</v>
      </c>
    </row>
    <row r="1654" spans="1:6" s="7" customFormat="1" ht="33.75" hidden="1" customHeight="1" outlineLevel="6">
      <c r="A1654" s="64" t="s">
        <v>34</v>
      </c>
      <c r="B1654" s="69" t="s">
        <v>568</v>
      </c>
      <c r="C1654" s="66" t="s">
        <v>425</v>
      </c>
      <c r="D1654" s="62">
        <f>D1655</f>
        <v>192.4</v>
      </c>
      <c r="E1654" s="67">
        <f t="shared" si="27"/>
        <v>192.4</v>
      </c>
      <c r="F1654" s="141" t="e">
        <f>#REF!</f>
        <v>#REF!</v>
      </c>
    </row>
    <row r="1655" spans="1:6" s="7" customFormat="1" ht="15.75" hidden="1" outlineLevel="7">
      <c r="A1655" s="64" t="s">
        <v>428</v>
      </c>
      <c r="B1655" s="69" t="s">
        <v>568</v>
      </c>
      <c r="C1655" s="69" t="s">
        <v>425</v>
      </c>
      <c r="D1655" s="70">
        <v>192.4</v>
      </c>
      <c r="E1655" s="67">
        <f t="shared" si="27"/>
        <v>192.4</v>
      </c>
      <c r="F1655" s="141" t="e">
        <f>#REF!</f>
        <v>#REF!</v>
      </c>
    </row>
    <row r="1656" spans="1:6" s="7" customFormat="1" ht="15.75" hidden="1" outlineLevel="3">
      <c r="A1656" s="38" t="s">
        <v>430</v>
      </c>
      <c r="B1656" s="69" t="s">
        <v>568</v>
      </c>
      <c r="C1656" s="66" t="s">
        <v>425</v>
      </c>
      <c r="D1656" s="62">
        <v>17154.5</v>
      </c>
      <c r="E1656" s="67">
        <f t="shared" si="27"/>
        <v>17154.5</v>
      </c>
      <c r="F1656" s="141" t="e">
        <f>#REF!</f>
        <v>#REF!</v>
      </c>
    </row>
    <row r="1657" spans="1:6" s="7" customFormat="1" ht="22.5" hidden="1" outlineLevel="5">
      <c r="A1657" s="64" t="s">
        <v>432</v>
      </c>
      <c r="B1657" s="69" t="s">
        <v>568</v>
      </c>
      <c r="C1657" s="66" t="s">
        <v>425</v>
      </c>
      <c r="D1657" s="62">
        <v>17154.5</v>
      </c>
      <c r="E1657" s="67">
        <f t="shared" si="27"/>
        <v>17154.5</v>
      </c>
      <c r="F1657" s="141" t="e">
        <f>#REF!</f>
        <v>#REF!</v>
      </c>
    </row>
    <row r="1658" spans="1:6" s="7" customFormat="1" ht="15.75" hidden="1" outlineLevel="6">
      <c r="A1658" s="64" t="s">
        <v>34</v>
      </c>
      <c r="B1658" s="69" t="s">
        <v>568</v>
      </c>
      <c r="C1658" s="66" t="s">
        <v>425</v>
      </c>
      <c r="D1658" s="62">
        <v>17154.5</v>
      </c>
      <c r="E1658" s="67">
        <f t="shared" si="27"/>
        <v>17154.5</v>
      </c>
      <c r="F1658" s="141" t="e">
        <f>#REF!</f>
        <v>#REF!</v>
      </c>
    </row>
    <row r="1659" spans="1:6" s="7" customFormat="1" ht="15.75" hidden="1" outlineLevel="7">
      <c r="A1659" s="64" t="s">
        <v>428</v>
      </c>
      <c r="B1659" s="69" t="s">
        <v>568</v>
      </c>
      <c r="C1659" s="69" t="s">
        <v>425</v>
      </c>
      <c r="D1659" s="70">
        <v>17154.5</v>
      </c>
      <c r="E1659" s="67">
        <f t="shared" si="27"/>
        <v>17154.5</v>
      </c>
      <c r="F1659" s="141" t="e">
        <f>#REF!</f>
        <v>#REF!</v>
      </c>
    </row>
    <row r="1660" spans="1:6" s="7" customFormat="1" ht="15.75" hidden="1" outlineLevel="3">
      <c r="A1660" s="38" t="s">
        <v>433</v>
      </c>
      <c r="B1660" s="69" t="s">
        <v>568</v>
      </c>
      <c r="C1660" s="66" t="s">
        <v>425</v>
      </c>
      <c r="D1660" s="62">
        <v>2549.1999999999998</v>
      </c>
      <c r="E1660" s="67">
        <f t="shared" si="27"/>
        <v>2549.1999999999998</v>
      </c>
      <c r="F1660" s="141" t="e">
        <f>#REF!</f>
        <v>#REF!</v>
      </c>
    </row>
    <row r="1661" spans="1:6" s="7" customFormat="1" ht="33.75" hidden="1" outlineLevel="5">
      <c r="A1661" s="64" t="s">
        <v>434</v>
      </c>
      <c r="B1661" s="69" t="s">
        <v>568</v>
      </c>
      <c r="C1661" s="66" t="s">
        <v>425</v>
      </c>
      <c r="D1661" s="62">
        <v>2549.1999999999998</v>
      </c>
      <c r="E1661" s="67">
        <f t="shared" si="27"/>
        <v>2549.1999999999998</v>
      </c>
      <c r="F1661" s="141" t="e">
        <f>#REF!</f>
        <v>#REF!</v>
      </c>
    </row>
    <row r="1662" spans="1:6" s="7" customFormat="1" ht="15.75" hidden="1" outlineLevel="6">
      <c r="A1662" s="64" t="s">
        <v>34</v>
      </c>
      <c r="B1662" s="69" t="s">
        <v>568</v>
      </c>
      <c r="C1662" s="66" t="s">
        <v>425</v>
      </c>
      <c r="D1662" s="62">
        <v>2549.1999999999998</v>
      </c>
      <c r="E1662" s="67">
        <f t="shared" si="27"/>
        <v>2549.1999999999998</v>
      </c>
      <c r="F1662" s="141" t="e">
        <f>#REF!</f>
        <v>#REF!</v>
      </c>
    </row>
    <row r="1663" spans="1:6" s="7" customFormat="1" ht="15.75" hidden="1" outlineLevel="7">
      <c r="A1663" s="64" t="s">
        <v>428</v>
      </c>
      <c r="B1663" s="69" t="s">
        <v>568</v>
      </c>
      <c r="C1663" s="69" t="s">
        <v>425</v>
      </c>
      <c r="D1663" s="70">
        <v>2549.1999999999998</v>
      </c>
      <c r="E1663" s="67">
        <f t="shared" si="27"/>
        <v>2549.1999999999998</v>
      </c>
      <c r="F1663" s="141" t="e">
        <f>#REF!</f>
        <v>#REF!</v>
      </c>
    </row>
    <row r="1664" spans="1:6" s="7" customFormat="1" ht="15.75" hidden="1" outlineLevel="3">
      <c r="A1664" s="38" t="s">
        <v>433</v>
      </c>
      <c r="B1664" s="69" t="s">
        <v>568</v>
      </c>
      <c r="C1664" s="66" t="s">
        <v>425</v>
      </c>
      <c r="D1664" s="62">
        <v>26966.5</v>
      </c>
      <c r="E1664" s="67">
        <f t="shared" si="27"/>
        <v>26966.5</v>
      </c>
      <c r="F1664" s="141" t="e">
        <f>#REF!</f>
        <v>#REF!</v>
      </c>
    </row>
    <row r="1665" spans="1:6" s="7" customFormat="1" ht="22.5" hidden="1" outlineLevel="5">
      <c r="A1665" s="64" t="s">
        <v>435</v>
      </c>
      <c r="B1665" s="69" t="s">
        <v>568</v>
      </c>
      <c r="C1665" s="66" t="s">
        <v>425</v>
      </c>
      <c r="D1665" s="62">
        <v>26966.5</v>
      </c>
      <c r="E1665" s="67">
        <f t="shared" si="27"/>
        <v>26966.5</v>
      </c>
      <c r="F1665" s="141" t="e">
        <f>#REF!</f>
        <v>#REF!</v>
      </c>
    </row>
    <row r="1666" spans="1:6" s="7" customFormat="1" ht="15.75" hidden="1" outlineLevel="6">
      <c r="A1666" s="64" t="s">
        <v>34</v>
      </c>
      <c r="B1666" s="69" t="s">
        <v>568</v>
      </c>
      <c r="C1666" s="66" t="s">
        <v>425</v>
      </c>
      <c r="D1666" s="62">
        <v>26966.5</v>
      </c>
      <c r="E1666" s="67">
        <f t="shared" si="27"/>
        <v>26966.5</v>
      </c>
      <c r="F1666" s="141" t="e">
        <f>#REF!</f>
        <v>#REF!</v>
      </c>
    </row>
    <row r="1667" spans="1:6" s="7" customFormat="1" ht="15.75" hidden="1" outlineLevel="7">
      <c r="A1667" s="64" t="s">
        <v>428</v>
      </c>
      <c r="B1667" s="69" t="s">
        <v>568</v>
      </c>
      <c r="C1667" s="69" t="s">
        <v>425</v>
      </c>
      <c r="D1667" s="70">
        <v>26966.5</v>
      </c>
      <c r="E1667" s="67">
        <f t="shared" si="27"/>
        <v>26966.5</v>
      </c>
      <c r="F1667" s="141" t="e">
        <f>#REF!</f>
        <v>#REF!</v>
      </c>
    </row>
    <row r="1668" spans="1:6" s="7" customFormat="1" ht="15.75" hidden="1" outlineLevel="1">
      <c r="A1668" s="38" t="s">
        <v>433</v>
      </c>
      <c r="B1668" s="69" t="s">
        <v>568</v>
      </c>
      <c r="C1668" s="66" t="s">
        <v>437</v>
      </c>
      <c r="D1668" s="62">
        <v>3274534.4</v>
      </c>
      <c r="E1668" s="67">
        <f t="shared" si="27"/>
        <v>3274534.4</v>
      </c>
      <c r="F1668" s="141" t="e">
        <f>#REF!</f>
        <v>#REF!</v>
      </c>
    </row>
    <row r="1669" spans="1:6" s="7" customFormat="1" ht="15.75" hidden="1" outlineLevel="2">
      <c r="A1669" s="64" t="s">
        <v>436</v>
      </c>
      <c r="B1669" s="69" t="s">
        <v>568</v>
      </c>
      <c r="C1669" s="66" t="s">
        <v>437</v>
      </c>
      <c r="D1669" s="62">
        <v>1212941.6000000001</v>
      </c>
      <c r="E1669" s="67">
        <f t="shared" si="27"/>
        <v>1212941.6000000001</v>
      </c>
      <c r="F1669" s="141" t="e">
        <f>#REF!</f>
        <v>#REF!</v>
      </c>
    </row>
    <row r="1670" spans="1:6" s="7" customFormat="1" ht="15.75" hidden="1" outlineLevel="3">
      <c r="A1670" s="64" t="s">
        <v>438</v>
      </c>
      <c r="B1670" s="69" t="s">
        <v>568</v>
      </c>
      <c r="C1670" s="66" t="s">
        <v>437</v>
      </c>
      <c r="D1670" s="62">
        <v>1212941.6000000001</v>
      </c>
      <c r="E1670" s="67">
        <f t="shared" si="27"/>
        <v>1212941.6000000001</v>
      </c>
      <c r="F1670" s="141" t="e">
        <f>#REF!</f>
        <v>#REF!</v>
      </c>
    </row>
    <row r="1671" spans="1:6" s="7" customFormat="1" ht="15.75" hidden="1" outlineLevel="5">
      <c r="A1671" s="64" t="s">
        <v>77</v>
      </c>
      <c r="B1671" s="69" t="s">
        <v>568</v>
      </c>
      <c r="C1671" s="66" t="s">
        <v>437</v>
      </c>
      <c r="D1671" s="62">
        <v>4050.9</v>
      </c>
      <c r="E1671" s="67">
        <f t="shared" si="27"/>
        <v>4050.9</v>
      </c>
      <c r="F1671" s="141" t="e">
        <f>#REF!</f>
        <v>#REF!</v>
      </c>
    </row>
    <row r="1672" spans="1:6" s="7" customFormat="1" ht="15.75" hidden="1" outlineLevel="6">
      <c r="A1672" s="64" t="s">
        <v>34</v>
      </c>
      <c r="B1672" s="69" t="s">
        <v>568</v>
      </c>
      <c r="C1672" s="66" t="s">
        <v>437</v>
      </c>
      <c r="D1672" s="62">
        <v>4050.9</v>
      </c>
      <c r="E1672" s="67">
        <f t="shared" si="27"/>
        <v>4050.9</v>
      </c>
      <c r="F1672" s="141" t="e">
        <f>#REF!</f>
        <v>#REF!</v>
      </c>
    </row>
    <row r="1673" spans="1:6" s="7" customFormat="1" ht="15.75" hidden="1" outlineLevel="7">
      <c r="A1673" s="64" t="s">
        <v>287</v>
      </c>
      <c r="B1673" s="69" t="s">
        <v>568</v>
      </c>
      <c r="C1673" s="69" t="s">
        <v>437</v>
      </c>
      <c r="D1673" s="70">
        <v>4050.9</v>
      </c>
      <c r="E1673" s="67">
        <f t="shared" si="27"/>
        <v>4050.9</v>
      </c>
      <c r="F1673" s="141" t="e">
        <f>#REF!</f>
        <v>#REF!</v>
      </c>
    </row>
    <row r="1674" spans="1:6" s="7" customFormat="1" ht="22.5" hidden="1" outlineLevel="5">
      <c r="A1674" s="38" t="s">
        <v>288</v>
      </c>
      <c r="B1674" s="69" t="s">
        <v>568</v>
      </c>
      <c r="C1674" s="66" t="s">
        <v>437</v>
      </c>
      <c r="D1674" s="62">
        <v>1208890.7</v>
      </c>
      <c r="E1674" s="67">
        <f t="shared" si="27"/>
        <v>1208890.7</v>
      </c>
      <c r="F1674" s="141" t="e">
        <f>#REF!</f>
        <v>#REF!</v>
      </c>
    </row>
    <row r="1675" spans="1:6" s="7" customFormat="1" ht="22.5" hidden="1" outlineLevel="6">
      <c r="A1675" s="64" t="s">
        <v>103</v>
      </c>
      <c r="B1675" s="69" t="s">
        <v>568</v>
      </c>
      <c r="C1675" s="66" t="s">
        <v>437</v>
      </c>
      <c r="D1675" s="62">
        <v>1127655.1000000001</v>
      </c>
      <c r="E1675" s="67">
        <f t="shared" si="27"/>
        <v>1127655.1000000001</v>
      </c>
      <c r="F1675" s="141" t="e">
        <f>#REF!</f>
        <v>#REF!</v>
      </c>
    </row>
    <row r="1676" spans="1:6" s="7" customFormat="1" ht="15.75" hidden="1" outlineLevel="7">
      <c r="A1676" s="64" t="s">
        <v>133</v>
      </c>
      <c r="B1676" s="69" t="s">
        <v>568</v>
      </c>
      <c r="C1676" s="69" t="s">
        <v>437</v>
      </c>
      <c r="D1676" s="70">
        <v>1075482.1000000001</v>
      </c>
      <c r="E1676" s="67">
        <f t="shared" si="27"/>
        <v>1075482.1000000001</v>
      </c>
      <c r="F1676" s="141" t="e">
        <f>#REF!</f>
        <v>#REF!</v>
      </c>
    </row>
    <row r="1677" spans="1:6" s="7" customFormat="1" ht="22.5" hidden="1" outlineLevel="7">
      <c r="A1677" s="38" t="s">
        <v>134</v>
      </c>
      <c r="B1677" s="69" t="s">
        <v>568</v>
      </c>
      <c r="C1677" s="69" t="s">
        <v>437</v>
      </c>
      <c r="D1677" s="70">
        <v>52173</v>
      </c>
      <c r="E1677" s="67">
        <f t="shared" si="27"/>
        <v>52173</v>
      </c>
      <c r="F1677" s="141" t="e">
        <f>#REF!</f>
        <v>#REF!</v>
      </c>
    </row>
    <row r="1678" spans="1:6" s="7" customFormat="1" ht="15.75" hidden="1" outlineLevel="6">
      <c r="A1678" s="38" t="s">
        <v>135</v>
      </c>
      <c r="B1678" s="69" t="s">
        <v>568</v>
      </c>
      <c r="C1678" s="66" t="s">
        <v>437</v>
      </c>
      <c r="D1678" s="62">
        <v>81235.600000000006</v>
      </c>
      <c r="E1678" s="67">
        <f t="shared" si="27"/>
        <v>81235.600000000006</v>
      </c>
      <c r="F1678" s="141" t="e">
        <f>#REF!</f>
        <v>#REF!</v>
      </c>
    </row>
    <row r="1679" spans="1:6" s="7" customFormat="1" ht="15.75" hidden="1" outlineLevel="7">
      <c r="A1679" s="64" t="s">
        <v>104</v>
      </c>
      <c r="B1679" s="69" t="s">
        <v>568</v>
      </c>
      <c r="C1679" s="69" t="s">
        <v>437</v>
      </c>
      <c r="D1679" s="70">
        <v>81235.600000000006</v>
      </c>
      <c r="E1679" s="67">
        <f t="shared" si="27"/>
        <v>81235.600000000006</v>
      </c>
      <c r="F1679" s="141" t="e">
        <f>#REF!</f>
        <v>#REF!</v>
      </c>
    </row>
    <row r="1680" spans="1:6" s="7" customFormat="1" ht="22.5" hidden="1" outlineLevel="2">
      <c r="A1680" s="38" t="s">
        <v>105</v>
      </c>
      <c r="B1680" s="69" t="s">
        <v>568</v>
      </c>
      <c r="C1680" s="66" t="s">
        <v>437</v>
      </c>
      <c r="D1680" s="62">
        <v>79328.899999999994</v>
      </c>
      <c r="E1680" s="67">
        <f t="shared" si="27"/>
        <v>79328.899999999994</v>
      </c>
      <c r="F1680" s="141" t="e">
        <f>#REF!</f>
        <v>#REF!</v>
      </c>
    </row>
    <row r="1681" spans="1:6" s="7" customFormat="1" ht="15.75" hidden="1" outlineLevel="3">
      <c r="A1681" s="64" t="s">
        <v>439</v>
      </c>
      <c r="B1681" s="69" t="s">
        <v>568</v>
      </c>
      <c r="C1681" s="66" t="s">
        <v>437</v>
      </c>
      <c r="D1681" s="62">
        <v>79328.899999999994</v>
      </c>
      <c r="E1681" s="67">
        <f t="shared" si="27"/>
        <v>79328.899999999994</v>
      </c>
      <c r="F1681" s="141" t="e">
        <f>#REF!</f>
        <v>#REF!</v>
      </c>
    </row>
    <row r="1682" spans="1:6" s="7" customFormat="1" ht="15.75" hidden="1" outlineLevel="5">
      <c r="A1682" s="64" t="s">
        <v>77</v>
      </c>
      <c r="B1682" s="69" t="s">
        <v>568</v>
      </c>
      <c r="C1682" s="66" t="s">
        <v>437</v>
      </c>
      <c r="D1682" s="62">
        <v>2097.4</v>
      </c>
      <c r="E1682" s="67">
        <f t="shared" si="27"/>
        <v>2097.4</v>
      </c>
      <c r="F1682" s="141" t="e">
        <f>#REF!</f>
        <v>#REF!</v>
      </c>
    </row>
    <row r="1683" spans="1:6" s="7" customFormat="1" ht="15.75" hidden="1" outlineLevel="6">
      <c r="A1683" s="64" t="s">
        <v>34</v>
      </c>
      <c r="B1683" s="69" t="s">
        <v>568</v>
      </c>
      <c r="C1683" s="66" t="s">
        <v>437</v>
      </c>
      <c r="D1683" s="62">
        <v>2097.4</v>
      </c>
      <c r="E1683" s="67">
        <f t="shared" si="27"/>
        <v>2097.4</v>
      </c>
      <c r="F1683" s="141" t="e">
        <f>#REF!</f>
        <v>#REF!</v>
      </c>
    </row>
    <row r="1684" spans="1:6" s="7" customFormat="1" ht="15.75" hidden="1" outlineLevel="7">
      <c r="A1684" s="64" t="s">
        <v>287</v>
      </c>
      <c r="B1684" s="69" t="s">
        <v>568</v>
      </c>
      <c r="C1684" s="69" t="s">
        <v>437</v>
      </c>
      <c r="D1684" s="70">
        <v>2097.4</v>
      </c>
      <c r="E1684" s="67">
        <f t="shared" si="27"/>
        <v>2097.4</v>
      </c>
      <c r="F1684" s="141" t="e">
        <f>#REF!</f>
        <v>#REF!</v>
      </c>
    </row>
    <row r="1685" spans="1:6" s="7" customFormat="1" ht="22.5" hidden="1" outlineLevel="5">
      <c r="A1685" s="38" t="s">
        <v>288</v>
      </c>
      <c r="B1685" s="69" t="s">
        <v>568</v>
      </c>
      <c r="C1685" s="66" t="s">
        <v>437</v>
      </c>
      <c r="D1685" s="62">
        <v>77231.5</v>
      </c>
      <c r="E1685" s="67">
        <f t="shared" si="27"/>
        <v>77231.5</v>
      </c>
      <c r="F1685" s="141" t="e">
        <f>#REF!</f>
        <v>#REF!</v>
      </c>
    </row>
    <row r="1686" spans="1:6" s="7" customFormat="1" ht="22.5" hidden="1" outlineLevel="6">
      <c r="A1686" s="64" t="s">
        <v>103</v>
      </c>
      <c r="B1686" s="69" t="s">
        <v>568</v>
      </c>
      <c r="C1686" s="66" t="s">
        <v>437</v>
      </c>
      <c r="D1686" s="62">
        <v>77231.5</v>
      </c>
      <c r="E1686" s="67">
        <f t="shared" si="27"/>
        <v>77231.5</v>
      </c>
      <c r="F1686" s="141" t="e">
        <f>#REF!</f>
        <v>#REF!</v>
      </c>
    </row>
    <row r="1687" spans="1:6" s="7" customFormat="1" ht="15.75" hidden="1" outlineLevel="7">
      <c r="A1687" s="64" t="s">
        <v>133</v>
      </c>
      <c r="B1687" s="69" t="s">
        <v>568</v>
      </c>
      <c r="C1687" s="69" t="s">
        <v>437</v>
      </c>
      <c r="D1687" s="70">
        <v>71251.8</v>
      </c>
      <c r="E1687" s="67">
        <f t="shared" si="27"/>
        <v>71251.8</v>
      </c>
      <c r="F1687" s="141" t="e">
        <f>#REF!</f>
        <v>#REF!</v>
      </c>
    </row>
    <row r="1688" spans="1:6" s="7" customFormat="1" ht="22.5" hidden="1" outlineLevel="7">
      <c r="A1688" s="38" t="s">
        <v>134</v>
      </c>
      <c r="B1688" s="69" t="s">
        <v>568</v>
      </c>
      <c r="C1688" s="69" t="s">
        <v>437</v>
      </c>
      <c r="D1688" s="70">
        <v>5979.7</v>
      </c>
      <c r="E1688" s="67">
        <f t="shared" si="27"/>
        <v>5979.7</v>
      </c>
      <c r="F1688" s="141" t="e">
        <f>#REF!</f>
        <v>#REF!</v>
      </c>
    </row>
    <row r="1689" spans="1:6" s="7" customFormat="1" ht="15.75" hidden="1" outlineLevel="2">
      <c r="A1689" s="38" t="s">
        <v>135</v>
      </c>
      <c r="B1689" s="69" t="s">
        <v>568</v>
      </c>
      <c r="C1689" s="66" t="s">
        <v>437</v>
      </c>
      <c r="D1689" s="62">
        <v>1982263.9</v>
      </c>
      <c r="E1689" s="67">
        <f t="shared" si="27"/>
        <v>1982263.9</v>
      </c>
      <c r="F1689" s="141" t="e">
        <f>#REF!</f>
        <v>#REF!</v>
      </c>
    </row>
    <row r="1690" spans="1:6" s="7" customFormat="1" ht="15.75" hidden="1" outlineLevel="3">
      <c r="A1690" s="64" t="s">
        <v>440</v>
      </c>
      <c r="B1690" s="69" t="s">
        <v>568</v>
      </c>
      <c r="C1690" s="66" t="s">
        <v>437</v>
      </c>
      <c r="D1690" s="62">
        <v>1982263.9</v>
      </c>
      <c r="E1690" s="67">
        <f t="shared" si="27"/>
        <v>1982263.9</v>
      </c>
      <c r="F1690" s="141" t="e">
        <f>#REF!</f>
        <v>#REF!</v>
      </c>
    </row>
    <row r="1691" spans="1:6" s="7" customFormat="1" ht="15.75" hidden="1" outlineLevel="5">
      <c r="A1691" s="64" t="s">
        <v>77</v>
      </c>
      <c r="B1691" s="69" t="s">
        <v>568</v>
      </c>
      <c r="C1691" s="66" t="s">
        <v>437</v>
      </c>
      <c r="D1691" s="62">
        <v>515381.4</v>
      </c>
      <c r="E1691" s="67">
        <f t="shared" si="27"/>
        <v>515381.4</v>
      </c>
      <c r="F1691" s="141" t="e">
        <f>#REF!</f>
        <v>#REF!</v>
      </c>
    </row>
    <row r="1692" spans="1:6" s="7" customFormat="1" ht="33.75" hidden="1" outlineLevel="6">
      <c r="A1692" s="64" t="s">
        <v>15</v>
      </c>
      <c r="B1692" s="69" t="s">
        <v>568</v>
      </c>
      <c r="C1692" s="66" t="s">
        <v>437</v>
      </c>
      <c r="D1692" s="62">
        <v>515381.4</v>
      </c>
      <c r="E1692" s="67">
        <f t="shared" si="27"/>
        <v>515381.4</v>
      </c>
      <c r="F1692" s="141" t="e">
        <f>#REF!</f>
        <v>#REF!</v>
      </c>
    </row>
    <row r="1693" spans="1:6" s="7" customFormat="1" ht="15.75" hidden="1" outlineLevel="7">
      <c r="A1693" s="64" t="s">
        <v>78</v>
      </c>
      <c r="B1693" s="69" t="s">
        <v>568</v>
      </c>
      <c r="C1693" s="69" t="s">
        <v>437</v>
      </c>
      <c r="D1693" s="70">
        <v>515219</v>
      </c>
      <c r="E1693" s="67">
        <f t="shared" si="27"/>
        <v>515219</v>
      </c>
      <c r="F1693" s="141" t="e">
        <f>#REF!</f>
        <v>#REF!</v>
      </c>
    </row>
    <row r="1694" spans="1:6" s="7" customFormat="1" ht="15.75" hidden="1" outlineLevel="7">
      <c r="A1694" s="38" t="s">
        <v>19</v>
      </c>
      <c r="B1694" s="69" t="s">
        <v>568</v>
      </c>
      <c r="C1694" s="69" t="s">
        <v>437</v>
      </c>
      <c r="D1694" s="70">
        <v>162.4</v>
      </c>
      <c r="E1694" s="67">
        <f t="shared" si="27"/>
        <v>162.4</v>
      </c>
      <c r="F1694" s="141" t="e">
        <f>#REF!</f>
        <v>#REF!</v>
      </c>
    </row>
    <row r="1695" spans="1:6" s="7" customFormat="1" ht="15.75" hidden="1" outlineLevel="5">
      <c r="A1695" s="38" t="s">
        <v>24</v>
      </c>
      <c r="B1695" s="69" t="s">
        <v>568</v>
      </c>
      <c r="C1695" s="66" t="s">
        <v>437</v>
      </c>
      <c r="D1695" s="62">
        <v>145346.1</v>
      </c>
      <c r="E1695" s="67">
        <f t="shared" si="27"/>
        <v>145346.1</v>
      </c>
      <c r="F1695" s="141" t="e">
        <f>#REF!</f>
        <v>#REF!</v>
      </c>
    </row>
    <row r="1696" spans="1:6" s="7" customFormat="1" ht="15.75" hidden="1" outlineLevel="6">
      <c r="A1696" s="64" t="s">
        <v>26</v>
      </c>
      <c r="B1696" s="69" t="s">
        <v>568</v>
      </c>
      <c r="C1696" s="66" t="s">
        <v>437</v>
      </c>
      <c r="D1696" s="62">
        <v>145346.1</v>
      </c>
      <c r="E1696" s="67">
        <f t="shared" si="27"/>
        <v>145346.1</v>
      </c>
      <c r="F1696" s="141" t="e">
        <f>#REF!</f>
        <v>#REF!</v>
      </c>
    </row>
    <row r="1697" spans="1:6" s="7" customFormat="1" ht="15.75" hidden="1" outlineLevel="7">
      <c r="A1697" s="64" t="s">
        <v>28</v>
      </c>
      <c r="B1697" s="69" t="s">
        <v>568</v>
      </c>
      <c r="C1697" s="69" t="s">
        <v>437</v>
      </c>
      <c r="D1697" s="70">
        <v>1531.6</v>
      </c>
      <c r="E1697" s="67">
        <f t="shared" si="27"/>
        <v>1531.6</v>
      </c>
      <c r="F1697" s="141" t="e">
        <f>#REF!</f>
        <v>#REF!</v>
      </c>
    </row>
    <row r="1698" spans="1:6" s="7" customFormat="1" ht="15.75" hidden="1" outlineLevel="7">
      <c r="A1698" s="38" t="s">
        <v>30</v>
      </c>
      <c r="B1698" s="69" t="s">
        <v>568</v>
      </c>
      <c r="C1698" s="69" t="s">
        <v>437</v>
      </c>
      <c r="D1698" s="70">
        <v>8048.3</v>
      </c>
      <c r="E1698" s="67">
        <f t="shared" si="27"/>
        <v>8048.3</v>
      </c>
      <c r="F1698" s="141" t="e">
        <f>#REF!</f>
        <v>#REF!</v>
      </c>
    </row>
    <row r="1699" spans="1:6" s="7" customFormat="1" ht="15.75" hidden="1" outlineLevel="7">
      <c r="A1699" s="38" t="s">
        <v>87</v>
      </c>
      <c r="B1699" s="69" t="s">
        <v>568</v>
      </c>
      <c r="C1699" s="69" t="s">
        <v>437</v>
      </c>
      <c r="D1699" s="70">
        <v>135766.20000000001</v>
      </c>
      <c r="E1699" s="67">
        <f t="shared" si="27"/>
        <v>135766.20000000001</v>
      </c>
      <c r="F1699" s="141" t="e">
        <f>#REF!</f>
        <v>#REF!</v>
      </c>
    </row>
    <row r="1700" spans="1:6" s="7" customFormat="1" ht="15.75" hidden="1" outlineLevel="5">
      <c r="A1700" s="38" t="s">
        <v>32</v>
      </c>
      <c r="B1700" s="69" t="s">
        <v>568</v>
      </c>
      <c r="C1700" s="66" t="s">
        <v>437</v>
      </c>
      <c r="D1700" s="62">
        <v>6585.3</v>
      </c>
      <c r="E1700" s="67">
        <f t="shared" si="27"/>
        <v>6585.3</v>
      </c>
      <c r="F1700" s="141" t="e">
        <f>#REF!</f>
        <v>#REF!</v>
      </c>
    </row>
    <row r="1701" spans="1:6" s="7" customFormat="1" ht="15.75" hidden="1" outlineLevel="6">
      <c r="A1701" s="64" t="s">
        <v>34</v>
      </c>
      <c r="B1701" s="69" t="s">
        <v>568</v>
      </c>
      <c r="C1701" s="66" t="s">
        <v>437</v>
      </c>
      <c r="D1701" s="62">
        <v>6585.3</v>
      </c>
      <c r="E1701" s="67">
        <f t="shared" si="27"/>
        <v>6585.3</v>
      </c>
      <c r="F1701" s="141" t="e">
        <f>#REF!</f>
        <v>#REF!</v>
      </c>
    </row>
    <row r="1702" spans="1:6" s="7" customFormat="1" ht="15.75" hidden="1" outlineLevel="7">
      <c r="A1702" s="64" t="s">
        <v>287</v>
      </c>
      <c r="B1702" s="69" t="s">
        <v>568</v>
      </c>
      <c r="C1702" s="69" t="s">
        <v>437</v>
      </c>
      <c r="D1702" s="70">
        <v>6585.3</v>
      </c>
      <c r="E1702" s="67">
        <f t="shared" si="27"/>
        <v>6585.3</v>
      </c>
      <c r="F1702" s="141" t="e">
        <f>#REF!</f>
        <v>#REF!</v>
      </c>
    </row>
    <row r="1703" spans="1:6" s="7" customFormat="1" ht="22.5" hidden="1" outlineLevel="5">
      <c r="A1703" s="38" t="s">
        <v>288</v>
      </c>
      <c r="B1703" s="69" t="s">
        <v>568</v>
      </c>
      <c r="C1703" s="66" t="s">
        <v>437</v>
      </c>
      <c r="D1703" s="62">
        <v>1313320.3999999999</v>
      </c>
      <c r="E1703" s="67">
        <f t="shared" si="27"/>
        <v>1313320.3999999999</v>
      </c>
      <c r="F1703" s="141" t="e">
        <f>#REF!</f>
        <v>#REF!</v>
      </c>
    </row>
    <row r="1704" spans="1:6" s="7" customFormat="1" ht="22.5" hidden="1" outlineLevel="6">
      <c r="A1704" s="64" t="s">
        <v>103</v>
      </c>
      <c r="B1704" s="69" t="s">
        <v>568</v>
      </c>
      <c r="C1704" s="66" t="s">
        <v>437</v>
      </c>
      <c r="D1704" s="62">
        <v>1046729.6</v>
      </c>
      <c r="E1704" s="67">
        <f t="shared" si="27"/>
        <v>1046729.6</v>
      </c>
      <c r="F1704" s="141" t="e">
        <f>#REF!</f>
        <v>#REF!</v>
      </c>
    </row>
    <row r="1705" spans="1:6" s="7" customFormat="1" ht="15.75" hidden="1" outlineLevel="7">
      <c r="A1705" s="64" t="s">
        <v>133</v>
      </c>
      <c r="B1705" s="69" t="s">
        <v>568</v>
      </c>
      <c r="C1705" s="69" t="s">
        <v>437</v>
      </c>
      <c r="D1705" s="70">
        <v>1038689.1</v>
      </c>
      <c r="E1705" s="67">
        <f t="shared" si="27"/>
        <v>1038689.1</v>
      </c>
      <c r="F1705" s="141" t="e">
        <f>#REF!</f>
        <v>#REF!</v>
      </c>
    </row>
    <row r="1706" spans="1:6" s="7" customFormat="1" ht="22.5" hidden="1" outlineLevel="7">
      <c r="A1706" s="38" t="s">
        <v>134</v>
      </c>
      <c r="B1706" s="69" t="s">
        <v>568</v>
      </c>
      <c r="C1706" s="69" t="s">
        <v>437</v>
      </c>
      <c r="D1706" s="70">
        <v>8040.5</v>
      </c>
      <c r="E1706" s="67">
        <f t="shared" si="27"/>
        <v>8040.5</v>
      </c>
      <c r="F1706" s="141" t="e">
        <f>#REF!</f>
        <v>#REF!</v>
      </c>
    </row>
    <row r="1707" spans="1:6" s="7" customFormat="1" ht="15.75" hidden="1" outlineLevel="6">
      <c r="A1707" s="38" t="s">
        <v>135</v>
      </c>
      <c r="B1707" s="69" t="s">
        <v>568</v>
      </c>
      <c r="C1707" s="66" t="s">
        <v>437</v>
      </c>
      <c r="D1707" s="62">
        <v>266590.8</v>
      </c>
      <c r="E1707" s="67">
        <f t="shared" si="27"/>
        <v>266590.8</v>
      </c>
      <c r="F1707" s="141" t="e">
        <f>#REF!</f>
        <v>#REF!</v>
      </c>
    </row>
    <row r="1708" spans="1:6" s="7" customFormat="1" ht="15.75" hidden="1" outlineLevel="7">
      <c r="A1708" s="64" t="s">
        <v>104</v>
      </c>
      <c r="B1708" s="69" t="s">
        <v>568</v>
      </c>
      <c r="C1708" s="69" t="s">
        <v>437</v>
      </c>
      <c r="D1708" s="70">
        <v>266590.8</v>
      </c>
      <c r="E1708" s="67">
        <f t="shared" si="27"/>
        <v>266590.8</v>
      </c>
      <c r="F1708" s="141" t="e">
        <f>#REF!</f>
        <v>#REF!</v>
      </c>
    </row>
    <row r="1709" spans="1:6" s="7" customFormat="1" ht="22.5" hidden="1" outlineLevel="5">
      <c r="A1709" s="38" t="s">
        <v>105</v>
      </c>
      <c r="B1709" s="69" t="s">
        <v>568</v>
      </c>
      <c r="C1709" s="66" t="s">
        <v>437</v>
      </c>
      <c r="D1709" s="62">
        <v>1630.7</v>
      </c>
      <c r="E1709" s="67">
        <f t="shared" si="27"/>
        <v>1630.7</v>
      </c>
      <c r="F1709" s="141" t="e">
        <f>#REF!</f>
        <v>#REF!</v>
      </c>
    </row>
    <row r="1710" spans="1:6" s="7" customFormat="1" ht="15.75" hidden="1" outlineLevel="6">
      <c r="A1710" s="64" t="s">
        <v>45</v>
      </c>
      <c r="B1710" s="69" t="s">
        <v>568</v>
      </c>
      <c r="C1710" s="66" t="s">
        <v>437</v>
      </c>
      <c r="D1710" s="62">
        <v>1630.7</v>
      </c>
      <c r="E1710" s="67">
        <f t="shared" si="27"/>
        <v>1630.7</v>
      </c>
      <c r="F1710" s="141" t="e">
        <f>#REF!</f>
        <v>#REF!</v>
      </c>
    </row>
    <row r="1711" spans="1:6" s="7" customFormat="1" ht="15.75" hidden="1" outlineLevel="7">
      <c r="A1711" s="64" t="s">
        <v>47</v>
      </c>
      <c r="B1711" s="69" t="s">
        <v>568</v>
      </c>
      <c r="C1711" s="69" t="s">
        <v>437</v>
      </c>
      <c r="D1711" s="70">
        <v>1331.9</v>
      </c>
      <c r="E1711" s="67">
        <f t="shared" si="27"/>
        <v>1331.9</v>
      </c>
      <c r="F1711" s="141" t="e">
        <f>#REF!</f>
        <v>#REF!</v>
      </c>
    </row>
    <row r="1712" spans="1:6" s="7" customFormat="1" ht="15.75" hidden="1" outlineLevel="7">
      <c r="A1712" s="38" t="s">
        <v>54</v>
      </c>
      <c r="B1712" s="69" t="s">
        <v>568</v>
      </c>
      <c r="C1712" s="69" t="s">
        <v>437</v>
      </c>
      <c r="D1712" s="70">
        <v>298.8</v>
      </c>
      <c r="E1712" s="67">
        <f t="shared" si="27"/>
        <v>298.8</v>
      </c>
      <c r="F1712" s="141" t="e">
        <f>#REF!</f>
        <v>#REF!</v>
      </c>
    </row>
    <row r="1713" spans="1:6" s="7" customFormat="1" ht="15.75" hidden="1" outlineLevel="1" collapsed="1">
      <c r="A1713" s="38" t="s">
        <v>49</v>
      </c>
      <c r="B1713" s="69" t="s">
        <v>568</v>
      </c>
      <c r="C1713" s="66" t="s">
        <v>442</v>
      </c>
      <c r="D1713" s="62">
        <v>10927622.1</v>
      </c>
      <c r="E1713" s="67">
        <f t="shared" si="27"/>
        <v>10927622.1</v>
      </c>
      <c r="F1713" s="141" t="e">
        <f>#REF!</f>
        <v>#REF!</v>
      </c>
    </row>
    <row r="1714" spans="1:6" s="7" customFormat="1" ht="15.75" hidden="1" outlineLevel="2">
      <c r="A1714" s="64" t="s">
        <v>441</v>
      </c>
      <c r="B1714" s="69" t="s">
        <v>568</v>
      </c>
      <c r="C1714" s="66" t="s">
        <v>442</v>
      </c>
      <c r="D1714" s="62">
        <v>1320599.3999999999</v>
      </c>
      <c r="E1714" s="67">
        <f t="shared" si="27"/>
        <v>1320599.3999999999</v>
      </c>
      <c r="F1714" s="141" t="e">
        <f>#REF!</f>
        <v>#REF!</v>
      </c>
    </row>
    <row r="1715" spans="1:6" s="7" customFormat="1" ht="15.75" hidden="1" outlineLevel="3">
      <c r="A1715" s="64" t="s">
        <v>443</v>
      </c>
      <c r="B1715" s="69" t="s">
        <v>568</v>
      </c>
      <c r="C1715" s="66" t="s">
        <v>442</v>
      </c>
      <c r="D1715" s="62">
        <v>176237.8</v>
      </c>
      <c r="E1715" s="67">
        <f t="shared" ref="E1715:E1796" si="28">D1715</f>
        <v>176237.8</v>
      </c>
      <c r="F1715" s="141" t="e">
        <f>#REF!</f>
        <v>#REF!</v>
      </c>
    </row>
    <row r="1716" spans="1:6" s="7" customFormat="1" ht="15.75" hidden="1" outlineLevel="5">
      <c r="A1716" s="64" t="s">
        <v>444</v>
      </c>
      <c r="B1716" s="69" t="s">
        <v>568</v>
      </c>
      <c r="C1716" s="66" t="s">
        <v>442</v>
      </c>
      <c r="D1716" s="62">
        <v>176237.8</v>
      </c>
      <c r="E1716" s="67">
        <f t="shared" si="28"/>
        <v>176237.8</v>
      </c>
      <c r="F1716" s="141" t="e">
        <f>#REF!</f>
        <v>#REF!</v>
      </c>
    </row>
    <row r="1717" spans="1:6" s="7" customFormat="1" ht="15.75" hidden="1" outlineLevel="6">
      <c r="A1717" s="64" t="s">
        <v>98</v>
      </c>
      <c r="B1717" s="69" t="s">
        <v>568</v>
      </c>
      <c r="C1717" s="66" t="s">
        <v>442</v>
      </c>
      <c r="D1717" s="62">
        <v>176237.8</v>
      </c>
      <c r="E1717" s="67">
        <f t="shared" si="28"/>
        <v>176237.8</v>
      </c>
      <c r="F1717" s="141" t="e">
        <f>#REF!</f>
        <v>#REF!</v>
      </c>
    </row>
    <row r="1718" spans="1:6" s="7" customFormat="1" ht="15.75" hidden="1" outlineLevel="7">
      <c r="A1718" s="64" t="s">
        <v>99</v>
      </c>
      <c r="B1718" s="69" t="s">
        <v>568</v>
      </c>
      <c r="C1718" s="69" t="s">
        <v>442</v>
      </c>
      <c r="D1718" s="70">
        <v>176237.8</v>
      </c>
      <c r="E1718" s="67">
        <f t="shared" si="28"/>
        <v>176237.8</v>
      </c>
      <c r="F1718" s="141" t="e">
        <f>#REF!</f>
        <v>#REF!</v>
      </c>
    </row>
    <row r="1719" spans="1:6" s="7" customFormat="1" ht="15.75" hidden="1" outlineLevel="3">
      <c r="A1719" s="38" t="s">
        <v>99</v>
      </c>
      <c r="B1719" s="69" t="s">
        <v>568</v>
      </c>
      <c r="C1719" s="66" t="s">
        <v>442</v>
      </c>
      <c r="D1719" s="62">
        <v>1144361.6000000001</v>
      </c>
      <c r="E1719" s="67">
        <f t="shared" si="28"/>
        <v>1144361.6000000001</v>
      </c>
      <c r="F1719" s="141" t="e">
        <f>#REF!</f>
        <v>#REF!</v>
      </c>
    </row>
    <row r="1720" spans="1:6" s="7" customFormat="1" ht="22.5" hidden="1" outlineLevel="4">
      <c r="A1720" s="64" t="s">
        <v>445</v>
      </c>
      <c r="B1720" s="69" t="s">
        <v>568</v>
      </c>
      <c r="C1720" s="66" t="s">
        <v>442</v>
      </c>
      <c r="D1720" s="62">
        <v>84795.7</v>
      </c>
      <c r="E1720" s="67">
        <f t="shared" si="28"/>
        <v>84795.7</v>
      </c>
      <c r="F1720" s="141" t="e">
        <f>#REF!</f>
        <v>#REF!</v>
      </c>
    </row>
    <row r="1721" spans="1:6" s="7" customFormat="1" ht="33.75" hidden="1" outlineLevel="5">
      <c r="A1721" s="64" t="s">
        <v>446</v>
      </c>
      <c r="B1721" s="69" t="s">
        <v>568</v>
      </c>
      <c r="C1721" s="66" t="s">
        <v>442</v>
      </c>
      <c r="D1721" s="62">
        <v>84795.7</v>
      </c>
      <c r="E1721" s="67">
        <f t="shared" si="28"/>
        <v>84795.7</v>
      </c>
      <c r="F1721" s="141" t="e">
        <f>#REF!</f>
        <v>#REF!</v>
      </c>
    </row>
    <row r="1722" spans="1:6" s="7" customFormat="1" ht="15.75" hidden="1" outlineLevel="6">
      <c r="A1722" s="64" t="s">
        <v>98</v>
      </c>
      <c r="B1722" s="69" t="s">
        <v>568</v>
      </c>
      <c r="C1722" s="66" t="s">
        <v>442</v>
      </c>
      <c r="D1722" s="62">
        <v>84795.7</v>
      </c>
      <c r="E1722" s="67">
        <f t="shared" si="28"/>
        <v>84795.7</v>
      </c>
      <c r="F1722" s="141" t="e">
        <f>#REF!</f>
        <v>#REF!</v>
      </c>
    </row>
    <row r="1723" spans="1:6" s="7" customFormat="1" ht="15.75" hidden="1" outlineLevel="7">
      <c r="A1723" s="64" t="s">
        <v>99</v>
      </c>
      <c r="B1723" s="69" t="s">
        <v>568</v>
      </c>
      <c r="C1723" s="69" t="s">
        <v>442</v>
      </c>
      <c r="D1723" s="70">
        <v>84795.7</v>
      </c>
      <c r="E1723" s="67">
        <f t="shared" si="28"/>
        <v>84795.7</v>
      </c>
      <c r="F1723" s="141" t="e">
        <f>#REF!</f>
        <v>#REF!</v>
      </c>
    </row>
    <row r="1724" spans="1:6" s="7" customFormat="1" ht="15.75" hidden="1" outlineLevel="4">
      <c r="A1724" s="38" t="s">
        <v>99</v>
      </c>
      <c r="B1724" s="69" t="s">
        <v>568</v>
      </c>
      <c r="C1724" s="66" t="s">
        <v>442</v>
      </c>
      <c r="D1724" s="62">
        <v>1059565.8999999999</v>
      </c>
      <c r="E1724" s="67">
        <f t="shared" si="28"/>
        <v>1059565.8999999999</v>
      </c>
      <c r="F1724" s="141" t="e">
        <f>#REF!</f>
        <v>#REF!</v>
      </c>
    </row>
    <row r="1725" spans="1:6" s="7" customFormat="1" ht="22.5" hidden="1" outlineLevel="5">
      <c r="A1725" s="64" t="s">
        <v>447</v>
      </c>
      <c r="B1725" s="69" t="s">
        <v>568</v>
      </c>
      <c r="C1725" s="66" t="s">
        <v>442</v>
      </c>
      <c r="D1725" s="62">
        <v>1059565.8999999999</v>
      </c>
      <c r="E1725" s="67">
        <f t="shared" si="28"/>
        <v>1059565.8999999999</v>
      </c>
      <c r="F1725" s="141" t="e">
        <f>#REF!</f>
        <v>#REF!</v>
      </c>
    </row>
    <row r="1726" spans="1:6" s="7" customFormat="1" ht="15.75" hidden="1" outlineLevel="6">
      <c r="A1726" s="64" t="s">
        <v>98</v>
      </c>
      <c r="B1726" s="69" t="s">
        <v>568</v>
      </c>
      <c r="C1726" s="66" t="s">
        <v>442</v>
      </c>
      <c r="D1726" s="62">
        <v>1059565.8999999999</v>
      </c>
      <c r="E1726" s="67">
        <f t="shared" si="28"/>
        <v>1059565.8999999999</v>
      </c>
      <c r="F1726" s="141" t="e">
        <f>#REF!</f>
        <v>#REF!</v>
      </c>
    </row>
    <row r="1727" spans="1:6" s="7" customFormat="1" ht="15.75" hidden="1" outlineLevel="7">
      <c r="A1727" s="64" t="s">
        <v>99</v>
      </c>
      <c r="B1727" s="69" t="s">
        <v>568</v>
      </c>
      <c r="C1727" s="69" t="s">
        <v>442</v>
      </c>
      <c r="D1727" s="70">
        <v>1059565.8999999999</v>
      </c>
      <c r="E1727" s="67">
        <f t="shared" si="28"/>
        <v>1059565.8999999999</v>
      </c>
      <c r="F1727" s="141" t="e">
        <f>#REF!</f>
        <v>#REF!</v>
      </c>
    </row>
    <row r="1728" spans="1:6" s="7" customFormat="1" ht="15.75" hidden="1" outlineLevel="2">
      <c r="A1728" s="38" t="s">
        <v>99</v>
      </c>
      <c r="B1728" s="69" t="s">
        <v>568</v>
      </c>
      <c r="C1728" s="66" t="s">
        <v>442</v>
      </c>
      <c r="D1728" s="62">
        <v>8297856.5</v>
      </c>
      <c r="E1728" s="67">
        <f t="shared" si="28"/>
        <v>8297856.5</v>
      </c>
      <c r="F1728" s="141" t="e">
        <f>#REF!</f>
        <v>#REF!</v>
      </c>
    </row>
    <row r="1729" spans="1:6" s="7" customFormat="1" ht="15.75" hidden="1" outlineLevel="3">
      <c r="A1729" s="64" t="s">
        <v>247</v>
      </c>
      <c r="B1729" s="69" t="s">
        <v>568</v>
      </c>
      <c r="C1729" s="66" t="s">
        <v>442</v>
      </c>
      <c r="D1729" s="62">
        <v>70410.5</v>
      </c>
      <c r="E1729" s="67">
        <f t="shared" si="28"/>
        <v>70410.5</v>
      </c>
      <c r="F1729" s="141" t="e">
        <f>#REF!</f>
        <v>#REF!</v>
      </c>
    </row>
    <row r="1730" spans="1:6" s="7" customFormat="1" ht="33.75" hidden="1" outlineLevel="5">
      <c r="A1730" s="64" t="s">
        <v>448</v>
      </c>
      <c r="B1730" s="69" t="s">
        <v>568</v>
      </c>
      <c r="C1730" s="66" t="s">
        <v>442</v>
      </c>
      <c r="D1730" s="62">
        <v>70410.5</v>
      </c>
      <c r="E1730" s="67">
        <f t="shared" si="28"/>
        <v>70410.5</v>
      </c>
      <c r="F1730" s="141" t="e">
        <f>#REF!</f>
        <v>#REF!</v>
      </c>
    </row>
    <row r="1731" spans="1:6" s="7" customFormat="1" ht="15.75" hidden="1" outlineLevel="6">
      <c r="A1731" s="64" t="s">
        <v>34</v>
      </c>
      <c r="B1731" s="69" t="s">
        <v>568</v>
      </c>
      <c r="C1731" s="66" t="s">
        <v>442</v>
      </c>
      <c r="D1731" s="62">
        <v>70410.5</v>
      </c>
      <c r="E1731" s="67">
        <f t="shared" si="28"/>
        <v>70410.5</v>
      </c>
      <c r="F1731" s="141" t="e">
        <f>#REF!</f>
        <v>#REF!</v>
      </c>
    </row>
    <row r="1732" spans="1:6" s="7" customFormat="1" ht="15.75" hidden="1" outlineLevel="7">
      <c r="A1732" s="64" t="s">
        <v>428</v>
      </c>
      <c r="B1732" s="69" t="s">
        <v>568</v>
      </c>
      <c r="C1732" s="69" t="s">
        <v>442</v>
      </c>
      <c r="D1732" s="70">
        <v>70410.5</v>
      </c>
      <c r="E1732" s="67">
        <f t="shared" si="28"/>
        <v>70410.5</v>
      </c>
      <c r="F1732" s="141" t="e">
        <f>#REF!</f>
        <v>#REF!</v>
      </c>
    </row>
    <row r="1733" spans="1:6" s="7" customFormat="1" ht="15.75" hidden="1" outlineLevel="3">
      <c r="A1733" s="38" t="s">
        <v>449</v>
      </c>
      <c r="B1733" s="69" t="s">
        <v>568</v>
      </c>
      <c r="C1733" s="66" t="s">
        <v>442</v>
      </c>
      <c r="D1733" s="62">
        <v>34239</v>
      </c>
      <c r="E1733" s="67">
        <f t="shared" si="28"/>
        <v>34239</v>
      </c>
      <c r="F1733" s="141" t="e">
        <f>#REF!</f>
        <v>#REF!</v>
      </c>
    </row>
    <row r="1734" spans="1:6" s="7" customFormat="1" ht="15.75" hidden="1" outlineLevel="4">
      <c r="A1734" s="64" t="s">
        <v>450</v>
      </c>
      <c r="B1734" s="69" t="s">
        <v>568</v>
      </c>
      <c r="C1734" s="66" t="s">
        <v>442</v>
      </c>
      <c r="D1734" s="62">
        <v>34239</v>
      </c>
      <c r="E1734" s="67">
        <f t="shared" si="28"/>
        <v>34239</v>
      </c>
      <c r="F1734" s="141" t="e">
        <f>#REF!</f>
        <v>#REF!</v>
      </c>
    </row>
    <row r="1735" spans="1:6" s="7" customFormat="1" ht="33.75" hidden="1" outlineLevel="5">
      <c r="A1735" s="64" t="s">
        <v>451</v>
      </c>
      <c r="B1735" s="69" t="s">
        <v>568</v>
      </c>
      <c r="C1735" s="66" t="s">
        <v>442</v>
      </c>
      <c r="D1735" s="62">
        <v>34239</v>
      </c>
      <c r="E1735" s="67">
        <f t="shared" si="28"/>
        <v>34239</v>
      </c>
      <c r="F1735" s="141" t="e">
        <f>#REF!</f>
        <v>#REF!</v>
      </c>
    </row>
    <row r="1736" spans="1:6" s="7" customFormat="1" ht="15.75" hidden="1" outlineLevel="6">
      <c r="A1736" s="64" t="s">
        <v>34</v>
      </c>
      <c r="B1736" s="69" t="s">
        <v>568</v>
      </c>
      <c r="C1736" s="66" t="s">
        <v>442</v>
      </c>
      <c r="D1736" s="62">
        <v>34239</v>
      </c>
      <c r="E1736" s="67">
        <f t="shared" si="28"/>
        <v>34239</v>
      </c>
      <c r="F1736" s="141" t="e">
        <f>#REF!</f>
        <v>#REF!</v>
      </c>
    </row>
    <row r="1737" spans="1:6" s="7" customFormat="1" ht="15.75" hidden="1" outlineLevel="7">
      <c r="A1737" s="64" t="s">
        <v>287</v>
      </c>
      <c r="B1737" s="69" t="s">
        <v>568</v>
      </c>
      <c r="C1737" s="69" t="s">
        <v>442</v>
      </c>
      <c r="D1737" s="70">
        <v>33743.9</v>
      </c>
      <c r="E1737" s="67">
        <f t="shared" si="28"/>
        <v>33743.9</v>
      </c>
      <c r="F1737" s="141" t="e">
        <f>#REF!</f>
        <v>#REF!</v>
      </c>
    </row>
    <row r="1738" spans="1:6" s="7" customFormat="1" ht="22.5" hidden="1" outlineLevel="7">
      <c r="A1738" s="38" t="s">
        <v>288</v>
      </c>
      <c r="B1738" s="69" t="s">
        <v>568</v>
      </c>
      <c r="C1738" s="69" t="s">
        <v>442</v>
      </c>
      <c r="D1738" s="70">
        <v>495.1</v>
      </c>
      <c r="E1738" s="67">
        <f t="shared" si="28"/>
        <v>495.1</v>
      </c>
      <c r="F1738" s="141" t="e">
        <f>#REF!</f>
        <v>#REF!</v>
      </c>
    </row>
    <row r="1739" spans="1:6" s="7" customFormat="1" ht="15.75" hidden="1" outlineLevel="3">
      <c r="A1739" s="38" t="s">
        <v>332</v>
      </c>
      <c r="B1739" s="69" t="s">
        <v>568</v>
      </c>
      <c r="C1739" s="66" t="s">
        <v>442</v>
      </c>
      <c r="D1739" s="62">
        <v>67818.7</v>
      </c>
      <c r="E1739" s="67">
        <f t="shared" si="28"/>
        <v>67818.7</v>
      </c>
      <c r="F1739" s="141" t="e">
        <f>#REF!</f>
        <v>#REF!</v>
      </c>
    </row>
    <row r="1740" spans="1:6" s="7" customFormat="1" ht="22.5" hidden="1" outlineLevel="4">
      <c r="A1740" s="64" t="s">
        <v>452</v>
      </c>
      <c r="B1740" s="69" t="s">
        <v>568</v>
      </c>
      <c r="C1740" s="66" t="s">
        <v>442</v>
      </c>
      <c r="D1740" s="62">
        <v>67818.7</v>
      </c>
      <c r="E1740" s="67">
        <f t="shared" si="28"/>
        <v>67818.7</v>
      </c>
      <c r="F1740" s="141" t="e">
        <f>#REF!</f>
        <v>#REF!</v>
      </c>
    </row>
    <row r="1741" spans="1:6" s="7" customFormat="1" ht="22.5" hidden="1" outlineLevel="5">
      <c r="A1741" s="64" t="s">
        <v>453</v>
      </c>
      <c r="B1741" s="69" t="s">
        <v>568</v>
      </c>
      <c r="C1741" s="66" t="s">
        <v>442</v>
      </c>
      <c r="D1741" s="62">
        <v>67818.7</v>
      </c>
      <c r="E1741" s="67">
        <f t="shared" si="28"/>
        <v>67818.7</v>
      </c>
      <c r="F1741" s="141" t="e">
        <f>#REF!</f>
        <v>#REF!</v>
      </c>
    </row>
    <row r="1742" spans="1:6" s="7" customFormat="1" ht="15.75" hidden="1" outlineLevel="6">
      <c r="A1742" s="64" t="s">
        <v>34</v>
      </c>
      <c r="B1742" s="69" t="s">
        <v>568</v>
      </c>
      <c r="C1742" s="66" t="s">
        <v>442</v>
      </c>
      <c r="D1742" s="62">
        <v>67818.7</v>
      </c>
      <c r="E1742" s="67">
        <f t="shared" si="28"/>
        <v>67818.7</v>
      </c>
      <c r="F1742" s="141" t="e">
        <f>#REF!</f>
        <v>#REF!</v>
      </c>
    </row>
    <row r="1743" spans="1:6" s="7" customFormat="1" ht="15.75" hidden="1" outlineLevel="7">
      <c r="A1743" s="64" t="s">
        <v>428</v>
      </c>
      <c r="B1743" s="69" t="s">
        <v>568</v>
      </c>
      <c r="C1743" s="69" t="s">
        <v>442</v>
      </c>
      <c r="D1743" s="70">
        <v>67818.7</v>
      </c>
      <c r="E1743" s="67">
        <f t="shared" si="28"/>
        <v>67818.7</v>
      </c>
      <c r="F1743" s="141" t="e">
        <f>#REF!</f>
        <v>#REF!</v>
      </c>
    </row>
    <row r="1744" spans="1:6" s="7" customFormat="1" ht="15.75" hidden="1" outlineLevel="3">
      <c r="A1744" s="38" t="s">
        <v>433</v>
      </c>
      <c r="B1744" s="69" t="s">
        <v>568</v>
      </c>
      <c r="C1744" s="66" t="s">
        <v>442</v>
      </c>
      <c r="D1744" s="62">
        <v>4662.3999999999996</v>
      </c>
      <c r="E1744" s="67">
        <f t="shared" si="28"/>
        <v>4662.3999999999996</v>
      </c>
      <c r="F1744" s="141" t="e">
        <f>#REF!</f>
        <v>#REF!</v>
      </c>
    </row>
    <row r="1745" spans="1:6" s="7" customFormat="1" ht="45" hidden="1" outlineLevel="5">
      <c r="A1745" s="64" t="s">
        <v>454</v>
      </c>
      <c r="B1745" s="69" t="s">
        <v>568</v>
      </c>
      <c r="C1745" s="66" t="s">
        <v>442</v>
      </c>
      <c r="D1745" s="62">
        <v>4662.3999999999996</v>
      </c>
      <c r="E1745" s="67">
        <f t="shared" si="28"/>
        <v>4662.3999999999996</v>
      </c>
      <c r="F1745" s="141" t="e">
        <f>#REF!</f>
        <v>#REF!</v>
      </c>
    </row>
    <row r="1746" spans="1:6" s="7" customFormat="1" ht="15.75" hidden="1" outlineLevel="6">
      <c r="A1746" s="64" t="s">
        <v>34</v>
      </c>
      <c r="B1746" s="69" t="s">
        <v>568</v>
      </c>
      <c r="C1746" s="66" t="s">
        <v>442</v>
      </c>
      <c r="D1746" s="62">
        <v>4662.3999999999996</v>
      </c>
      <c r="E1746" s="67">
        <f t="shared" si="28"/>
        <v>4662.3999999999996</v>
      </c>
      <c r="F1746" s="141" t="e">
        <f>#REF!</f>
        <v>#REF!</v>
      </c>
    </row>
    <row r="1747" spans="1:6" s="7" customFormat="1" ht="15.75" hidden="1" outlineLevel="7">
      <c r="A1747" s="64" t="s">
        <v>428</v>
      </c>
      <c r="B1747" s="69" t="s">
        <v>568</v>
      </c>
      <c r="C1747" s="69" t="s">
        <v>442</v>
      </c>
      <c r="D1747" s="70">
        <v>4662.3999999999996</v>
      </c>
      <c r="E1747" s="67">
        <f t="shared" si="28"/>
        <v>4662.3999999999996</v>
      </c>
      <c r="F1747" s="141" t="e">
        <f>#REF!</f>
        <v>#REF!</v>
      </c>
    </row>
    <row r="1748" spans="1:6" s="7" customFormat="1" ht="15.75" hidden="1" outlineLevel="3">
      <c r="A1748" s="38" t="s">
        <v>449</v>
      </c>
      <c r="B1748" s="69" t="s">
        <v>568</v>
      </c>
      <c r="C1748" s="66" t="s">
        <v>442</v>
      </c>
      <c r="D1748" s="62">
        <v>62709.5</v>
      </c>
      <c r="E1748" s="67">
        <f t="shared" si="28"/>
        <v>62709.5</v>
      </c>
      <c r="F1748" s="141" t="e">
        <f>#REF!</f>
        <v>#REF!</v>
      </c>
    </row>
    <row r="1749" spans="1:6" s="7" customFormat="1" ht="15.75" hidden="1" outlineLevel="4">
      <c r="A1749" s="64" t="s">
        <v>444</v>
      </c>
      <c r="B1749" s="69" t="s">
        <v>568</v>
      </c>
      <c r="C1749" s="66" t="s">
        <v>442</v>
      </c>
      <c r="D1749" s="62">
        <v>22709.5</v>
      </c>
      <c r="E1749" s="67">
        <f t="shared" si="28"/>
        <v>22709.5</v>
      </c>
      <c r="F1749" s="141" t="e">
        <f>#REF!</f>
        <v>#REF!</v>
      </c>
    </row>
    <row r="1750" spans="1:6" s="7" customFormat="1" ht="15.75" hidden="1" outlineLevel="5">
      <c r="A1750" s="64" t="s">
        <v>455</v>
      </c>
      <c r="B1750" s="69" t="s">
        <v>568</v>
      </c>
      <c r="C1750" s="66" t="s">
        <v>442</v>
      </c>
      <c r="D1750" s="62">
        <v>22709.5</v>
      </c>
      <c r="E1750" s="67">
        <f t="shared" si="28"/>
        <v>22709.5</v>
      </c>
      <c r="F1750" s="141" t="e">
        <f>#REF!</f>
        <v>#REF!</v>
      </c>
    </row>
    <row r="1751" spans="1:6" s="7" customFormat="1" ht="15.75" hidden="1" outlineLevel="6">
      <c r="A1751" s="64" t="s">
        <v>34</v>
      </c>
      <c r="B1751" s="69" t="s">
        <v>568</v>
      </c>
      <c r="C1751" s="66" t="s">
        <v>442</v>
      </c>
      <c r="D1751" s="62">
        <v>22709.5</v>
      </c>
      <c r="E1751" s="67">
        <f t="shared" si="28"/>
        <v>22709.5</v>
      </c>
      <c r="F1751" s="141" t="e">
        <f>#REF!</f>
        <v>#REF!</v>
      </c>
    </row>
    <row r="1752" spans="1:6" s="7" customFormat="1" ht="15.75" hidden="1" outlineLevel="7">
      <c r="A1752" s="64" t="s">
        <v>287</v>
      </c>
      <c r="B1752" s="69" t="s">
        <v>568</v>
      </c>
      <c r="C1752" s="69" t="s">
        <v>442</v>
      </c>
      <c r="D1752" s="70">
        <v>22709.5</v>
      </c>
      <c r="E1752" s="67">
        <f t="shared" si="28"/>
        <v>22709.5</v>
      </c>
      <c r="F1752" s="141" t="e">
        <f>#REF!</f>
        <v>#REF!</v>
      </c>
    </row>
    <row r="1753" spans="1:6" s="7" customFormat="1" ht="15.75" hidden="1" outlineLevel="4">
      <c r="A1753" s="38" t="s">
        <v>456</v>
      </c>
      <c r="B1753" s="69" t="s">
        <v>568</v>
      </c>
      <c r="C1753" s="66" t="s">
        <v>442</v>
      </c>
      <c r="D1753" s="62">
        <v>25000</v>
      </c>
      <c r="E1753" s="67">
        <f t="shared" si="28"/>
        <v>25000</v>
      </c>
      <c r="F1753" s="141" t="e">
        <f>#REF!</f>
        <v>#REF!</v>
      </c>
    </row>
    <row r="1754" spans="1:6" s="7" customFormat="1" ht="22.5" hidden="1" outlineLevel="5">
      <c r="A1754" s="64" t="s">
        <v>457</v>
      </c>
      <c r="B1754" s="69" t="s">
        <v>568</v>
      </c>
      <c r="C1754" s="66" t="s">
        <v>442</v>
      </c>
      <c r="D1754" s="62">
        <v>25000</v>
      </c>
      <c r="E1754" s="67">
        <f t="shared" si="28"/>
        <v>25000</v>
      </c>
      <c r="F1754" s="141" t="e">
        <f>#REF!</f>
        <v>#REF!</v>
      </c>
    </row>
    <row r="1755" spans="1:6" s="7" customFormat="1" ht="15.75" hidden="1" outlineLevel="6">
      <c r="A1755" s="64" t="s">
        <v>34</v>
      </c>
      <c r="B1755" s="69" t="s">
        <v>568</v>
      </c>
      <c r="C1755" s="66" t="s">
        <v>442</v>
      </c>
      <c r="D1755" s="62">
        <v>25000</v>
      </c>
      <c r="E1755" s="67">
        <f t="shared" si="28"/>
        <v>25000</v>
      </c>
      <c r="F1755" s="141" t="e">
        <f>#REF!</f>
        <v>#REF!</v>
      </c>
    </row>
    <row r="1756" spans="1:6" s="7" customFormat="1" ht="15.75" hidden="1" outlineLevel="7">
      <c r="A1756" s="64" t="s">
        <v>287</v>
      </c>
      <c r="B1756" s="69" t="s">
        <v>568</v>
      </c>
      <c r="C1756" s="69" t="s">
        <v>442</v>
      </c>
      <c r="D1756" s="70">
        <v>25000</v>
      </c>
      <c r="E1756" s="67">
        <f t="shared" si="28"/>
        <v>25000</v>
      </c>
      <c r="F1756" s="141" t="e">
        <f>#REF!</f>
        <v>#REF!</v>
      </c>
    </row>
    <row r="1757" spans="1:6" s="7" customFormat="1" ht="15.75" hidden="1" outlineLevel="4">
      <c r="A1757" s="38" t="s">
        <v>456</v>
      </c>
      <c r="B1757" s="69" t="s">
        <v>568</v>
      </c>
      <c r="C1757" s="66" t="s">
        <v>442</v>
      </c>
      <c r="D1757" s="62">
        <v>15000</v>
      </c>
      <c r="E1757" s="67">
        <f t="shared" si="28"/>
        <v>15000</v>
      </c>
      <c r="F1757" s="141" t="e">
        <f>#REF!</f>
        <v>#REF!</v>
      </c>
    </row>
    <row r="1758" spans="1:6" s="7" customFormat="1" ht="22.5" hidden="1" outlineLevel="5">
      <c r="A1758" s="64" t="s">
        <v>458</v>
      </c>
      <c r="B1758" s="69" t="s">
        <v>568</v>
      </c>
      <c r="C1758" s="66" t="s">
        <v>442</v>
      </c>
      <c r="D1758" s="62">
        <v>15000</v>
      </c>
      <c r="E1758" s="67">
        <f t="shared" si="28"/>
        <v>15000</v>
      </c>
      <c r="F1758" s="141" t="e">
        <f>#REF!</f>
        <v>#REF!</v>
      </c>
    </row>
    <row r="1759" spans="1:6" s="7" customFormat="1" ht="15.75" hidden="1" outlineLevel="6">
      <c r="A1759" s="64" t="s">
        <v>34</v>
      </c>
      <c r="B1759" s="69" t="s">
        <v>568</v>
      </c>
      <c r="C1759" s="66" t="s">
        <v>442</v>
      </c>
      <c r="D1759" s="62">
        <v>15000</v>
      </c>
      <c r="E1759" s="67">
        <f t="shared" si="28"/>
        <v>15000</v>
      </c>
      <c r="F1759" s="141" t="e">
        <f>#REF!</f>
        <v>#REF!</v>
      </c>
    </row>
    <row r="1760" spans="1:6" s="7" customFormat="1" ht="15.75" hidden="1" outlineLevel="7">
      <c r="A1760" s="64" t="s">
        <v>287</v>
      </c>
      <c r="B1760" s="69" t="s">
        <v>568</v>
      </c>
      <c r="C1760" s="69" t="s">
        <v>442</v>
      </c>
      <c r="D1760" s="70">
        <v>15000</v>
      </c>
      <c r="E1760" s="67">
        <f t="shared" si="28"/>
        <v>15000</v>
      </c>
      <c r="F1760" s="141" t="e">
        <f>#REF!</f>
        <v>#REF!</v>
      </c>
    </row>
    <row r="1761" spans="1:6" s="7" customFormat="1" ht="15.75" hidden="1" outlineLevel="3">
      <c r="A1761" s="38" t="s">
        <v>456</v>
      </c>
      <c r="B1761" s="69" t="s">
        <v>568</v>
      </c>
      <c r="C1761" s="66" t="s">
        <v>442</v>
      </c>
      <c r="D1761" s="62">
        <v>256893.6</v>
      </c>
      <c r="E1761" s="67">
        <f t="shared" si="28"/>
        <v>256893.6</v>
      </c>
      <c r="F1761" s="141" t="e">
        <f>#REF!</f>
        <v>#REF!</v>
      </c>
    </row>
    <row r="1762" spans="1:6" s="7" customFormat="1" ht="78.75" hidden="1" outlineLevel="4">
      <c r="A1762" s="85" t="s">
        <v>459</v>
      </c>
      <c r="B1762" s="69" t="s">
        <v>568</v>
      </c>
      <c r="C1762" s="66" t="s">
        <v>442</v>
      </c>
      <c r="D1762" s="62">
        <v>216590.4</v>
      </c>
      <c r="E1762" s="67">
        <f t="shared" si="28"/>
        <v>216590.4</v>
      </c>
      <c r="F1762" s="141" t="e">
        <f>#REF!</f>
        <v>#REF!</v>
      </c>
    </row>
    <row r="1763" spans="1:6" s="7" customFormat="1" ht="45" hidden="1" outlineLevel="5">
      <c r="A1763" s="85" t="s">
        <v>460</v>
      </c>
      <c r="B1763" s="69" t="s">
        <v>568</v>
      </c>
      <c r="C1763" s="66" t="s">
        <v>442</v>
      </c>
      <c r="D1763" s="62">
        <v>216590.4</v>
      </c>
      <c r="E1763" s="67">
        <f t="shared" si="28"/>
        <v>216590.4</v>
      </c>
      <c r="F1763" s="141" t="e">
        <f>#REF!</f>
        <v>#REF!</v>
      </c>
    </row>
    <row r="1764" spans="1:6" s="7" customFormat="1" ht="15.75" hidden="1" outlineLevel="6">
      <c r="A1764" s="64" t="s">
        <v>34</v>
      </c>
      <c r="B1764" s="69" t="s">
        <v>568</v>
      </c>
      <c r="C1764" s="66" t="s">
        <v>442</v>
      </c>
      <c r="D1764" s="62">
        <v>216590.4</v>
      </c>
      <c r="E1764" s="67">
        <f t="shared" si="28"/>
        <v>216590.4</v>
      </c>
      <c r="F1764" s="141" t="e">
        <f>#REF!</f>
        <v>#REF!</v>
      </c>
    </row>
    <row r="1765" spans="1:6" s="7" customFormat="1" ht="15.75" hidden="1" outlineLevel="7">
      <c r="A1765" s="64" t="s">
        <v>287</v>
      </c>
      <c r="B1765" s="69" t="s">
        <v>568</v>
      </c>
      <c r="C1765" s="69" t="s">
        <v>442</v>
      </c>
      <c r="D1765" s="70">
        <v>216590.4</v>
      </c>
      <c r="E1765" s="67">
        <f t="shared" si="28"/>
        <v>216590.4</v>
      </c>
      <c r="F1765" s="141" t="e">
        <f>#REF!</f>
        <v>#REF!</v>
      </c>
    </row>
    <row r="1766" spans="1:6" s="7" customFormat="1" ht="15.75" hidden="1" outlineLevel="4">
      <c r="A1766" s="38" t="s">
        <v>456</v>
      </c>
      <c r="B1766" s="69" t="s">
        <v>568</v>
      </c>
      <c r="C1766" s="66" t="s">
        <v>442</v>
      </c>
      <c r="D1766" s="62">
        <v>40303.199999999997</v>
      </c>
      <c r="E1766" s="67">
        <f t="shared" si="28"/>
        <v>40303.199999999997</v>
      </c>
      <c r="F1766" s="141" t="e">
        <f>#REF!</f>
        <v>#REF!</v>
      </c>
    </row>
    <row r="1767" spans="1:6" s="7" customFormat="1" ht="33.75" hidden="1" outlineLevel="5">
      <c r="A1767" s="64" t="s">
        <v>461</v>
      </c>
      <c r="B1767" s="69" t="s">
        <v>568</v>
      </c>
      <c r="C1767" s="66" t="s">
        <v>442</v>
      </c>
      <c r="D1767" s="62">
        <v>40303.199999999997</v>
      </c>
      <c r="E1767" s="67">
        <f t="shared" si="28"/>
        <v>40303.199999999997</v>
      </c>
      <c r="F1767" s="141" t="e">
        <f>#REF!</f>
        <v>#REF!</v>
      </c>
    </row>
    <row r="1768" spans="1:6" s="7" customFormat="1" ht="15.75" hidden="1" outlineLevel="6">
      <c r="A1768" s="64" t="s">
        <v>34</v>
      </c>
      <c r="B1768" s="69" t="s">
        <v>568</v>
      </c>
      <c r="C1768" s="66" t="s">
        <v>442</v>
      </c>
      <c r="D1768" s="62">
        <v>40303.199999999997</v>
      </c>
      <c r="E1768" s="67">
        <f t="shared" si="28"/>
        <v>40303.199999999997</v>
      </c>
      <c r="F1768" s="141" t="e">
        <f>#REF!</f>
        <v>#REF!</v>
      </c>
    </row>
    <row r="1769" spans="1:6" s="7" customFormat="1" ht="15.75" hidden="1" outlineLevel="7">
      <c r="A1769" s="64" t="s">
        <v>287</v>
      </c>
      <c r="B1769" s="69" t="s">
        <v>568</v>
      </c>
      <c r="C1769" s="69" t="s">
        <v>442</v>
      </c>
      <c r="D1769" s="70">
        <v>40303.199999999997</v>
      </c>
      <c r="E1769" s="67">
        <f t="shared" si="28"/>
        <v>40303.199999999997</v>
      </c>
      <c r="F1769" s="141" t="e">
        <f>#REF!</f>
        <v>#REF!</v>
      </c>
    </row>
    <row r="1770" spans="1:6" s="7" customFormat="1" ht="15.75" hidden="1" outlineLevel="3">
      <c r="A1770" s="38" t="s">
        <v>456</v>
      </c>
      <c r="B1770" s="69" t="s">
        <v>568</v>
      </c>
      <c r="C1770" s="66" t="s">
        <v>442</v>
      </c>
      <c r="D1770" s="62">
        <v>411422.2</v>
      </c>
      <c r="E1770" s="67">
        <f t="shared" si="28"/>
        <v>411422.2</v>
      </c>
      <c r="F1770" s="141" t="e">
        <f>#REF!</f>
        <v>#REF!</v>
      </c>
    </row>
    <row r="1771" spans="1:6" s="7" customFormat="1" ht="45" hidden="1" outlineLevel="5">
      <c r="A1771" s="85" t="s">
        <v>462</v>
      </c>
      <c r="B1771" s="69" t="s">
        <v>568</v>
      </c>
      <c r="C1771" s="66" t="s">
        <v>442</v>
      </c>
      <c r="D1771" s="62">
        <v>411422.2</v>
      </c>
      <c r="E1771" s="67">
        <f t="shared" si="28"/>
        <v>411422.2</v>
      </c>
      <c r="F1771" s="141" t="e">
        <f>#REF!</f>
        <v>#REF!</v>
      </c>
    </row>
    <row r="1772" spans="1:6" s="7" customFormat="1" ht="15.75" hidden="1" outlineLevel="6">
      <c r="A1772" s="64" t="s">
        <v>34</v>
      </c>
      <c r="B1772" s="69" t="s">
        <v>568</v>
      </c>
      <c r="C1772" s="66" t="s">
        <v>442</v>
      </c>
      <c r="D1772" s="62">
        <v>411422.2</v>
      </c>
      <c r="E1772" s="67">
        <f t="shared" si="28"/>
        <v>411422.2</v>
      </c>
      <c r="F1772" s="141" t="e">
        <f>#REF!</f>
        <v>#REF!</v>
      </c>
    </row>
    <row r="1773" spans="1:6" s="7" customFormat="1" ht="15.75" hidden="1" outlineLevel="7">
      <c r="A1773" s="64" t="s">
        <v>287</v>
      </c>
      <c r="B1773" s="69" t="s">
        <v>568</v>
      </c>
      <c r="C1773" s="69" t="s">
        <v>442</v>
      </c>
      <c r="D1773" s="70">
        <v>411422.2</v>
      </c>
      <c r="E1773" s="67">
        <f t="shared" si="28"/>
        <v>411422.2</v>
      </c>
      <c r="F1773" s="141" t="e">
        <f>#REF!</f>
        <v>#REF!</v>
      </c>
    </row>
    <row r="1774" spans="1:6" s="7" customFormat="1" ht="22.5" hidden="1" outlineLevel="3">
      <c r="A1774" s="38" t="s">
        <v>288</v>
      </c>
      <c r="B1774" s="69" t="s">
        <v>568</v>
      </c>
      <c r="C1774" s="66" t="s">
        <v>442</v>
      </c>
      <c r="D1774" s="62">
        <v>152.30000000000001</v>
      </c>
      <c r="E1774" s="67">
        <f t="shared" si="28"/>
        <v>152.30000000000001</v>
      </c>
      <c r="F1774" s="141" t="e">
        <f>#REF!</f>
        <v>#REF!</v>
      </c>
    </row>
    <row r="1775" spans="1:6" s="7" customFormat="1" ht="22.5" hidden="1" outlineLevel="4">
      <c r="A1775" s="64" t="s">
        <v>463</v>
      </c>
      <c r="B1775" s="69" t="s">
        <v>568</v>
      </c>
      <c r="C1775" s="66" t="s">
        <v>442</v>
      </c>
      <c r="D1775" s="62">
        <v>152.30000000000001</v>
      </c>
      <c r="E1775" s="67">
        <f t="shared" si="28"/>
        <v>152.30000000000001</v>
      </c>
      <c r="F1775" s="141" t="e">
        <f>#REF!</f>
        <v>#REF!</v>
      </c>
    </row>
    <row r="1776" spans="1:6" s="7" customFormat="1" ht="22.5" hidden="1" outlineLevel="5">
      <c r="A1776" s="64" t="s">
        <v>464</v>
      </c>
      <c r="B1776" s="69" t="s">
        <v>568</v>
      </c>
      <c r="C1776" s="66" t="s">
        <v>442</v>
      </c>
      <c r="D1776" s="62">
        <v>152.30000000000001</v>
      </c>
      <c r="E1776" s="67">
        <f t="shared" si="28"/>
        <v>152.30000000000001</v>
      </c>
      <c r="F1776" s="141" t="e">
        <f>#REF!</f>
        <v>#REF!</v>
      </c>
    </row>
    <row r="1777" spans="1:6" s="7" customFormat="1" ht="15.75" hidden="1" outlineLevel="6">
      <c r="A1777" s="64" t="s">
        <v>34</v>
      </c>
      <c r="B1777" s="69" t="s">
        <v>568</v>
      </c>
      <c r="C1777" s="66" t="s">
        <v>442</v>
      </c>
      <c r="D1777" s="62">
        <v>152.30000000000001</v>
      </c>
      <c r="E1777" s="67">
        <f t="shared" si="28"/>
        <v>152.30000000000001</v>
      </c>
      <c r="F1777" s="141" t="e">
        <f>#REF!</f>
        <v>#REF!</v>
      </c>
    </row>
    <row r="1778" spans="1:6" s="7" customFormat="1" ht="15.75" hidden="1" outlineLevel="7">
      <c r="A1778" s="64" t="s">
        <v>428</v>
      </c>
      <c r="B1778" s="69" t="s">
        <v>568</v>
      </c>
      <c r="C1778" s="69" t="s">
        <v>442</v>
      </c>
      <c r="D1778" s="70">
        <v>152.30000000000001</v>
      </c>
      <c r="E1778" s="67">
        <f t="shared" si="28"/>
        <v>152.30000000000001</v>
      </c>
      <c r="F1778" s="141" t="e">
        <f>#REF!</f>
        <v>#REF!</v>
      </c>
    </row>
    <row r="1779" spans="1:6" s="7" customFormat="1" ht="15.75" hidden="1" outlineLevel="3">
      <c r="A1779" s="38" t="s">
        <v>449</v>
      </c>
      <c r="B1779" s="69" t="s">
        <v>568</v>
      </c>
      <c r="C1779" s="66" t="s">
        <v>442</v>
      </c>
      <c r="D1779" s="62">
        <v>1414.7</v>
      </c>
      <c r="E1779" s="67">
        <f t="shared" si="28"/>
        <v>1414.7</v>
      </c>
      <c r="F1779" s="141" t="e">
        <f>#REF!</f>
        <v>#REF!</v>
      </c>
    </row>
    <row r="1780" spans="1:6" s="7" customFormat="1" ht="22.5" hidden="1" outlineLevel="5">
      <c r="A1780" s="64" t="s">
        <v>465</v>
      </c>
      <c r="B1780" s="69" t="s">
        <v>568</v>
      </c>
      <c r="C1780" s="66" t="s">
        <v>442</v>
      </c>
      <c r="D1780" s="62">
        <v>1414.7</v>
      </c>
      <c r="E1780" s="67">
        <f t="shared" si="28"/>
        <v>1414.7</v>
      </c>
      <c r="F1780" s="141" t="e">
        <f>#REF!</f>
        <v>#REF!</v>
      </c>
    </row>
    <row r="1781" spans="1:6" s="7" customFormat="1" ht="15.75" hidden="1" outlineLevel="6">
      <c r="A1781" s="64" t="s">
        <v>34</v>
      </c>
      <c r="B1781" s="69" t="s">
        <v>568</v>
      </c>
      <c r="C1781" s="66" t="s">
        <v>442</v>
      </c>
      <c r="D1781" s="62">
        <v>1414.7</v>
      </c>
      <c r="E1781" s="67">
        <f t="shared" si="28"/>
        <v>1414.7</v>
      </c>
      <c r="F1781" s="141" t="e">
        <f>#REF!</f>
        <v>#REF!</v>
      </c>
    </row>
    <row r="1782" spans="1:6" s="7" customFormat="1" ht="15.75" hidden="1" outlineLevel="7">
      <c r="A1782" s="64" t="s">
        <v>428</v>
      </c>
      <c r="B1782" s="69" t="s">
        <v>568</v>
      </c>
      <c r="C1782" s="69" t="s">
        <v>442</v>
      </c>
      <c r="D1782" s="70">
        <v>1414.7</v>
      </c>
      <c r="E1782" s="67">
        <f t="shared" si="28"/>
        <v>1414.7</v>
      </c>
      <c r="F1782" s="141" t="e">
        <f>#REF!</f>
        <v>#REF!</v>
      </c>
    </row>
    <row r="1783" spans="1:6" s="7" customFormat="1" ht="15.75" hidden="1" outlineLevel="3">
      <c r="A1783" s="38" t="s">
        <v>449</v>
      </c>
      <c r="B1783" s="69" t="s">
        <v>568</v>
      </c>
      <c r="C1783" s="66" t="s">
        <v>442</v>
      </c>
      <c r="D1783" s="62">
        <v>1815860.9</v>
      </c>
      <c r="E1783" s="67">
        <f t="shared" si="28"/>
        <v>1815860.9</v>
      </c>
      <c r="F1783" s="141" t="e">
        <f>#REF!</f>
        <v>#REF!</v>
      </c>
    </row>
    <row r="1784" spans="1:6" s="7" customFormat="1" ht="15.75" hidden="1" outlineLevel="5">
      <c r="A1784" s="64" t="s">
        <v>466</v>
      </c>
      <c r="B1784" s="69" t="s">
        <v>568</v>
      </c>
      <c r="C1784" s="66" t="s">
        <v>442</v>
      </c>
      <c r="D1784" s="62">
        <v>1905</v>
      </c>
      <c r="E1784" s="67">
        <f t="shared" si="28"/>
        <v>1905</v>
      </c>
      <c r="F1784" s="141" t="e">
        <f>#REF!</f>
        <v>#REF!</v>
      </c>
    </row>
    <row r="1785" spans="1:6" s="7" customFormat="1" ht="33.75" hidden="1" outlineLevel="6">
      <c r="A1785" s="64" t="s">
        <v>15</v>
      </c>
      <c r="B1785" s="69" t="s">
        <v>568</v>
      </c>
      <c r="C1785" s="66" t="s">
        <v>442</v>
      </c>
      <c r="D1785" s="62">
        <v>1905</v>
      </c>
      <c r="E1785" s="67">
        <f t="shared" si="28"/>
        <v>1905</v>
      </c>
      <c r="F1785" s="141" t="e">
        <f>#REF!</f>
        <v>#REF!</v>
      </c>
    </row>
    <row r="1786" spans="1:6" s="7" customFormat="1" ht="15.75" hidden="1" outlineLevel="7">
      <c r="A1786" s="64" t="s">
        <v>17</v>
      </c>
      <c r="B1786" s="69" t="s">
        <v>568</v>
      </c>
      <c r="C1786" s="69" t="s">
        <v>442</v>
      </c>
      <c r="D1786" s="70">
        <v>1905</v>
      </c>
      <c r="E1786" s="67">
        <f t="shared" si="28"/>
        <v>1905</v>
      </c>
      <c r="F1786" s="141" t="e">
        <f>#REF!</f>
        <v>#REF!</v>
      </c>
    </row>
    <row r="1787" spans="1:6" s="7" customFormat="1" ht="15.75" hidden="1" outlineLevel="5">
      <c r="A1787" s="38" t="s">
        <v>19</v>
      </c>
      <c r="B1787" s="69" t="s">
        <v>568</v>
      </c>
      <c r="C1787" s="66" t="s">
        <v>442</v>
      </c>
      <c r="D1787" s="62">
        <v>1813955.9</v>
      </c>
      <c r="E1787" s="67">
        <f t="shared" si="28"/>
        <v>1813955.9</v>
      </c>
      <c r="F1787" s="141" t="e">
        <f>#REF!</f>
        <v>#REF!</v>
      </c>
    </row>
    <row r="1788" spans="1:6" s="7" customFormat="1" ht="15.75" hidden="1" outlineLevel="6">
      <c r="A1788" s="64" t="s">
        <v>34</v>
      </c>
      <c r="B1788" s="69" t="s">
        <v>568</v>
      </c>
      <c r="C1788" s="66" t="s">
        <v>442</v>
      </c>
      <c r="D1788" s="62">
        <v>1812392.2</v>
      </c>
      <c r="E1788" s="67">
        <f t="shared" si="28"/>
        <v>1812392.2</v>
      </c>
      <c r="F1788" s="141" t="e">
        <f>#REF!</f>
        <v>#REF!</v>
      </c>
    </row>
    <row r="1789" spans="1:6" s="7" customFormat="1" ht="15.75" hidden="1" outlineLevel="7">
      <c r="A1789" s="64" t="s">
        <v>428</v>
      </c>
      <c r="B1789" s="69" t="s">
        <v>568</v>
      </c>
      <c r="C1789" s="69" t="s">
        <v>442</v>
      </c>
      <c r="D1789" s="70">
        <v>1812392.2</v>
      </c>
      <c r="E1789" s="67">
        <f t="shared" si="28"/>
        <v>1812392.2</v>
      </c>
      <c r="F1789" s="141" t="e">
        <f>#REF!</f>
        <v>#REF!</v>
      </c>
    </row>
    <row r="1790" spans="1:6" s="7" customFormat="1" ht="15.75" hidden="1" outlineLevel="6">
      <c r="A1790" s="38" t="s">
        <v>433</v>
      </c>
      <c r="B1790" s="69" t="s">
        <v>568</v>
      </c>
      <c r="C1790" s="66" t="s">
        <v>442</v>
      </c>
      <c r="D1790" s="62">
        <v>1563.7</v>
      </c>
      <c r="E1790" s="67">
        <f t="shared" si="28"/>
        <v>1563.7</v>
      </c>
      <c r="F1790" s="141" t="e">
        <f>#REF!</f>
        <v>#REF!</v>
      </c>
    </row>
    <row r="1791" spans="1:6" s="7" customFormat="1" ht="15.75" hidden="1" outlineLevel="7">
      <c r="A1791" s="64" t="s">
        <v>287</v>
      </c>
      <c r="B1791" s="69" t="s">
        <v>568</v>
      </c>
      <c r="C1791" s="69" t="s">
        <v>442</v>
      </c>
      <c r="D1791" s="70">
        <v>1563.7</v>
      </c>
      <c r="E1791" s="67">
        <f t="shared" si="28"/>
        <v>1563.7</v>
      </c>
      <c r="F1791" s="141" t="e">
        <f>#REF!</f>
        <v>#REF!</v>
      </c>
    </row>
    <row r="1792" spans="1:6" s="7" customFormat="1" ht="15.75" hidden="1" outlineLevel="3">
      <c r="A1792" s="38" t="s">
        <v>332</v>
      </c>
      <c r="B1792" s="69" t="s">
        <v>568</v>
      </c>
      <c r="C1792" s="66" t="s">
        <v>442</v>
      </c>
      <c r="D1792" s="62">
        <v>157439.1</v>
      </c>
      <c r="E1792" s="67">
        <f t="shared" si="28"/>
        <v>157439.1</v>
      </c>
      <c r="F1792" s="141" t="e">
        <f>#REF!</f>
        <v>#REF!</v>
      </c>
    </row>
    <row r="1793" spans="1:6" s="7" customFormat="1" ht="15.75" hidden="1" outlineLevel="4">
      <c r="A1793" s="64" t="s">
        <v>467</v>
      </c>
      <c r="B1793" s="69" t="s">
        <v>568</v>
      </c>
      <c r="C1793" s="66" t="s">
        <v>442</v>
      </c>
      <c r="D1793" s="62">
        <v>157439.1</v>
      </c>
      <c r="E1793" s="67">
        <f t="shared" si="28"/>
        <v>157439.1</v>
      </c>
      <c r="F1793" s="141" t="e">
        <f>#REF!</f>
        <v>#REF!</v>
      </c>
    </row>
    <row r="1794" spans="1:6" s="7" customFormat="1" ht="33.75" hidden="1" outlineLevel="5">
      <c r="A1794" s="64" t="s">
        <v>468</v>
      </c>
      <c r="B1794" s="69" t="s">
        <v>568</v>
      </c>
      <c r="C1794" s="66" t="s">
        <v>442</v>
      </c>
      <c r="D1794" s="62">
        <v>157434.1</v>
      </c>
      <c r="E1794" s="67">
        <f t="shared" si="28"/>
        <v>157434.1</v>
      </c>
      <c r="F1794" s="141" t="e">
        <f>#REF!</f>
        <v>#REF!</v>
      </c>
    </row>
    <row r="1795" spans="1:6" s="7" customFormat="1" ht="15.75" hidden="1" outlineLevel="6">
      <c r="A1795" s="64" t="s">
        <v>34</v>
      </c>
      <c r="B1795" s="69" t="s">
        <v>568</v>
      </c>
      <c r="C1795" s="66" t="s">
        <v>442</v>
      </c>
      <c r="D1795" s="62">
        <v>156434.1</v>
      </c>
      <c r="E1795" s="67">
        <f t="shared" si="28"/>
        <v>156434.1</v>
      </c>
      <c r="F1795" s="141" t="e">
        <f>#REF!</f>
        <v>#REF!</v>
      </c>
    </row>
    <row r="1796" spans="1:6" s="7" customFormat="1" ht="15.75" hidden="1" outlineLevel="7">
      <c r="A1796" s="64" t="s">
        <v>428</v>
      </c>
      <c r="B1796" s="69" t="s">
        <v>568</v>
      </c>
      <c r="C1796" s="69" t="s">
        <v>442</v>
      </c>
      <c r="D1796" s="70">
        <v>156434.1</v>
      </c>
      <c r="E1796" s="67">
        <f t="shared" si="28"/>
        <v>156434.1</v>
      </c>
      <c r="F1796" s="141" t="e">
        <f>#REF!</f>
        <v>#REF!</v>
      </c>
    </row>
    <row r="1797" spans="1:6" s="7" customFormat="1" ht="15.75" hidden="1" outlineLevel="6">
      <c r="A1797" s="38" t="s">
        <v>433</v>
      </c>
      <c r="B1797" s="69" t="s">
        <v>568</v>
      </c>
      <c r="C1797" s="66" t="s">
        <v>442</v>
      </c>
      <c r="D1797" s="62">
        <v>1000</v>
      </c>
      <c r="E1797" s="67">
        <f t="shared" ref="E1797:E1860" si="29">D1797</f>
        <v>1000</v>
      </c>
      <c r="F1797" s="141" t="e">
        <f>#REF!</f>
        <v>#REF!</v>
      </c>
    </row>
    <row r="1798" spans="1:6" s="7" customFormat="1" ht="15.75" hidden="1" outlineLevel="7">
      <c r="A1798" s="64" t="s">
        <v>287</v>
      </c>
      <c r="B1798" s="69" t="s">
        <v>568</v>
      </c>
      <c r="C1798" s="69" t="s">
        <v>442</v>
      </c>
      <c r="D1798" s="70">
        <v>1000</v>
      </c>
      <c r="E1798" s="67">
        <f t="shared" si="29"/>
        <v>1000</v>
      </c>
      <c r="F1798" s="141" t="e">
        <f>#REF!</f>
        <v>#REF!</v>
      </c>
    </row>
    <row r="1799" spans="1:6" s="7" customFormat="1" ht="15.75" hidden="1" outlineLevel="5">
      <c r="A1799" s="38" t="s">
        <v>456</v>
      </c>
      <c r="B1799" s="69" t="s">
        <v>568</v>
      </c>
      <c r="C1799" s="66" t="s">
        <v>442</v>
      </c>
      <c r="D1799" s="62">
        <v>5</v>
      </c>
      <c r="E1799" s="67">
        <f t="shared" si="29"/>
        <v>5</v>
      </c>
      <c r="F1799" s="141" t="e">
        <f>#REF!</f>
        <v>#REF!</v>
      </c>
    </row>
    <row r="1800" spans="1:6" s="7" customFormat="1" ht="15.75" hidden="1" outlineLevel="6">
      <c r="A1800" s="64" t="s">
        <v>45</v>
      </c>
      <c r="B1800" s="69" t="s">
        <v>568</v>
      </c>
      <c r="C1800" s="66" t="s">
        <v>442</v>
      </c>
      <c r="D1800" s="62">
        <v>5</v>
      </c>
      <c r="E1800" s="67">
        <f t="shared" si="29"/>
        <v>5</v>
      </c>
      <c r="F1800" s="141" t="e">
        <f>#REF!</f>
        <v>#REF!</v>
      </c>
    </row>
    <row r="1801" spans="1:6" s="7" customFormat="1" ht="22.5" hidden="1" outlineLevel="7">
      <c r="A1801" s="64" t="s">
        <v>149</v>
      </c>
      <c r="B1801" s="69" t="s">
        <v>568</v>
      </c>
      <c r="C1801" s="69" t="s">
        <v>442</v>
      </c>
      <c r="D1801" s="70">
        <v>5</v>
      </c>
      <c r="E1801" s="67">
        <f t="shared" si="29"/>
        <v>5</v>
      </c>
      <c r="F1801" s="141" t="e">
        <f>#REF!</f>
        <v>#REF!</v>
      </c>
    </row>
    <row r="1802" spans="1:6" s="7" customFormat="1" ht="22.5" hidden="1" outlineLevel="3">
      <c r="A1802" s="38" t="s">
        <v>149</v>
      </c>
      <c r="B1802" s="69" t="s">
        <v>568</v>
      </c>
      <c r="C1802" s="66" t="s">
        <v>442</v>
      </c>
      <c r="D1802" s="62">
        <v>1030213.2</v>
      </c>
      <c r="E1802" s="67">
        <f t="shared" si="29"/>
        <v>1030213.2</v>
      </c>
      <c r="F1802" s="141" t="e">
        <f>#REF!</f>
        <v>#REF!</v>
      </c>
    </row>
    <row r="1803" spans="1:6" s="7" customFormat="1" ht="22.5" hidden="1" outlineLevel="5">
      <c r="A1803" s="64" t="s">
        <v>469</v>
      </c>
      <c r="B1803" s="69" t="s">
        <v>568</v>
      </c>
      <c r="C1803" s="66" t="s">
        <v>442</v>
      </c>
      <c r="D1803" s="62">
        <v>1030213.2</v>
      </c>
      <c r="E1803" s="67">
        <f t="shared" si="29"/>
        <v>1030213.2</v>
      </c>
      <c r="F1803" s="141" t="e">
        <f>#REF!</f>
        <v>#REF!</v>
      </c>
    </row>
    <row r="1804" spans="1:6" s="7" customFormat="1" ht="15.75" hidden="1" outlineLevel="6">
      <c r="A1804" s="64" t="s">
        <v>34</v>
      </c>
      <c r="B1804" s="69" t="s">
        <v>568</v>
      </c>
      <c r="C1804" s="66" t="s">
        <v>442</v>
      </c>
      <c r="D1804" s="62">
        <v>1030213.2</v>
      </c>
      <c r="E1804" s="67">
        <f t="shared" si="29"/>
        <v>1030213.2</v>
      </c>
      <c r="F1804" s="141" t="e">
        <f>#REF!</f>
        <v>#REF!</v>
      </c>
    </row>
    <row r="1805" spans="1:6" s="7" customFormat="1" ht="15.75" hidden="1" outlineLevel="7">
      <c r="A1805" s="64" t="s">
        <v>428</v>
      </c>
      <c r="B1805" s="69" t="s">
        <v>568</v>
      </c>
      <c r="C1805" s="69" t="s">
        <v>442</v>
      </c>
      <c r="D1805" s="70">
        <v>1030213.2</v>
      </c>
      <c r="E1805" s="67">
        <f t="shared" si="29"/>
        <v>1030213.2</v>
      </c>
      <c r="F1805" s="141" t="e">
        <f>#REF!</f>
        <v>#REF!</v>
      </c>
    </row>
    <row r="1806" spans="1:6" s="7" customFormat="1" ht="15.75" hidden="1" outlineLevel="3">
      <c r="A1806" s="38" t="s">
        <v>449</v>
      </c>
      <c r="B1806" s="69" t="s">
        <v>568</v>
      </c>
      <c r="C1806" s="66" t="s">
        <v>442</v>
      </c>
      <c r="D1806" s="62">
        <v>2599444.9</v>
      </c>
      <c r="E1806" s="67">
        <f t="shared" si="29"/>
        <v>2599444.9</v>
      </c>
      <c r="F1806" s="141" t="e">
        <f>#REF!</f>
        <v>#REF!</v>
      </c>
    </row>
    <row r="1807" spans="1:6" s="7" customFormat="1" ht="22.5" hidden="1" outlineLevel="5">
      <c r="A1807" s="64" t="s">
        <v>470</v>
      </c>
      <c r="B1807" s="69" t="s">
        <v>568</v>
      </c>
      <c r="C1807" s="66" t="s">
        <v>442</v>
      </c>
      <c r="D1807" s="62">
        <v>2599444.9</v>
      </c>
      <c r="E1807" s="67">
        <f t="shared" si="29"/>
        <v>2599444.9</v>
      </c>
      <c r="F1807" s="141" t="e">
        <f>#REF!</f>
        <v>#REF!</v>
      </c>
    </row>
    <row r="1808" spans="1:6" s="7" customFormat="1" ht="15.75" hidden="1" outlineLevel="6">
      <c r="A1808" s="64" t="s">
        <v>34</v>
      </c>
      <c r="B1808" s="69" t="s">
        <v>568</v>
      </c>
      <c r="C1808" s="66" t="s">
        <v>442</v>
      </c>
      <c r="D1808" s="62">
        <v>2599444.9</v>
      </c>
      <c r="E1808" s="67">
        <f t="shared" si="29"/>
        <v>2599444.9</v>
      </c>
      <c r="F1808" s="141" t="e">
        <f>#REF!</f>
        <v>#REF!</v>
      </c>
    </row>
    <row r="1809" spans="1:6" s="7" customFormat="1" ht="15.75" hidden="1" outlineLevel="7">
      <c r="A1809" s="64" t="s">
        <v>428</v>
      </c>
      <c r="B1809" s="69" t="s">
        <v>568</v>
      </c>
      <c r="C1809" s="69" t="s">
        <v>442</v>
      </c>
      <c r="D1809" s="70">
        <v>2599444.9</v>
      </c>
      <c r="E1809" s="67">
        <f t="shared" si="29"/>
        <v>2599444.9</v>
      </c>
      <c r="F1809" s="141" t="e">
        <f>#REF!</f>
        <v>#REF!</v>
      </c>
    </row>
    <row r="1810" spans="1:6" s="7" customFormat="1" ht="15.75" hidden="1" outlineLevel="3">
      <c r="A1810" s="38" t="s">
        <v>433</v>
      </c>
      <c r="B1810" s="69" t="s">
        <v>568</v>
      </c>
      <c r="C1810" s="66" t="s">
        <v>442</v>
      </c>
      <c r="D1810" s="62">
        <v>64817</v>
      </c>
      <c r="E1810" s="67">
        <f t="shared" si="29"/>
        <v>64817</v>
      </c>
      <c r="F1810" s="141" t="e">
        <f>#REF!</f>
        <v>#REF!</v>
      </c>
    </row>
    <row r="1811" spans="1:6" s="7" customFormat="1" ht="15.75" hidden="1" outlineLevel="4">
      <c r="A1811" s="64" t="s">
        <v>471</v>
      </c>
      <c r="B1811" s="69" t="s">
        <v>568</v>
      </c>
      <c r="C1811" s="66" t="s">
        <v>442</v>
      </c>
      <c r="D1811" s="62">
        <v>64817</v>
      </c>
      <c r="E1811" s="67">
        <f t="shared" si="29"/>
        <v>64817</v>
      </c>
      <c r="F1811" s="141" t="e">
        <f>#REF!</f>
        <v>#REF!</v>
      </c>
    </row>
    <row r="1812" spans="1:6" s="7" customFormat="1" ht="22.5" hidden="1" outlineLevel="5">
      <c r="A1812" s="64" t="s">
        <v>472</v>
      </c>
      <c r="B1812" s="69" t="s">
        <v>568</v>
      </c>
      <c r="C1812" s="66" t="s">
        <v>442</v>
      </c>
      <c r="D1812" s="62">
        <v>64817</v>
      </c>
      <c r="E1812" s="67">
        <f t="shared" si="29"/>
        <v>64817</v>
      </c>
      <c r="F1812" s="141" t="e">
        <f>#REF!</f>
        <v>#REF!</v>
      </c>
    </row>
    <row r="1813" spans="1:6" s="7" customFormat="1" ht="15.75" hidden="1" outlineLevel="6">
      <c r="A1813" s="64" t="s">
        <v>34</v>
      </c>
      <c r="B1813" s="69" t="s">
        <v>568</v>
      </c>
      <c r="C1813" s="66" t="s">
        <v>442</v>
      </c>
      <c r="D1813" s="62">
        <v>64817</v>
      </c>
      <c r="E1813" s="67">
        <f t="shared" si="29"/>
        <v>64817</v>
      </c>
      <c r="F1813" s="141" t="e">
        <f>#REF!</f>
        <v>#REF!</v>
      </c>
    </row>
    <row r="1814" spans="1:6" s="7" customFormat="1" ht="15.75" hidden="1" outlineLevel="7">
      <c r="A1814" s="64" t="s">
        <v>287</v>
      </c>
      <c r="B1814" s="69" t="s">
        <v>568</v>
      </c>
      <c r="C1814" s="69" t="s">
        <v>442</v>
      </c>
      <c r="D1814" s="70">
        <v>63865</v>
      </c>
      <c r="E1814" s="67">
        <f t="shared" si="29"/>
        <v>63865</v>
      </c>
      <c r="F1814" s="141" t="e">
        <f>#REF!</f>
        <v>#REF!</v>
      </c>
    </row>
    <row r="1815" spans="1:6" s="7" customFormat="1" ht="22.5" hidden="1" outlineLevel="7">
      <c r="A1815" s="38" t="s">
        <v>288</v>
      </c>
      <c r="B1815" s="69" t="s">
        <v>568</v>
      </c>
      <c r="C1815" s="69" t="s">
        <v>442</v>
      </c>
      <c r="D1815" s="70">
        <v>952</v>
      </c>
      <c r="E1815" s="67">
        <f t="shared" si="29"/>
        <v>952</v>
      </c>
      <c r="F1815" s="141" t="e">
        <f>#REF!</f>
        <v>#REF!</v>
      </c>
    </row>
    <row r="1816" spans="1:6" s="7" customFormat="1" ht="15.75" hidden="1" outlineLevel="3">
      <c r="A1816" s="38" t="s">
        <v>332</v>
      </c>
      <c r="B1816" s="69" t="s">
        <v>568</v>
      </c>
      <c r="C1816" s="66" t="s">
        <v>442</v>
      </c>
      <c r="D1816" s="62">
        <v>25000</v>
      </c>
      <c r="E1816" s="67">
        <f t="shared" si="29"/>
        <v>25000</v>
      </c>
      <c r="F1816" s="141" t="e">
        <f>#REF!</f>
        <v>#REF!</v>
      </c>
    </row>
    <row r="1817" spans="1:6" s="7" customFormat="1" ht="33.75" hidden="1" outlineLevel="5">
      <c r="A1817" s="64" t="s">
        <v>473</v>
      </c>
      <c r="B1817" s="69" t="s">
        <v>568</v>
      </c>
      <c r="C1817" s="66" t="s">
        <v>442</v>
      </c>
      <c r="D1817" s="62">
        <v>25000</v>
      </c>
      <c r="E1817" s="67">
        <f t="shared" si="29"/>
        <v>25000</v>
      </c>
      <c r="F1817" s="141" t="e">
        <f>#REF!</f>
        <v>#REF!</v>
      </c>
    </row>
    <row r="1818" spans="1:6" s="7" customFormat="1" ht="15.75" hidden="1" outlineLevel="6">
      <c r="A1818" s="64" t="s">
        <v>34</v>
      </c>
      <c r="B1818" s="69" t="s">
        <v>568</v>
      </c>
      <c r="C1818" s="66" t="s">
        <v>442</v>
      </c>
      <c r="D1818" s="62">
        <v>25000</v>
      </c>
      <c r="E1818" s="67">
        <f t="shared" si="29"/>
        <v>25000</v>
      </c>
      <c r="F1818" s="141" t="e">
        <f>#REF!</f>
        <v>#REF!</v>
      </c>
    </row>
    <row r="1819" spans="1:6" s="7" customFormat="1" ht="15.75" hidden="1" outlineLevel="7">
      <c r="A1819" s="64" t="s">
        <v>287</v>
      </c>
      <c r="B1819" s="69" t="s">
        <v>568</v>
      </c>
      <c r="C1819" s="69" t="s">
        <v>442</v>
      </c>
      <c r="D1819" s="70">
        <v>25000</v>
      </c>
      <c r="E1819" s="67">
        <f t="shared" si="29"/>
        <v>25000</v>
      </c>
      <c r="F1819" s="141" t="e">
        <f>#REF!</f>
        <v>#REF!</v>
      </c>
    </row>
    <row r="1820" spans="1:6" s="7" customFormat="1" ht="15.75" hidden="1" outlineLevel="3">
      <c r="A1820" s="38" t="s">
        <v>332</v>
      </c>
      <c r="B1820" s="69" t="s">
        <v>568</v>
      </c>
      <c r="C1820" s="66" t="s">
        <v>442</v>
      </c>
      <c r="D1820" s="62">
        <v>29952</v>
      </c>
      <c r="E1820" s="67">
        <f t="shared" si="29"/>
        <v>29952</v>
      </c>
      <c r="F1820" s="141" t="e">
        <f>#REF!</f>
        <v>#REF!</v>
      </c>
    </row>
    <row r="1821" spans="1:6" s="7" customFormat="1" ht="45" hidden="1" outlineLevel="5">
      <c r="A1821" s="85" t="s">
        <v>474</v>
      </c>
      <c r="B1821" s="69" t="s">
        <v>568</v>
      </c>
      <c r="C1821" s="66" t="s">
        <v>442</v>
      </c>
      <c r="D1821" s="62">
        <v>29952</v>
      </c>
      <c r="E1821" s="67">
        <f t="shared" si="29"/>
        <v>29952</v>
      </c>
      <c r="F1821" s="141" t="e">
        <f>#REF!</f>
        <v>#REF!</v>
      </c>
    </row>
    <row r="1822" spans="1:6" s="7" customFormat="1" ht="15.75" hidden="1" outlineLevel="6">
      <c r="A1822" s="64" t="s">
        <v>34</v>
      </c>
      <c r="B1822" s="69" t="s">
        <v>568</v>
      </c>
      <c r="C1822" s="66" t="s">
        <v>442</v>
      </c>
      <c r="D1822" s="62">
        <v>29952</v>
      </c>
      <c r="E1822" s="67">
        <f t="shared" si="29"/>
        <v>29952</v>
      </c>
      <c r="F1822" s="141" t="e">
        <f>#REF!</f>
        <v>#REF!</v>
      </c>
    </row>
    <row r="1823" spans="1:6" s="7" customFormat="1" ht="15.75" hidden="1" outlineLevel="7">
      <c r="A1823" s="64" t="s">
        <v>287</v>
      </c>
      <c r="B1823" s="69" t="s">
        <v>568</v>
      </c>
      <c r="C1823" s="69" t="s">
        <v>442</v>
      </c>
      <c r="D1823" s="70">
        <v>29952</v>
      </c>
      <c r="E1823" s="67">
        <f t="shared" si="29"/>
        <v>29952</v>
      </c>
      <c r="F1823" s="141" t="e">
        <f>#REF!</f>
        <v>#REF!</v>
      </c>
    </row>
    <row r="1824" spans="1:6" s="7" customFormat="1" ht="15.75" hidden="1" outlineLevel="3">
      <c r="A1824" s="38" t="s">
        <v>332</v>
      </c>
      <c r="B1824" s="69" t="s">
        <v>568</v>
      </c>
      <c r="C1824" s="66" t="s">
        <v>442</v>
      </c>
      <c r="D1824" s="62">
        <v>47657</v>
      </c>
      <c r="E1824" s="67">
        <f t="shared" si="29"/>
        <v>47657</v>
      </c>
      <c r="F1824" s="141" t="e">
        <f>#REF!</f>
        <v>#REF!</v>
      </c>
    </row>
    <row r="1825" spans="1:6" s="7" customFormat="1" ht="45" hidden="1" outlineLevel="5">
      <c r="A1825" s="85" t="s">
        <v>475</v>
      </c>
      <c r="B1825" s="69" t="s">
        <v>568</v>
      </c>
      <c r="C1825" s="66" t="s">
        <v>442</v>
      </c>
      <c r="D1825" s="62">
        <v>47657</v>
      </c>
      <c r="E1825" s="67">
        <f t="shared" si="29"/>
        <v>47657</v>
      </c>
      <c r="F1825" s="141" t="e">
        <f>#REF!</f>
        <v>#REF!</v>
      </c>
    </row>
    <row r="1826" spans="1:6" s="7" customFormat="1" ht="15.75" hidden="1" outlineLevel="6">
      <c r="A1826" s="64" t="s">
        <v>34</v>
      </c>
      <c r="B1826" s="69" t="s">
        <v>568</v>
      </c>
      <c r="C1826" s="66" t="s">
        <v>442</v>
      </c>
      <c r="D1826" s="62">
        <v>47657</v>
      </c>
      <c r="E1826" s="67">
        <f t="shared" si="29"/>
        <v>47657</v>
      </c>
      <c r="F1826" s="141" t="e">
        <f>#REF!</f>
        <v>#REF!</v>
      </c>
    </row>
    <row r="1827" spans="1:6" s="7" customFormat="1" ht="15.75" hidden="1" outlineLevel="7">
      <c r="A1827" s="64" t="s">
        <v>428</v>
      </c>
      <c r="B1827" s="69" t="s">
        <v>568</v>
      </c>
      <c r="C1827" s="69" t="s">
        <v>442</v>
      </c>
      <c r="D1827" s="70">
        <v>47657</v>
      </c>
      <c r="E1827" s="67">
        <f t="shared" si="29"/>
        <v>47657</v>
      </c>
      <c r="F1827" s="141" t="e">
        <f>#REF!</f>
        <v>#REF!</v>
      </c>
    </row>
    <row r="1828" spans="1:6" s="7" customFormat="1" ht="15.75" hidden="1" outlineLevel="3">
      <c r="A1828" s="38" t="s">
        <v>433</v>
      </c>
      <c r="B1828" s="69" t="s">
        <v>568</v>
      </c>
      <c r="C1828" s="66" t="s">
        <v>442</v>
      </c>
      <c r="D1828" s="62">
        <v>255327.9</v>
      </c>
      <c r="E1828" s="67">
        <f t="shared" si="29"/>
        <v>255327.9</v>
      </c>
      <c r="F1828" s="141" t="e">
        <f>#REF!</f>
        <v>#REF!</v>
      </c>
    </row>
    <row r="1829" spans="1:6" s="7" customFormat="1" ht="22.5" hidden="1" outlineLevel="5">
      <c r="A1829" s="64" t="s">
        <v>476</v>
      </c>
      <c r="B1829" s="69" t="s">
        <v>568</v>
      </c>
      <c r="C1829" s="66" t="s">
        <v>442</v>
      </c>
      <c r="D1829" s="62">
        <v>255327.9</v>
      </c>
      <c r="E1829" s="67">
        <f t="shared" si="29"/>
        <v>255327.9</v>
      </c>
      <c r="F1829" s="141" t="e">
        <f>#REF!</f>
        <v>#REF!</v>
      </c>
    </row>
    <row r="1830" spans="1:6" s="7" customFormat="1" ht="15.75" hidden="1" outlineLevel="6">
      <c r="A1830" s="64" t="s">
        <v>34</v>
      </c>
      <c r="B1830" s="69" t="s">
        <v>568</v>
      </c>
      <c r="C1830" s="66" t="s">
        <v>442</v>
      </c>
      <c r="D1830" s="62">
        <v>255327.9</v>
      </c>
      <c r="E1830" s="67">
        <f t="shared" si="29"/>
        <v>255327.9</v>
      </c>
      <c r="F1830" s="141" t="e">
        <f>#REF!</f>
        <v>#REF!</v>
      </c>
    </row>
    <row r="1831" spans="1:6" s="7" customFormat="1" ht="15.75" hidden="1" outlineLevel="7">
      <c r="A1831" s="64" t="s">
        <v>428</v>
      </c>
      <c r="B1831" s="69" t="s">
        <v>568</v>
      </c>
      <c r="C1831" s="69" t="s">
        <v>442</v>
      </c>
      <c r="D1831" s="70">
        <v>255327.9</v>
      </c>
      <c r="E1831" s="67">
        <f t="shared" si="29"/>
        <v>255327.9</v>
      </c>
      <c r="F1831" s="141" t="e">
        <f>#REF!</f>
        <v>#REF!</v>
      </c>
    </row>
    <row r="1832" spans="1:6" s="7" customFormat="1" ht="15.75" hidden="1" outlineLevel="3">
      <c r="A1832" s="38" t="s">
        <v>449</v>
      </c>
      <c r="B1832" s="69" t="s">
        <v>568</v>
      </c>
      <c r="C1832" s="66" t="s">
        <v>442</v>
      </c>
      <c r="D1832" s="62">
        <v>230184.3</v>
      </c>
      <c r="E1832" s="67">
        <f t="shared" si="29"/>
        <v>230184.3</v>
      </c>
      <c r="F1832" s="141" t="e">
        <f>#REF!</f>
        <v>#REF!</v>
      </c>
    </row>
    <row r="1833" spans="1:6" s="7" customFormat="1" ht="22.5" hidden="1" outlineLevel="5">
      <c r="A1833" s="64" t="s">
        <v>477</v>
      </c>
      <c r="B1833" s="69" t="s">
        <v>568</v>
      </c>
      <c r="C1833" s="66" t="s">
        <v>442</v>
      </c>
      <c r="D1833" s="62">
        <v>230184.3</v>
      </c>
      <c r="E1833" s="67">
        <f t="shared" si="29"/>
        <v>230184.3</v>
      </c>
      <c r="F1833" s="141" t="e">
        <f>#REF!</f>
        <v>#REF!</v>
      </c>
    </row>
    <row r="1834" spans="1:6" s="7" customFormat="1" ht="15.75" hidden="1" outlineLevel="6">
      <c r="A1834" s="64" t="s">
        <v>34</v>
      </c>
      <c r="B1834" s="69" t="s">
        <v>568</v>
      </c>
      <c r="C1834" s="66" t="s">
        <v>442</v>
      </c>
      <c r="D1834" s="62">
        <v>230184.3</v>
      </c>
      <c r="E1834" s="67">
        <f t="shared" si="29"/>
        <v>230184.3</v>
      </c>
      <c r="F1834" s="141" t="e">
        <f>#REF!</f>
        <v>#REF!</v>
      </c>
    </row>
    <row r="1835" spans="1:6" s="7" customFormat="1" ht="15.75" hidden="1" outlineLevel="7">
      <c r="A1835" s="64" t="s">
        <v>428</v>
      </c>
      <c r="B1835" s="69" t="s">
        <v>568</v>
      </c>
      <c r="C1835" s="69" t="s">
        <v>442</v>
      </c>
      <c r="D1835" s="70">
        <v>230184.3</v>
      </c>
      <c r="E1835" s="67">
        <f t="shared" si="29"/>
        <v>230184.3</v>
      </c>
      <c r="F1835" s="141" t="e">
        <f>#REF!</f>
        <v>#REF!</v>
      </c>
    </row>
    <row r="1836" spans="1:6" s="7" customFormat="1" ht="15.75" hidden="1" outlineLevel="3">
      <c r="A1836" s="38" t="s">
        <v>449</v>
      </c>
      <c r="B1836" s="69" t="s">
        <v>568</v>
      </c>
      <c r="C1836" s="66" t="s">
        <v>442</v>
      </c>
      <c r="D1836" s="62">
        <v>372669.3</v>
      </c>
      <c r="E1836" s="67">
        <f t="shared" si="29"/>
        <v>372669.3</v>
      </c>
      <c r="F1836" s="141" t="e">
        <f>#REF!</f>
        <v>#REF!</v>
      </c>
    </row>
    <row r="1837" spans="1:6" s="7" customFormat="1" ht="33.75" hidden="1" outlineLevel="5">
      <c r="A1837" s="64" t="s">
        <v>478</v>
      </c>
      <c r="B1837" s="69" t="s">
        <v>568</v>
      </c>
      <c r="C1837" s="66" t="s">
        <v>442</v>
      </c>
      <c r="D1837" s="62">
        <v>123674.8</v>
      </c>
      <c r="E1837" s="67">
        <f t="shared" si="29"/>
        <v>123674.8</v>
      </c>
      <c r="F1837" s="141" t="e">
        <f>#REF!</f>
        <v>#REF!</v>
      </c>
    </row>
    <row r="1838" spans="1:6" s="7" customFormat="1" ht="15.75" hidden="1" outlineLevel="6">
      <c r="A1838" s="64" t="s">
        <v>26</v>
      </c>
      <c r="B1838" s="69" t="s">
        <v>568</v>
      </c>
      <c r="C1838" s="66" t="s">
        <v>442</v>
      </c>
      <c r="D1838" s="62">
        <v>123674.8</v>
      </c>
      <c r="E1838" s="67">
        <f t="shared" si="29"/>
        <v>123674.8</v>
      </c>
      <c r="F1838" s="141" t="e">
        <f>#REF!</f>
        <v>#REF!</v>
      </c>
    </row>
    <row r="1839" spans="1:6" s="7" customFormat="1" ht="15.75" hidden="1" outlineLevel="7">
      <c r="A1839" s="64" t="s">
        <v>28</v>
      </c>
      <c r="B1839" s="69" t="s">
        <v>568</v>
      </c>
      <c r="C1839" s="69" t="s">
        <v>442</v>
      </c>
      <c r="D1839" s="70">
        <v>123674.8</v>
      </c>
      <c r="E1839" s="67">
        <f t="shared" si="29"/>
        <v>123674.8</v>
      </c>
      <c r="F1839" s="141" t="e">
        <f>#REF!</f>
        <v>#REF!</v>
      </c>
    </row>
    <row r="1840" spans="1:6" s="7" customFormat="1" ht="15.75" hidden="1" outlineLevel="5">
      <c r="A1840" s="38" t="s">
        <v>32</v>
      </c>
      <c r="B1840" s="69" t="s">
        <v>568</v>
      </c>
      <c r="C1840" s="66" t="s">
        <v>442</v>
      </c>
      <c r="D1840" s="62">
        <v>248994.5</v>
      </c>
      <c r="E1840" s="67">
        <f t="shared" si="29"/>
        <v>248994.5</v>
      </c>
      <c r="F1840" s="141" t="e">
        <f>#REF!</f>
        <v>#REF!</v>
      </c>
    </row>
    <row r="1841" spans="1:6" s="7" customFormat="1" ht="15.75" hidden="1" outlineLevel="6">
      <c r="A1841" s="64" t="s">
        <v>34</v>
      </c>
      <c r="B1841" s="69" t="s">
        <v>568</v>
      </c>
      <c r="C1841" s="66" t="s">
        <v>442</v>
      </c>
      <c r="D1841" s="62">
        <v>248994.5</v>
      </c>
      <c r="E1841" s="67">
        <f t="shared" si="29"/>
        <v>248994.5</v>
      </c>
      <c r="F1841" s="141" t="e">
        <f>#REF!</f>
        <v>#REF!</v>
      </c>
    </row>
    <row r="1842" spans="1:6" s="7" customFormat="1" ht="15.75" hidden="1" outlineLevel="7">
      <c r="A1842" s="64" t="s">
        <v>287</v>
      </c>
      <c r="B1842" s="69" t="s">
        <v>568</v>
      </c>
      <c r="C1842" s="69" t="s">
        <v>442</v>
      </c>
      <c r="D1842" s="70">
        <v>248994.5</v>
      </c>
      <c r="E1842" s="67">
        <f t="shared" si="29"/>
        <v>248994.5</v>
      </c>
      <c r="F1842" s="141" t="e">
        <f>#REF!</f>
        <v>#REF!</v>
      </c>
    </row>
    <row r="1843" spans="1:6" s="7" customFormat="1" ht="15.75" hidden="1" outlineLevel="3">
      <c r="A1843" s="38" t="s">
        <v>332</v>
      </c>
      <c r="B1843" s="69" t="s">
        <v>568</v>
      </c>
      <c r="C1843" s="66" t="s">
        <v>442</v>
      </c>
      <c r="D1843" s="62">
        <v>110961.7</v>
      </c>
      <c r="E1843" s="67">
        <f t="shared" si="29"/>
        <v>110961.7</v>
      </c>
      <c r="F1843" s="141" t="e">
        <f>#REF!</f>
        <v>#REF!</v>
      </c>
    </row>
    <row r="1844" spans="1:6" s="7" customFormat="1" ht="56.25" hidden="1" outlineLevel="5">
      <c r="A1844" s="85" t="s">
        <v>479</v>
      </c>
      <c r="B1844" s="69" t="s">
        <v>568</v>
      </c>
      <c r="C1844" s="66" t="s">
        <v>442</v>
      </c>
      <c r="D1844" s="62">
        <v>110961.7</v>
      </c>
      <c r="E1844" s="67">
        <f t="shared" si="29"/>
        <v>110961.7</v>
      </c>
      <c r="F1844" s="141" t="e">
        <f>#REF!</f>
        <v>#REF!</v>
      </c>
    </row>
    <row r="1845" spans="1:6" s="7" customFormat="1" ht="15.75" hidden="1" outlineLevel="6">
      <c r="A1845" s="64" t="s">
        <v>34</v>
      </c>
      <c r="B1845" s="69" t="s">
        <v>568</v>
      </c>
      <c r="C1845" s="66" t="s">
        <v>442</v>
      </c>
      <c r="D1845" s="62">
        <v>110961.7</v>
      </c>
      <c r="E1845" s="67">
        <f t="shared" si="29"/>
        <v>110961.7</v>
      </c>
      <c r="F1845" s="141" t="e">
        <f>#REF!</f>
        <v>#REF!</v>
      </c>
    </row>
    <row r="1846" spans="1:6" s="7" customFormat="1" ht="15.75" hidden="1" outlineLevel="7">
      <c r="A1846" s="64" t="s">
        <v>428</v>
      </c>
      <c r="B1846" s="69" t="s">
        <v>568</v>
      </c>
      <c r="C1846" s="69" t="s">
        <v>442</v>
      </c>
      <c r="D1846" s="70">
        <v>110961.7</v>
      </c>
      <c r="E1846" s="67">
        <f t="shared" si="29"/>
        <v>110961.7</v>
      </c>
      <c r="F1846" s="141" t="e">
        <f>#REF!</f>
        <v>#REF!</v>
      </c>
    </row>
    <row r="1847" spans="1:6" s="7" customFormat="1" ht="15.75" hidden="1" outlineLevel="3">
      <c r="A1847" s="38" t="s">
        <v>433</v>
      </c>
      <c r="B1847" s="69" t="s">
        <v>568</v>
      </c>
      <c r="C1847" s="66" t="s">
        <v>442</v>
      </c>
      <c r="D1847" s="62">
        <v>3140</v>
      </c>
      <c r="E1847" s="67">
        <f t="shared" si="29"/>
        <v>3140</v>
      </c>
      <c r="F1847" s="141" t="e">
        <f>#REF!</f>
        <v>#REF!</v>
      </c>
    </row>
    <row r="1848" spans="1:6" s="7" customFormat="1" ht="33.75" hidden="1" outlineLevel="5">
      <c r="A1848" s="64" t="s">
        <v>480</v>
      </c>
      <c r="B1848" s="69" t="s">
        <v>568</v>
      </c>
      <c r="C1848" s="66" t="s">
        <v>442</v>
      </c>
      <c r="D1848" s="62">
        <v>3140</v>
      </c>
      <c r="E1848" s="67">
        <f t="shared" si="29"/>
        <v>3140</v>
      </c>
      <c r="F1848" s="141" t="e">
        <f>#REF!</f>
        <v>#REF!</v>
      </c>
    </row>
    <row r="1849" spans="1:6" s="7" customFormat="1" ht="15.75" hidden="1" outlineLevel="6">
      <c r="A1849" s="64" t="s">
        <v>34</v>
      </c>
      <c r="B1849" s="69" t="s">
        <v>568</v>
      </c>
      <c r="C1849" s="66" t="s">
        <v>442</v>
      </c>
      <c r="D1849" s="62">
        <v>3140</v>
      </c>
      <c r="E1849" s="67">
        <f t="shared" si="29"/>
        <v>3140</v>
      </c>
      <c r="F1849" s="141" t="e">
        <f>#REF!</f>
        <v>#REF!</v>
      </c>
    </row>
    <row r="1850" spans="1:6" s="7" customFormat="1" ht="15.75" hidden="1" outlineLevel="7">
      <c r="A1850" s="64" t="s">
        <v>66</v>
      </c>
      <c r="B1850" s="69" t="s">
        <v>568</v>
      </c>
      <c r="C1850" s="69" t="s">
        <v>442</v>
      </c>
      <c r="D1850" s="70">
        <v>3140</v>
      </c>
      <c r="E1850" s="67">
        <f t="shared" si="29"/>
        <v>3140</v>
      </c>
      <c r="F1850" s="141" t="e">
        <f>#REF!</f>
        <v>#REF!</v>
      </c>
    </row>
    <row r="1851" spans="1:6" s="7" customFormat="1" ht="15.75" hidden="1" outlineLevel="3">
      <c r="A1851" s="38" t="s">
        <v>66</v>
      </c>
      <c r="B1851" s="69" t="s">
        <v>568</v>
      </c>
      <c r="C1851" s="66" t="s">
        <v>442</v>
      </c>
      <c r="D1851" s="62">
        <v>205881</v>
      </c>
      <c r="E1851" s="67">
        <f t="shared" si="29"/>
        <v>205881</v>
      </c>
      <c r="F1851" s="141" t="e">
        <f>#REF!</f>
        <v>#REF!</v>
      </c>
    </row>
    <row r="1852" spans="1:6" s="7" customFormat="1" ht="22.5" hidden="1" outlineLevel="5">
      <c r="A1852" s="64" t="s">
        <v>481</v>
      </c>
      <c r="B1852" s="69" t="s">
        <v>568</v>
      </c>
      <c r="C1852" s="66" t="s">
        <v>442</v>
      </c>
      <c r="D1852" s="62">
        <v>205881</v>
      </c>
      <c r="E1852" s="67">
        <f t="shared" si="29"/>
        <v>205881</v>
      </c>
      <c r="F1852" s="141" t="e">
        <f>#REF!</f>
        <v>#REF!</v>
      </c>
    </row>
    <row r="1853" spans="1:6" s="7" customFormat="1" ht="15.75" hidden="1" outlineLevel="6">
      <c r="A1853" s="64" t="s">
        <v>34</v>
      </c>
      <c r="B1853" s="69" t="s">
        <v>568</v>
      </c>
      <c r="C1853" s="66" t="s">
        <v>442</v>
      </c>
      <c r="D1853" s="62">
        <v>205881</v>
      </c>
      <c r="E1853" s="67">
        <f t="shared" si="29"/>
        <v>205881</v>
      </c>
      <c r="F1853" s="141" t="e">
        <f>#REF!</f>
        <v>#REF!</v>
      </c>
    </row>
    <row r="1854" spans="1:6" s="7" customFormat="1" ht="15.75" hidden="1" outlineLevel="7">
      <c r="A1854" s="64" t="s">
        <v>428</v>
      </c>
      <c r="B1854" s="69" t="s">
        <v>568</v>
      </c>
      <c r="C1854" s="69" t="s">
        <v>442</v>
      </c>
      <c r="D1854" s="70">
        <v>205881</v>
      </c>
      <c r="E1854" s="67">
        <f t="shared" si="29"/>
        <v>205881</v>
      </c>
      <c r="F1854" s="141" t="e">
        <f>#REF!</f>
        <v>#REF!</v>
      </c>
    </row>
    <row r="1855" spans="1:6" s="7" customFormat="1" ht="15.75" hidden="1" outlineLevel="3">
      <c r="A1855" s="38" t="s">
        <v>449</v>
      </c>
      <c r="B1855" s="69" t="s">
        <v>568</v>
      </c>
      <c r="C1855" s="66" t="s">
        <v>442</v>
      </c>
      <c r="D1855" s="62">
        <v>412232.4</v>
      </c>
      <c r="E1855" s="67">
        <f t="shared" si="29"/>
        <v>412232.4</v>
      </c>
      <c r="F1855" s="141" t="e">
        <f>#REF!</f>
        <v>#REF!</v>
      </c>
    </row>
    <row r="1856" spans="1:6" s="7" customFormat="1" ht="90" hidden="1" outlineLevel="5">
      <c r="A1856" s="85" t="s">
        <v>482</v>
      </c>
      <c r="B1856" s="69" t="s">
        <v>568</v>
      </c>
      <c r="C1856" s="66" t="s">
        <v>442</v>
      </c>
      <c r="D1856" s="62">
        <v>412232.4</v>
      </c>
      <c r="E1856" s="67">
        <f t="shared" si="29"/>
        <v>412232.4</v>
      </c>
      <c r="F1856" s="141" t="e">
        <f>#REF!</f>
        <v>#REF!</v>
      </c>
    </row>
    <row r="1857" spans="1:6" s="7" customFormat="1" ht="15.75" hidden="1" outlineLevel="6">
      <c r="A1857" s="64" t="s">
        <v>34</v>
      </c>
      <c r="B1857" s="69" t="s">
        <v>568</v>
      </c>
      <c r="C1857" s="66" t="s">
        <v>442</v>
      </c>
      <c r="D1857" s="62">
        <v>412232.4</v>
      </c>
      <c r="E1857" s="67">
        <f t="shared" si="29"/>
        <v>412232.4</v>
      </c>
      <c r="F1857" s="141" t="e">
        <f>#REF!</f>
        <v>#REF!</v>
      </c>
    </row>
    <row r="1858" spans="1:6" s="7" customFormat="1" ht="15.75" hidden="1" outlineLevel="7">
      <c r="A1858" s="64" t="s">
        <v>428</v>
      </c>
      <c r="B1858" s="69" t="s">
        <v>568</v>
      </c>
      <c r="C1858" s="69" t="s">
        <v>442</v>
      </c>
      <c r="D1858" s="70">
        <v>412232.4</v>
      </c>
      <c r="E1858" s="67">
        <f t="shared" si="29"/>
        <v>412232.4</v>
      </c>
      <c r="F1858" s="141" t="e">
        <f>#REF!</f>
        <v>#REF!</v>
      </c>
    </row>
    <row r="1859" spans="1:6" s="7" customFormat="1" ht="15.75" hidden="1" outlineLevel="3">
      <c r="A1859" s="38" t="s">
        <v>433</v>
      </c>
      <c r="B1859" s="69" t="s">
        <v>568</v>
      </c>
      <c r="C1859" s="66" t="s">
        <v>442</v>
      </c>
      <c r="D1859" s="62">
        <v>26325.9</v>
      </c>
      <c r="E1859" s="67">
        <f t="shared" si="29"/>
        <v>26325.9</v>
      </c>
      <c r="F1859" s="141" t="e">
        <f>#REF!</f>
        <v>#REF!</v>
      </c>
    </row>
    <row r="1860" spans="1:6" s="7" customFormat="1" ht="33.75" hidden="1" outlineLevel="5">
      <c r="A1860" s="64" t="s">
        <v>483</v>
      </c>
      <c r="B1860" s="69" t="s">
        <v>568</v>
      </c>
      <c r="C1860" s="66" t="s">
        <v>442</v>
      </c>
      <c r="D1860" s="62">
        <v>26325.9</v>
      </c>
      <c r="E1860" s="67">
        <f t="shared" si="29"/>
        <v>26325.9</v>
      </c>
      <c r="F1860" s="141" t="e">
        <f>#REF!</f>
        <v>#REF!</v>
      </c>
    </row>
    <row r="1861" spans="1:6" s="7" customFormat="1" ht="15.75" hidden="1" outlineLevel="6">
      <c r="A1861" s="64" t="s">
        <v>34</v>
      </c>
      <c r="B1861" s="69" t="s">
        <v>568</v>
      </c>
      <c r="C1861" s="66" t="s">
        <v>442</v>
      </c>
      <c r="D1861" s="62">
        <v>26325.9</v>
      </c>
      <c r="E1861" s="67">
        <f t="shared" ref="E1861:E1924" si="30">D1861</f>
        <v>26325.9</v>
      </c>
      <c r="F1861" s="141" t="e">
        <f>#REF!</f>
        <v>#REF!</v>
      </c>
    </row>
    <row r="1862" spans="1:6" s="7" customFormat="1" ht="15.75" hidden="1" outlineLevel="7">
      <c r="A1862" s="64" t="s">
        <v>428</v>
      </c>
      <c r="B1862" s="69" t="s">
        <v>568</v>
      </c>
      <c r="C1862" s="69" t="s">
        <v>442</v>
      </c>
      <c r="D1862" s="70">
        <v>26325.9</v>
      </c>
      <c r="E1862" s="67">
        <f t="shared" si="30"/>
        <v>26325.9</v>
      </c>
      <c r="F1862" s="141" t="e">
        <f>#REF!</f>
        <v>#REF!</v>
      </c>
    </row>
    <row r="1863" spans="1:6" s="7" customFormat="1" ht="15.75" hidden="1" outlineLevel="3">
      <c r="A1863" s="38" t="s">
        <v>433</v>
      </c>
      <c r="B1863" s="69" t="s">
        <v>568</v>
      </c>
      <c r="C1863" s="66" t="s">
        <v>442</v>
      </c>
      <c r="D1863" s="62">
        <v>1027</v>
      </c>
      <c r="E1863" s="67">
        <f t="shared" si="30"/>
        <v>1027</v>
      </c>
      <c r="F1863" s="141" t="e">
        <f>#REF!</f>
        <v>#REF!</v>
      </c>
    </row>
    <row r="1864" spans="1:6" s="7" customFormat="1" ht="33.75" hidden="1" outlineLevel="5">
      <c r="A1864" s="64" t="s">
        <v>484</v>
      </c>
      <c r="B1864" s="69" t="s">
        <v>568</v>
      </c>
      <c r="C1864" s="66" t="s">
        <v>442</v>
      </c>
      <c r="D1864" s="62">
        <v>1027</v>
      </c>
      <c r="E1864" s="67">
        <f t="shared" si="30"/>
        <v>1027</v>
      </c>
      <c r="F1864" s="141" t="e">
        <f>#REF!</f>
        <v>#REF!</v>
      </c>
    </row>
    <row r="1865" spans="1:6" s="7" customFormat="1" ht="15.75" hidden="1" outlineLevel="6">
      <c r="A1865" s="64" t="s">
        <v>34</v>
      </c>
      <c r="B1865" s="69" t="s">
        <v>568</v>
      </c>
      <c r="C1865" s="66" t="s">
        <v>442</v>
      </c>
      <c r="D1865" s="62">
        <v>1027</v>
      </c>
      <c r="E1865" s="67">
        <f t="shared" si="30"/>
        <v>1027</v>
      </c>
      <c r="F1865" s="141" t="e">
        <f>#REF!</f>
        <v>#REF!</v>
      </c>
    </row>
    <row r="1866" spans="1:6" s="7" customFormat="1" ht="15.75" hidden="1" outlineLevel="7">
      <c r="A1866" s="64" t="s">
        <v>428</v>
      </c>
      <c r="B1866" s="69" t="s">
        <v>568</v>
      </c>
      <c r="C1866" s="69" t="s">
        <v>442</v>
      </c>
      <c r="D1866" s="70">
        <v>1027</v>
      </c>
      <c r="E1866" s="67">
        <f t="shared" si="30"/>
        <v>1027</v>
      </c>
      <c r="F1866" s="141" t="e">
        <f>#REF!</f>
        <v>#REF!</v>
      </c>
    </row>
    <row r="1867" spans="1:6" s="7" customFormat="1" ht="15.75" hidden="1" outlineLevel="2">
      <c r="A1867" s="38" t="s">
        <v>433</v>
      </c>
      <c r="B1867" s="69" t="s">
        <v>568</v>
      </c>
      <c r="C1867" s="66" t="s">
        <v>442</v>
      </c>
      <c r="D1867" s="62">
        <v>935043.3</v>
      </c>
      <c r="E1867" s="67">
        <f t="shared" si="30"/>
        <v>935043.3</v>
      </c>
      <c r="F1867" s="141" t="e">
        <f>#REF!</f>
        <v>#REF!</v>
      </c>
    </row>
    <row r="1868" spans="1:6" s="7" customFormat="1" ht="15.75" hidden="1" outlineLevel="3">
      <c r="A1868" s="64" t="s">
        <v>146</v>
      </c>
      <c r="B1868" s="69" t="s">
        <v>568</v>
      </c>
      <c r="C1868" s="66" t="s">
        <v>442</v>
      </c>
      <c r="D1868" s="62">
        <v>935043.3</v>
      </c>
      <c r="E1868" s="67">
        <f t="shared" si="30"/>
        <v>935043.3</v>
      </c>
      <c r="F1868" s="141" t="e">
        <f>#REF!</f>
        <v>#REF!</v>
      </c>
    </row>
    <row r="1869" spans="1:6" s="7" customFormat="1" ht="15.75" hidden="1" outlineLevel="4">
      <c r="A1869" s="64" t="s">
        <v>485</v>
      </c>
      <c r="B1869" s="69" t="s">
        <v>568</v>
      </c>
      <c r="C1869" s="66" t="s">
        <v>442</v>
      </c>
      <c r="D1869" s="62">
        <v>935043.3</v>
      </c>
      <c r="E1869" s="67">
        <f t="shared" si="30"/>
        <v>935043.3</v>
      </c>
      <c r="F1869" s="141" t="e">
        <f>#REF!</f>
        <v>#REF!</v>
      </c>
    </row>
    <row r="1870" spans="1:6" s="7" customFormat="1" ht="15.75" hidden="1" outlineLevel="5">
      <c r="A1870" s="64" t="s">
        <v>486</v>
      </c>
      <c r="B1870" s="69" t="s">
        <v>568</v>
      </c>
      <c r="C1870" s="66" t="s">
        <v>442</v>
      </c>
      <c r="D1870" s="62">
        <v>837265.4</v>
      </c>
      <c r="E1870" s="67">
        <f t="shared" si="30"/>
        <v>837265.4</v>
      </c>
      <c r="F1870" s="141" t="e">
        <f>#REF!</f>
        <v>#REF!</v>
      </c>
    </row>
    <row r="1871" spans="1:6" s="7" customFormat="1" ht="15.75" hidden="1" outlineLevel="6">
      <c r="A1871" s="64" t="s">
        <v>34</v>
      </c>
      <c r="B1871" s="69" t="s">
        <v>568</v>
      </c>
      <c r="C1871" s="66" t="s">
        <v>442</v>
      </c>
      <c r="D1871" s="62">
        <v>790872.6</v>
      </c>
      <c r="E1871" s="67">
        <f t="shared" si="30"/>
        <v>790872.6</v>
      </c>
      <c r="F1871" s="141" t="e">
        <f>#REF!</f>
        <v>#REF!</v>
      </c>
    </row>
    <row r="1872" spans="1:6" s="7" customFormat="1" ht="15.75" hidden="1" outlineLevel="7">
      <c r="A1872" s="64" t="s">
        <v>287</v>
      </c>
      <c r="B1872" s="69" t="s">
        <v>568</v>
      </c>
      <c r="C1872" s="69" t="s">
        <v>442</v>
      </c>
      <c r="D1872" s="70">
        <v>786205.7</v>
      </c>
      <c r="E1872" s="67">
        <f t="shared" si="30"/>
        <v>786205.7</v>
      </c>
      <c r="F1872" s="141" t="e">
        <f>#REF!</f>
        <v>#REF!</v>
      </c>
    </row>
    <row r="1873" spans="1:6" s="7" customFormat="1" ht="22.5" hidden="1" outlineLevel="7">
      <c r="A1873" s="38" t="s">
        <v>288</v>
      </c>
      <c r="B1873" s="69" t="s">
        <v>568</v>
      </c>
      <c r="C1873" s="69" t="s">
        <v>442</v>
      </c>
      <c r="D1873" s="70">
        <v>4666.8999999999996</v>
      </c>
      <c r="E1873" s="67">
        <f t="shared" si="30"/>
        <v>4666.8999999999996</v>
      </c>
      <c r="F1873" s="141" t="e">
        <f>#REF!</f>
        <v>#REF!</v>
      </c>
    </row>
    <row r="1874" spans="1:6" s="7" customFormat="1" ht="15.75" hidden="1" outlineLevel="6">
      <c r="A1874" s="38" t="s">
        <v>332</v>
      </c>
      <c r="B1874" s="69" t="s">
        <v>568</v>
      </c>
      <c r="C1874" s="66" t="s">
        <v>442</v>
      </c>
      <c r="D1874" s="62">
        <v>46392.800000000003</v>
      </c>
      <c r="E1874" s="67">
        <f t="shared" si="30"/>
        <v>46392.800000000003</v>
      </c>
      <c r="F1874" s="141" t="e">
        <f>#REF!</f>
        <v>#REF!</v>
      </c>
    </row>
    <row r="1875" spans="1:6" s="7" customFormat="1" ht="15.75" hidden="1" outlineLevel="7">
      <c r="A1875" s="64" t="s">
        <v>311</v>
      </c>
      <c r="B1875" s="69" t="s">
        <v>568</v>
      </c>
      <c r="C1875" s="69" t="s">
        <v>442</v>
      </c>
      <c r="D1875" s="70">
        <v>46392.800000000003</v>
      </c>
      <c r="E1875" s="67">
        <f t="shared" si="30"/>
        <v>46392.800000000003</v>
      </c>
      <c r="F1875" s="141" t="e">
        <f>#REF!</f>
        <v>#REF!</v>
      </c>
    </row>
    <row r="1876" spans="1:6" s="7" customFormat="1" ht="15.75" hidden="1" outlineLevel="5">
      <c r="A1876" s="38" t="s">
        <v>311</v>
      </c>
      <c r="B1876" s="69" t="s">
        <v>568</v>
      </c>
      <c r="C1876" s="66" t="s">
        <v>442</v>
      </c>
      <c r="D1876" s="62">
        <v>97777.9</v>
      </c>
      <c r="E1876" s="67">
        <f t="shared" si="30"/>
        <v>97777.9</v>
      </c>
      <c r="F1876" s="141" t="e">
        <f>#REF!</f>
        <v>#REF!</v>
      </c>
    </row>
    <row r="1877" spans="1:6" s="7" customFormat="1" ht="15.75" hidden="1" outlineLevel="6">
      <c r="A1877" s="64" t="s">
        <v>98</v>
      </c>
      <c r="B1877" s="69" t="s">
        <v>568</v>
      </c>
      <c r="C1877" s="66" t="s">
        <v>442</v>
      </c>
      <c r="D1877" s="62">
        <v>97777.9</v>
      </c>
      <c r="E1877" s="67">
        <f t="shared" si="30"/>
        <v>97777.9</v>
      </c>
      <c r="F1877" s="141" t="e">
        <f>#REF!</f>
        <v>#REF!</v>
      </c>
    </row>
    <row r="1878" spans="1:6" s="7" customFormat="1" ht="15.75" hidden="1" outlineLevel="7">
      <c r="A1878" s="64" t="s">
        <v>487</v>
      </c>
      <c r="B1878" s="69" t="s">
        <v>568</v>
      </c>
      <c r="C1878" s="69" t="s">
        <v>442</v>
      </c>
      <c r="D1878" s="70">
        <v>97777.9</v>
      </c>
      <c r="E1878" s="67">
        <f t="shared" si="30"/>
        <v>97777.9</v>
      </c>
      <c r="F1878" s="141" t="e">
        <f>#REF!</f>
        <v>#REF!</v>
      </c>
    </row>
    <row r="1879" spans="1:6" s="7" customFormat="1" ht="15.75" hidden="1" outlineLevel="2">
      <c r="A1879" s="38" t="s">
        <v>487</v>
      </c>
      <c r="B1879" s="69" t="s">
        <v>568</v>
      </c>
      <c r="C1879" s="66" t="s">
        <v>442</v>
      </c>
      <c r="D1879" s="62">
        <v>374122.9</v>
      </c>
      <c r="E1879" s="67">
        <f t="shared" si="30"/>
        <v>374122.9</v>
      </c>
      <c r="F1879" s="141" t="e">
        <f>#REF!</f>
        <v>#REF!</v>
      </c>
    </row>
    <row r="1880" spans="1:6" s="7" customFormat="1" ht="15.75" hidden="1" outlineLevel="3">
      <c r="A1880" s="64" t="s">
        <v>116</v>
      </c>
      <c r="B1880" s="69" t="s">
        <v>568</v>
      </c>
      <c r="C1880" s="66" t="s">
        <v>442</v>
      </c>
      <c r="D1880" s="62">
        <v>180000</v>
      </c>
      <c r="E1880" s="67">
        <f t="shared" si="30"/>
        <v>180000</v>
      </c>
      <c r="F1880" s="141" t="e">
        <f>#REF!</f>
        <v>#REF!</v>
      </c>
    </row>
    <row r="1881" spans="1:6" s="7" customFormat="1" ht="22.5" hidden="1" outlineLevel="5">
      <c r="A1881" s="64" t="s">
        <v>302</v>
      </c>
      <c r="B1881" s="69" t="s">
        <v>568</v>
      </c>
      <c r="C1881" s="66" t="s">
        <v>442</v>
      </c>
      <c r="D1881" s="62">
        <v>180000</v>
      </c>
      <c r="E1881" s="67">
        <f t="shared" si="30"/>
        <v>180000</v>
      </c>
      <c r="F1881" s="141" t="e">
        <f>#REF!</f>
        <v>#REF!</v>
      </c>
    </row>
    <row r="1882" spans="1:6" s="7" customFormat="1" ht="15.75" hidden="1" outlineLevel="6">
      <c r="A1882" s="64" t="s">
        <v>34</v>
      </c>
      <c r="B1882" s="69" t="s">
        <v>568</v>
      </c>
      <c r="C1882" s="66" t="s">
        <v>442</v>
      </c>
      <c r="D1882" s="62">
        <v>180000</v>
      </c>
      <c r="E1882" s="67">
        <f t="shared" si="30"/>
        <v>180000</v>
      </c>
      <c r="F1882" s="141" t="e">
        <f>#REF!</f>
        <v>#REF!</v>
      </c>
    </row>
    <row r="1883" spans="1:6" s="7" customFormat="1" ht="15.75" hidden="1" outlineLevel="7">
      <c r="A1883" s="64" t="s">
        <v>287</v>
      </c>
      <c r="B1883" s="69" t="s">
        <v>568</v>
      </c>
      <c r="C1883" s="69" t="s">
        <v>442</v>
      </c>
      <c r="D1883" s="70">
        <v>180000</v>
      </c>
      <c r="E1883" s="67">
        <f t="shared" si="30"/>
        <v>180000</v>
      </c>
      <c r="F1883" s="141" t="e">
        <f>#REF!</f>
        <v>#REF!</v>
      </c>
    </row>
    <row r="1884" spans="1:6" s="7" customFormat="1" ht="15.75" hidden="1" outlineLevel="3">
      <c r="A1884" s="38" t="s">
        <v>456</v>
      </c>
      <c r="B1884" s="69" t="s">
        <v>568</v>
      </c>
      <c r="C1884" s="66" t="s">
        <v>442</v>
      </c>
      <c r="D1884" s="62">
        <v>165810</v>
      </c>
      <c r="E1884" s="67">
        <f t="shared" si="30"/>
        <v>165810</v>
      </c>
      <c r="F1884" s="141" t="e">
        <f>#REF!</f>
        <v>#REF!</v>
      </c>
    </row>
    <row r="1885" spans="1:6" s="7" customFormat="1" ht="22.5" hidden="1" outlineLevel="5">
      <c r="A1885" s="64" t="s">
        <v>488</v>
      </c>
      <c r="B1885" s="69" t="s">
        <v>568</v>
      </c>
      <c r="C1885" s="66" t="s">
        <v>442</v>
      </c>
      <c r="D1885" s="62">
        <v>165810</v>
      </c>
      <c r="E1885" s="67">
        <f t="shared" si="30"/>
        <v>165810</v>
      </c>
      <c r="F1885" s="141" t="e">
        <f>#REF!</f>
        <v>#REF!</v>
      </c>
    </row>
    <row r="1886" spans="1:6" s="7" customFormat="1" ht="15.75" hidden="1" outlineLevel="6">
      <c r="A1886" s="64" t="s">
        <v>98</v>
      </c>
      <c r="B1886" s="69" t="s">
        <v>568</v>
      </c>
      <c r="C1886" s="66" t="s">
        <v>442</v>
      </c>
      <c r="D1886" s="62">
        <v>165810</v>
      </c>
      <c r="E1886" s="67">
        <f t="shared" si="30"/>
        <v>165810</v>
      </c>
      <c r="F1886" s="141" t="e">
        <f>#REF!</f>
        <v>#REF!</v>
      </c>
    </row>
    <row r="1887" spans="1:6" s="7" customFormat="1" ht="15.75" hidden="1" outlineLevel="7">
      <c r="A1887" s="64" t="s">
        <v>178</v>
      </c>
      <c r="B1887" s="69" t="s">
        <v>568</v>
      </c>
      <c r="C1887" s="69" t="s">
        <v>442</v>
      </c>
      <c r="D1887" s="70">
        <v>165810</v>
      </c>
      <c r="E1887" s="67">
        <f t="shared" si="30"/>
        <v>165810</v>
      </c>
      <c r="F1887" s="141" t="e">
        <f>#REF!</f>
        <v>#REF!</v>
      </c>
    </row>
    <row r="1888" spans="1:6" s="7" customFormat="1" ht="22.5" hidden="1" outlineLevel="3">
      <c r="A1888" s="38" t="s">
        <v>214</v>
      </c>
      <c r="B1888" s="69" t="s">
        <v>568</v>
      </c>
      <c r="C1888" s="66" t="s">
        <v>442</v>
      </c>
      <c r="D1888" s="62">
        <v>4392</v>
      </c>
      <c r="E1888" s="67">
        <f t="shared" si="30"/>
        <v>4392</v>
      </c>
      <c r="F1888" s="141" t="e">
        <f>#REF!</f>
        <v>#REF!</v>
      </c>
    </row>
    <row r="1889" spans="1:6" s="7" customFormat="1" ht="22.5" hidden="1" outlineLevel="4">
      <c r="A1889" s="64" t="s">
        <v>489</v>
      </c>
      <c r="B1889" s="69" t="s">
        <v>568</v>
      </c>
      <c r="C1889" s="66" t="s">
        <v>442</v>
      </c>
      <c r="D1889" s="62">
        <v>4392</v>
      </c>
      <c r="E1889" s="67">
        <f t="shared" si="30"/>
        <v>4392</v>
      </c>
      <c r="F1889" s="141" t="e">
        <f>#REF!</f>
        <v>#REF!</v>
      </c>
    </row>
    <row r="1890" spans="1:6" s="7" customFormat="1" ht="22.5" hidden="1" outlineLevel="5">
      <c r="A1890" s="64" t="s">
        <v>490</v>
      </c>
      <c r="B1890" s="69" t="s">
        <v>568</v>
      </c>
      <c r="C1890" s="66" t="s">
        <v>442</v>
      </c>
      <c r="D1890" s="62">
        <v>4392</v>
      </c>
      <c r="E1890" s="67">
        <f t="shared" si="30"/>
        <v>4392</v>
      </c>
      <c r="F1890" s="141" t="e">
        <f>#REF!</f>
        <v>#REF!</v>
      </c>
    </row>
    <row r="1891" spans="1:6" s="7" customFormat="1" ht="15.75" hidden="1" outlineLevel="6">
      <c r="A1891" s="64" t="s">
        <v>34</v>
      </c>
      <c r="B1891" s="69" t="s">
        <v>568</v>
      </c>
      <c r="C1891" s="66" t="s">
        <v>442</v>
      </c>
      <c r="D1891" s="62">
        <v>4392</v>
      </c>
      <c r="E1891" s="67">
        <f t="shared" si="30"/>
        <v>4392</v>
      </c>
      <c r="F1891" s="141" t="e">
        <f>#REF!</f>
        <v>#REF!</v>
      </c>
    </row>
    <row r="1892" spans="1:6" s="7" customFormat="1" ht="15.75" hidden="1" outlineLevel="7">
      <c r="A1892" s="64" t="s">
        <v>287</v>
      </c>
      <c r="B1892" s="69" t="s">
        <v>568</v>
      </c>
      <c r="C1892" s="69" t="s">
        <v>442</v>
      </c>
      <c r="D1892" s="70">
        <v>4392</v>
      </c>
      <c r="E1892" s="67">
        <f t="shared" si="30"/>
        <v>4392</v>
      </c>
      <c r="F1892" s="141" t="e">
        <f>#REF!</f>
        <v>#REF!</v>
      </c>
    </row>
    <row r="1893" spans="1:6" s="7" customFormat="1" ht="15.75" hidden="1" outlineLevel="3">
      <c r="A1893" s="38" t="s">
        <v>456</v>
      </c>
      <c r="B1893" s="69" t="s">
        <v>568</v>
      </c>
      <c r="C1893" s="66" t="s">
        <v>442</v>
      </c>
      <c r="D1893" s="62">
        <v>23920.9</v>
      </c>
      <c r="E1893" s="67">
        <f t="shared" si="30"/>
        <v>23920.9</v>
      </c>
      <c r="F1893" s="141" t="e">
        <f>#REF!</f>
        <v>#REF!</v>
      </c>
    </row>
    <row r="1894" spans="1:6" s="7" customFormat="1" ht="22.5" hidden="1" outlineLevel="4">
      <c r="A1894" s="64" t="s">
        <v>215</v>
      </c>
      <c r="B1894" s="69" t="s">
        <v>568</v>
      </c>
      <c r="C1894" s="66" t="s">
        <v>442</v>
      </c>
      <c r="D1894" s="62">
        <v>23920.9</v>
      </c>
      <c r="E1894" s="67">
        <f t="shared" si="30"/>
        <v>23920.9</v>
      </c>
      <c r="F1894" s="141" t="e">
        <f>#REF!</f>
        <v>#REF!</v>
      </c>
    </row>
    <row r="1895" spans="1:6" s="7" customFormat="1" ht="22.5" hidden="1" outlineLevel="5">
      <c r="A1895" s="64" t="s">
        <v>491</v>
      </c>
      <c r="B1895" s="69" t="s">
        <v>568</v>
      </c>
      <c r="C1895" s="66" t="s">
        <v>442</v>
      </c>
      <c r="D1895" s="62">
        <v>23920.9</v>
      </c>
      <c r="E1895" s="67">
        <f t="shared" si="30"/>
        <v>23920.9</v>
      </c>
      <c r="F1895" s="141" t="e">
        <f>#REF!</f>
        <v>#REF!</v>
      </c>
    </row>
    <row r="1896" spans="1:6" s="7" customFormat="1" ht="15.75" hidden="1" outlineLevel="6">
      <c r="A1896" s="64" t="s">
        <v>34</v>
      </c>
      <c r="B1896" s="69" t="s">
        <v>568</v>
      </c>
      <c r="C1896" s="66" t="s">
        <v>442</v>
      </c>
      <c r="D1896" s="62">
        <v>23920.9</v>
      </c>
      <c r="E1896" s="67">
        <f t="shared" si="30"/>
        <v>23920.9</v>
      </c>
      <c r="F1896" s="141" t="e">
        <f>#REF!</f>
        <v>#REF!</v>
      </c>
    </row>
    <row r="1897" spans="1:6" s="7" customFormat="1" ht="15.75" hidden="1" outlineLevel="7">
      <c r="A1897" s="64" t="s">
        <v>287</v>
      </c>
      <c r="B1897" s="69" t="s">
        <v>568</v>
      </c>
      <c r="C1897" s="69" t="s">
        <v>442</v>
      </c>
      <c r="D1897" s="70">
        <v>23920.9</v>
      </c>
      <c r="E1897" s="67">
        <f t="shared" si="30"/>
        <v>23920.9</v>
      </c>
      <c r="F1897" s="141" t="e">
        <f>#REF!</f>
        <v>#REF!</v>
      </c>
    </row>
    <row r="1898" spans="1:6" s="7" customFormat="1" ht="15.75" hidden="1" outlineLevel="1">
      <c r="A1898" s="38" t="s">
        <v>456</v>
      </c>
      <c r="B1898" s="69" t="s">
        <v>568</v>
      </c>
      <c r="C1898" s="66" t="s">
        <v>493</v>
      </c>
      <c r="D1898" s="62">
        <v>2142143.9</v>
      </c>
      <c r="E1898" s="67">
        <f t="shared" si="30"/>
        <v>2142143.9</v>
      </c>
      <c r="F1898" s="141" t="e">
        <f>#REF!</f>
        <v>#REF!</v>
      </c>
    </row>
    <row r="1899" spans="1:6" s="7" customFormat="1" ht="15.75" hidden="1" outlineLevel="2">
      <c r="A1899" s="64" t="s">
        <v>492</v>
      </c>
      <c r="B1899" s="69" t="s">
        <v>568</v>
      </c>
      <c r="C1899" s="66" t="s">
        <v>493</v>
      </c>
      <c r="D1899" s="62">
        <v>2140996.4</v>
      </c>
      <c r="E1899" s="67">
        <f t="shared" si="30"/>
        <v>2140996.4</v>
      </c>
      <c r="F1899" s="141" t="e">
        <f>#REF!</f>
        <v>#REF!</v>
      </c>
    </row>
    <row r="1900" spans="1:6" s="7" customFormat="1" ht="15.75" hidden="1" outlineLevel="3">
      <c r="A1900" s="64" t="s">
        <v>247</v>
      </c>
      <c r="B1900" s="69" t="s">
        <v>568</v>
      </c>
      <c r="C1900" s="66" t="s">
        <v>493</v>
      </c>
      <c r="D1900" s="62">
        <v>42535.9</v>
      </c>
      <c r="E1900" s="67">
        <f t="shared" si="30"/>
        <v>42535.9</v>
      </c>
      <c r="F1900" s="141" t="e">
        <f>#REF!</f>
        <v>#REF!</v>
      </c>
    </row>
    <row r="1901" spans="1:6" s="7" customFormat="1" ht="22.5" hidden="1" outlineLevel="4">
      <c r="A1901" s="64" t="s">
        <v>494</v>
      </c>
      <c r="B1901" s="69" t="s">
        <v>568</v>
      </c>
      <c r="C1901" s="66" t="s">
        <v>493</v>
      </c>
      <c r="D1901" s="62">
        <v>42535.9</v>
      </c>
      <c r="E1901" s="67">
        <f t="shared" si="30"/>
        <v>42535.9</v>
      </c>
      <c r="F1901" s="141" t="e">
        <f>#REF!</f>
        <v>#REF!</v>
      </c>
    </row>
    <row r="1902" spans="1:6" s="7" customFormat="1" ht="22.5" hidden="1" outlineLevel="5">
      <c r="A1902" s="64" t="s">
        <v>495</v>
      </c>
      <c r="B1902" s="69" t="s">
        <v>568</v>
      </c>
      <c r="C1902" s="66" t="s">
        <v>493</v>
      </c>
      <c r="D1902" s="62">
        <v>42535.9</v>
      </c>
      <c r="E1902" s="67">
        <f t="shared" si="30"/>
        <v>42535.9</v>
      </c>
      <c r="F1902" s="141" t="e">
        <f>#REF!</f>
        <v>#REF!</v>
      </c>
    </row>
    <row r="1903" spans="1:6" s="7" customFormat="1" ht="15.75" hidden="1" outlineLevel="6">
      <c r="A1903" s="64" t="s">
        <v>34</v>
      </c>
      <c r="B1903" s="69" t="s">
        <v>568</v>
      </c>
      <c r="C1903" s="66" t="s">
        <v>493</v>
      </c>
      <c r="D1903" s="62">
        <v>42535.9</v>
      </c>
      <c r="E1903" s="67">
        <f t="shared" si="30"/>
        <v>42535.9</v>
      </c>
      <c r="F1903" s="141" t="e">
        <f>#REF!</f>
        <v>#REF!</v>
      </c>
    </row>
    <row r="1904" spans="1:6" s="7" customFormat="1" ht="15.75" hidden="1" outlineLevel="7">
      <c r="A1904" s="64" t="s">
        <v>428</v>
      </c>
      <c r="B1904" s="69" t="s">
        <v>568</v>
      </c>
      <c r="C1904" s="69" t="s">
        <v>493</v>
      </c>
      <c r="D1904" s="70">
        <v>42535.9</v>
      </c>
      <c r="E1904" s="67">
        <f t="shared" si="30"/>
        <v>42535.9</v>
      </c>
      <c r="F1904" s="141" t="e">
        <f>#REF!</f>
        <v>#REF!</v>
      </c>
    </row>
    <row r="1905" spans="1:6" s="7" customFormat="1" ht="15.75" hidden="1" outlineLevel="3">
      <c r="A1905" s="38" t="s">
        <v>449</v>
      </c>
      <c r="B1905" s="69" t="s">
        <v>568</v>
      </c>
      <c r="C1905" s="66" t="s">
        <v>493</v>
      </c>
      <c r="D1905" s="62">
        <v>147885.5</v>
      </c>
      <c r="E1905" s="67">
        <f t="shared" si="30"/>
        <v>147885.5</v>
      </c>
      <c r="F1905" s="141" t="e">
        <f>#REF!</f>
        <v>#REF!</v>
      </c>
    </row>
    <row r="1906" spans="1:6" s="7" customFormat="1" ht="22.5" hidden="1" outlineLevel="4">
      <c r="A1906" s="64" t="s">
        <v>496</v>
      </c>
      <c r="B1906" s="69" t="s">
        <v>568</v>
      </c>
      <c r="C1906" s="66" t="s">
        <v>493</v>
      </c>
      <c r="D1906" s="62">
        <v>147885.5</v>
      </c>
      <c r="E1906" s="67">
        <f t="shared" si="30"/>
        <v>147885.5</v>
      </c>
      <c r="F1906" s="141" t="e">
        <f>#REF!</f>
        <v>#REF!</v>
      </c>
    </row>
    <row r="1907" spans="1:6" s="7" customFormat="1" ht="15.75" hidden="1" outlineLevel="5">
      <c r="A1907" s="64" t="s">
        <v>497</v>
      </c>
      <c r="B1907" s="69" t="s">
        <v>568</v>
      </c>
      <c r="C1907" s="66" t="s">
        <v>493</v>
      </c>
      <c r="D1907" s="62">
        <v>147885.5</v>
      </c>
      <c r="E1907" s="67">
        <f t="shared" si="30"/>
        <v>147885.5</v>
      </c>
      <c r="F1907" s="141" t="e">
        <f>#REF!</f>
        <v>#REF!</v>
      </c>
    </row>
    <row r="1908" spans="1:6" s="7" customFormat="1" ht="15.75" hidden="1" outlineLevel="6">
      <c r="A1908" s="64" t="s">
        <v>34</v>
      </c>
      <c r="B1908" s="69" t="s">
        <v>568</v>
      </c>
      <c r="C1908" s="66" t="s">
        <v>493</v>
      </c>
      <c r="D1908" s="62">
        <v>147885.5</v>
      </c>
      <c r="E1908" s="67">
        <f t="shared" si="30"/>
        <v>147885.5</v>
      </c>
      <c r="F1908" s="141" t="e">
        <f>#REF!</f>
        <v>#REF!</v>
      </c>
    </row>
    <row r="1909" spans="1:6" s="7" customFormat="1" ht="15.75" hidden="1" outlineLevel="7">
      <c r="A1909" s="64" t="s">
        <v>287</v>
      </c>
      <c r="B1909" s="69" t="s">
        <v>568</v>
      </c>
      <c r="C1909" s="69" t="s">
        <v>493</v>
      </c>
      <c r="D1909" s="70">
        <v>145700</v>
      </c>
      <c r="E1909" s="67">
        <f t="shared" si="30"/>
        <v>145700</v>
      </c>
      <c r="F1909" s="141" t="e">
        <f>#REF!</f>
        <v>#REF!</v>
      </c>
    </row>
    <row r="1910" spans="1:6" s="7" customFormat="1" ht="22.5" hidden="1" outlineLevel="7">
      <c r="A1910" s="38" t="s">
        <v>288</v>
      </c>
      <c r="B1910" s="69" t="s">
        <v>568</v>
      </c>
      <c r="C1910" s="69" t="s">
        <v>493</v>
      </c>
      <c r="D1910" s="70">
        <v>2185.5</v>
      </c>
      <c r="E1910" s="67">
        <f t="shared" si="30"/>
        <v>2185.5</v>
      </c>
      <c r="F1910" s="141" t="e">
        <f>#REF!</f>
        <v>#REF!</v>
      </c>
    </row>
    <row r="1911" spans="1:6" s="7" customFormat="1" ht="15.75" hidden="1" outlineLevel="3">
      <c r="A1911" s="38" t="s">
        <v>332</v>
      </c>
      <c r="B1911" s="69" t="s">
        <v>568</v>
      </c>
      <c r="C1911" s="66" t="s">
        <v>493</v>
      </c>
      <c r="D1911" s="62">
        <v>236877.2</v>
      </c>
      <c r="E1911" s="67">
        <f t="shared" si="30"/>
        <v>236877.2</v>
      </c>
      <c r="F1911" s="141" t="e">
        <f>#REF!</f>
        <v>#REF!</v>
      </c>
    </row>
    <row r="1912" spans="1:6" s="7" customFormat="1" ht="45" hidden="1" outlineLevel="5">
      <c r="A1912" s="64" t="s">
        <v>498</v>
      </c>
      <c r="B1912" s="69" t="s">
        <v>568</v>
      </c>
      <c r="C1912" s="66" t="s">
        <v>493</v>
      </c>
      <c r="D1912" s="62">
        <v>236877.2</v>
      </c>
      <c r="E1912" s="67">
        <f t="shared" si="30"/>
        <v>236877.2</v>
      </c>
      <c r="F1912" s="141" t="e">
        <f>#REF!</f>
        <v>#REF!</v>
      </c>
    </row>
    <row r="1913" spans="1:6" s="7" customFormat="1" ht="15.75" hidden="1" outlineLevel="6">
      <c r="A1913" s="64" t="s">
        <v>34</v>
      </c>
      <c r="B1913" s="69" t="s">
        <v>568</v>
      </c>
      <c r="C1913" s="66" t="s">
        <v>493</v>
      </c>
      <c r="D1913" s="62">
        <v>236877.2</v>
      </c>
      <c r="E1913" s="67">
        <f t="shared" si="30"/>
        <v>236877.2</v>
      </c>
      <c r="F1913" s="141" t="e">
        <f>#REF!</f>
        <v>#REF!</v>
      </c>
    </row>
    <row r="1914" spans="1:6" s="7" customFormat="1" ht="15.75" hidden="1" outlineLevel="7">
      <c r="A1914" s="64" t="s">
        <v>428</v>
      </c>
      <c r="B1914" s="69" t="s">
        <v>568</v>
      </c>
      <c r="C1914" s="69" t="s">
        <v>493</v>
      </c>
      <c r="D1914" s="70">
        <v>236877.2</v>
      </c>
      <c r="E1914" s="67">
        <f t="shared" si="30"/>
        <v>236877.2</v>
      </c>
      <c r="F1914" s="141" t="e">
        <f>#REF!</f>
        <v>#REF!</v>
      </c>
    </row>
    <row r="1915" spans="1:6" s="7" customFormat="1" ht="15.75" hidden="1" outlineLevel="3">
      <c r="A1915" s="38" t="s">
        <v>449</v>
      </c>
      <c r="B1915" s="69" t="s">
        <v>568</v>
      </c>
      <c r="C1915" s="66" t="s">
        <v>493</v>
      </c>
      <c r="D1915" s="62">
        <v>1148621.1000000001</v>
      </c>
      <c r="E1915" s="67">
        <f t="shared" si="30"/>
        <v>1148621.1000000001</v>
      </c>
      <c r="F1915" s="141" t="e">
        <f>#REF!</f>
        <v>#REF!</v>
      </c>
    </row>
    <row r="1916" spans="1:6" s="7" customFormat="1" ht="45" hidden="1" outlineLevel="5">
      <c r="A1916" s="64" t="s">
        <v>499</v>
      </c>
      <c r="B1916" s="69" t="s">
        <v>568</v>
      </c>
      <c r="C1916" s="66" t="s">
        <v>493</v>
      </c>
      <c r="D1916" s="62">
        <v>1148621.1000000001</v>
      </c>
      <c r="E1916" s="67">
        <f t="shared" si="30"/>
        <v>1148621.1000000001</v>
      </c>
      <c r="F1916" s="141" t="e">
        <f>#REF!</f>
        <v>#REF!</v>
      </c>
    </row>
    <row r="1917" spans="1:6" s="7" customFormat="1" ht="15.75" hidden="1" outlineLevel="6">
      <c r="A1917" s="64" t="s">
        <v>34</v>
      </c>
      <c r="B1917" s="69" t="s">
        <v>568</v>
      </c>
      <c r="C1917" s="66" t="s">
        <v>493</v>
      </c>
      <c r="D1917" s="62">
        <v>1148621.1000000001</v>
      </c>
      <c r="E1917" s="67">
        <f t="shared" si="30"/>
        <v>1148621.1000000001</v>
      </c>
      <c r="F1917" s="141" t="e">
        <f>#REF!</f>
        <v>#REF!</v>
      </c>
    </row>
    <row r="1918" spans="1:6" s="7" customFormat="1" ht="15.75" hidden="1" outlineLevel="7">
      <c r="A1918" s="64" t="s">
        <v>428</v>
      </c>
      <c r="B1918" s="69" t="s">
        <v>568</v>
      </c>
      <c r="C1918" s="69" t="s">
        <v>493</v>
      </c>
      <c r="D1918" s="70">
        <v>2331.1</v>
      </c>
      <c r="E1918" s="67">
        <f t="shared" si="30"/>
        <v>2331.1</v>
      </c>
      <c r="F1918" s="141" t="e">
        <f>#REF!</f>
        <v>#REF!</v>
      </c>
    </row>
    <row r="1919" spans="1:6" s="7" customFormat="1" ht="15.75" hidden="1" outlineLevel="7">
      <c r="A1919" s="38" t="s">
        <v>449</v>
      </c>
      <c r="B1919" s="69" t="s">
        <v>568</v>
      </c>
      <c r="C1919" s="69" t="s">
        <v>493</v>
      </c>
      <c r="D1919" s="70">
        <v>1146290</v>
      </c>
      <c r="E1919" s="67">
        <f t="shared" si="30"/>
        <v>1146290</v>
      </c>
      <c r="F1919" s="141" t="e">
        <f>#REF!</f>
        <v>#REF!</v>
      </c>
    </row>
    <row r="1920" spans="1:6" s="7" customFormat="1" ht="15.75" hidden="1" outlineLevel="3">
      <c r="A1920" s="38" t="s">
        <v>433</v>
      </c>
      <c r="B1920" s="69" t="s">
        <v>568</v>
      </c>
      <c r="C1920" s="66" t="s">
        <v>493</v>
      </c>
      <c r="D1920" s="62">
        <v>565076.69999999995</v>
      </c>
      <c r="E1920" s="67">
        <f t="shared" si="30"/>
        <v>565076.69999999995</v>
      </c>
      <c r="F1920" s="141" t="e">
        <f>#REF!</f>
        <v>#REF!</v>
      </c>
    </row>
    <row r="1921" spans="1:6" s="7" customFormat="1" ht="22.5" hidden="1" outlineLevel="5">
      <c r="A1921" s="64" t="s">
        <v>500</v>
      </c>
      <c r="B1921" s="69" t="s">
        <v>568</v>
      </c>
      <c r="C1921" s="66" t="s">
        <v>493</v>
      </c>
      <c r="D1921" s="62">
        <v>565076.69999999995</v>
      </c>
      <c r="E1921" s="67">
        <f t="shared" si="30"/>
        <v>565076.69999999995</v>
      </c>
      <c r="F1921" s="141" t="e">
        <f>#REF!</f>
        <v>#REF!</v>
      </c>
    </row>
    <row r="1922" spans="1:6" s="7" customFormat="1" ht="15.75" hidden="1" outlineLevel="6">
      <c r="A1922" s="64" t="s">
        <v>34</v>
      </c>
      <c r="B1922" s="69" t="s">
        <v>568</v>
      </c>
      <c r="C1922" s="66" t="s">
        <v>493</v>
      </c>
      <c r="D1922" s="62">
        <v>565076.69999999995</v>
      </c>
      <c r="E1922" s="67">
        <f t="shared" si="30"/>
        <v>565076.69999999995</v>
      </c>
      <c r="F1922" s="141" t="e">
        <f>#REF!</f>
        <v>#REF!</v>
      </c>
    </row>
    <row r="1923" spans="1:6" s="7" customFormat="1" ht="15.75" hidden="1" outlineLevel="7">
      <c r="A1923" s="64" t="s">
        <v>287</v>
      </c>
      <c r="B1923" s="69" t="s">
        <v>568</v>
      </c>
      <c r="C1923" s="69" t="s">
        <v>493</v>
      </c>
      <c r="D1923" s="70">
        <v>565076.69999999995</v>
      </c>
      <c r="E1923" s="67">
        <f t="shared" si="30"/>
        <v>565076.69999999995</v>
      </c>
      <c r="F1923" s="141" t="e">
        <f>#REF!</f>
        <v>#REF!</v>
      </c>
    </row>
    <row r="1924" spans="1:6" s="7" customFormat="1" ht="22.5" hidden="1" outlineLevel="2">
      <c r="A1924" s="38" t="s">
        <v>288</v>
      </c>
      <c r="B1924" s="69" t="s">
        <v>568</v>
      </c>
      <c r="C1924" s="66" t="s">
        <v>493</v>
      </c>
      <c r="D1924" s="62">
        <v>1147.5</v>
      </c>
      <c r="E1924" s="67">
        <f t="shared" si="30"/>
        <v>1147.5</v>
      </c>
      <c r="F1924" s="141" t="e">
        <f>#REF!</f>
        <v>#REF!</v>
      </c>
    </row>
    <row r="1925" spans="1:6" s="7" customFormat="1" ht="15.75" hidden="1" outlineLevel="3">
      <c r="A1925" s="64" t="s">
        <v>501</v>
      </c>
      <c r="B1925" s="69" t="s">
        <v>568</v>
      </c>
      <c r="C1925" s="66" t="s">
        <v>493</v>
      </c>
      <c r="D1925" s="62">
        <v>1147.5</v>
      </c>
      <c r="E1925" s="67">
        <f t="shared" ref="E1925:E1988" si="31">D1925</f>
        <v>1147.5</v>
      </c>
      <c r="F1925" s="141" t="e">
        <f>#REF!</f>
        <v>#REF!</v>
      </c>
    </row>
    <row r="1926" spans="1:6" s="7" customFormat="1" ht="22.5" hidden="1" outlineLevel="5">
      <c r="A1926" s="64" t="s">
        <v>502</v>
      </c>
      <c r="B1926" s="69" t="s">
        <v>568</v>
      </c>
      <c r="C1926" s="66" t="s">
        <v>493</v>
      </c>
      <c r="D1926" s="62">
        <v>52</v>
      </c>
      <c r="E1926" s="67">
        <f t="shared" si="31"/>
        <v>52</v>
      </c>
      <c r="F1926" s="141" t="e">
        <f>#REF!</f>
        <v>#REF!</v>
      </c>
    </row>
    <row r="1927" spans="1:6" s="7" customFormat="1" ht="33.75" hidden="1" outlineLevel="6">
      <c r="A1927" s="64" t="s">
        <v>15</v>
      </c>
      <c r="B1927" s="69" t="s">
        <v>568</v>
      </c>
      <c r="C1927" s="66" t="s">
        <v>493</v>
      </c>
      <c r="D1927" s="62">
        <v>52</v>
      </c>
      <c r="E1927" s="67">
        <f t="shared" si="31"/>
        <v>52</v>
      </c>
      <c r="F1927" s="141" t="e">
        <f>#REF!</f>
        <v>#REF!</v>
      </c>
    </row>
    <row r="1928" spans="1:6" s="7" customFormat="1" ht="15.75" hidden="1" outlineLevel="7">
      <c r="A1928" s="64" t="s">
        <v>78</v>
      </c>
      <c r="B1928" s="69" t="s">
        <v>568</v>
      </c>
      <c r="C1928" s="69" t="s">
        <v>493</v>
      </c>
      <c r="D1928" s="70">
        <v>52</v>
      </c>
      <c r="E1928" s="67">
        <f t="shared" si="31"/>
        <v>52</v>
      </c>
      <c r="F1928" s="141" t="e">
        <f>#REF!</f>
        <v>#REF!</v>
      </c>
    </row>
    <row r="1929" spans="1:6" s="7" customFormat="1" ht="15.75" hidden="1" outlineLevel="5">
      <c r="A1929" s="38" t="s">
        <v>24</v>
      </c>
      <c r="B1929" s="69" t="s">
        <v>568</v>
      </c>
      <c r="C1929" s="66" t="s">
        <v>493</v>
      </c>
      <c r="D1929" s="62">
        <v>1095.5</v>
      </c>
      <c r="E1929" s="67">
        <f t="shared" si="31"/>
        <v>1095.5</v>
      </c>
      <c r="F1929" s="141" t="e">
        <f>#REF!</f>
        <v>#REF!</v>
      </c>
    </row>
    <row r="1930" spans="1:6" s="7" customFormat="1" ht="15.75" hidden="1" outlineLevel="6">
      <c r="A1930" s="64" t="s">
        <v>26</v>
      </c>
      <c r="B1930" s="69" t="s">
        <v>568</v>
      </c>
      <c r="C1930" s="66" t="s">
        <v>493</v>
      </c>
      <c r="D1930" s="62">
        <v>1095.5</v>
      </c>
      <c r="E1930" s="67">
        <f t="shared" si="31"/>
        <v>1095.5</v>
      </c>
      <c r="F1930" s="141" t="e">
        <f>#REF!</f>
        <v>#REF!</v>
      </c>
    </row>
    <row r="1931" spans="1:6" s="7" customFormat="1" ht="15.75" hidden="1" outlineLevel="7">
      <c r="A1931" s="64" t="s">
        <v>28</v>
      </c>
      <c r="B1931" s="69" t="s">
        <v>568</v>
      </c>
      <c r="C1931" s="69" t="s">
        <v>493</v>
      </c>
      <c r="D1931" s="70">
        <v>1095.5</v>
      </c>
      <c r="E1931" s="67">
        <f t="shared" si="31"/>
        <v>1095.5</v>
      </c>
      <c r="F1931" s="141" t="e">
        <f>#REF!</f>
        <v>#REF!</v>
      </c>
    </row>
    <row r="1932" spans="1:6" s="7" customFormat="1" ht="15.75" hidden="1" outlineLevel="1">
      <c r="A1932" s="38" t="s">
        <v>32</v>
      </c>
      <c r="B1932" s="69" t="s">
        <v>568</v>
      </c>
      <c r="C1932" s="66" t="s">
        <v>504</v>
      </c>
      <c r="D1932" s="62">
        <v>1367604.9</v>
      </c>
      <c r="E1932" s="67">
        <f t="shared" si="31"/>
        <v>1367604.9</v>
      </c>
      <c r="F1932" s="141" t="e">
        <f>#REF!</f>
        <v>#REF!</v>
      </c>
    </row>
    <row r="1933" spans="1:6" s="7" customFormat="1" ht="15.75" hidden="1" outlineLevel="2">
      <c r="A1933" s="64" t="s">
        <v>503</v>
      </c>
      <c r="B1933" s="69" t="s">
        <v>568</v>
      </c>
      <c r="C1933" s="66" t="s">
        <v>504</v>
      </c>
      <c r="D1933" s="62">
        <v>1075824.6000000001</v>
      </c>
      <c r="E1933" s="67">
        <f t="shared" si="31"/>
        <v>1075824.6000000001</v>
      </c>
      <c r="F1933" s="141" t="e">
        <f>#REF!</f>
        <v>#REF!</v>
      </c>
    </row>
    <row r="1934" spans="1:6" s="7" customFormat="1" ht="22.5" hidden="1" outlineLevel="3">
      <c r="A1934" s="64" t="s">
        <v>12</v>
      </c>
      <c r="B1934" s="69" t="s">
        <v>568</v>
      </c>
      <c r="C1934" s="66" t="s">
        <v>504</v>
      </c>
      <c r="D1934" s="62">
        <v>2660.8</v>
      </c>
      <c r="E1934" s="67">
        <f t="shared" si="31"/>
        <v>2660.8</v>
      </c>
      <c r="F1934" s="141" t="e">
        <f>#REF!</f>
        <v>#REF!</v>
      </c>
    </row>
    <row r="1935" spans="1:6" s="7" customFormat="1" ht="22.5" hidden="1" outlineLevel="5">
      <c r="A1935" s="64" t="s">
        <v>53</v>
      </c>
      <c r="B1935" s="69" t="s">
        <v>568</v>
      </c>
      <c r="C1935" s="66" t="s">
        <v>504</v>
      </c>
      <c r="D1935" s="62">
        <v>2660.8</v>
      </c>
      <c r="E1935" s="67">
        <f t="shared" si="31"/>
        <v>2660.8</v>
      </c>
      <c r="F1935" s="141" t="e">
        <f>#REF!</f>
        <v>#REF!</v>
      </c>
    </row>
    <row r="1936" spans="1:6" s="7" customFormat="1" ht="33.75" hidden="1" outlineLevel="6">
      <c r="A1936" s="64" t="s">
        <v>15</v>
      </c>
      <c r="B1936" s="69" t="s">
        <v>568</v>
      </c>
      <c r="C1936" s="66" t="s">
        <v>504</v>
      </c>
      <c r="D1936" s="62">
        <v>2660.8</v>
      </c>
      <c r="E1936" s="67">
        <f t="shared" si="31"/>
        <v>2660.8</v>
      </c>
      <c r="F1936" s="141" t="e">
        <f>#REF!</f>
        <v>#REF!</v>
      </c>
    </row>
    <row r="1937" spans="1:6" s="7" customFormat="1" ht="15.75" hidden="1" outlineLevel="7">
      <c r="A1937" s="64" t="s">
        <v>17</v>
      </c>
      <c r="B1937" s="69" t="s">
        <v>568</v>
      </c>
      <c r="C1937" s="69" t="s">
        <v>504</v>
      </c>
      <c r="D1937" s="70">
        <v>2660.8</v>
      </c>
      <c r="E1937" s="67">
        <f t="shared" si="31"/>
        <v>2660.8</v>
      </c>
      <c r="F1937" s="141" t="e">
        <f>#REF!</f>
        <v>#REF!</v>
      </c>
    </row>
    <row r="1938" spans="1:6" s="7" customFormat="1" ht="15.75" hidden="1" outlineLevel="3">
      <c r="A1938" s="38" t="s">
        <v>19</v>
      </c>
      <c r="B1938" s="69" t="s">
        <v>568</v>
      </c>
      <c r="C1938" s="66" t="s">
        <v>504</v>
      </c>
      <c r="D1938" s="62">
        <v>184164.5</v>
      </c>
      <c r="E1938" s="67">
        <f t="shared" si="31"/>
        <v>184164.5</v>
      </c>
      <c r="F1938" s="141" t="e">
        <f>#REF!</f>
        <v>#REF!</v>
      </c>
    </row>
    <row r="1939" spans="1:6" s="7" customFormat="1" ht="15.75" hidden="1" outlineLevel="5">
      <c r="A1939" s="64" t="s">
        <v>23</v>
      </c>
      <c r="B1939" s="69" t="s">
        <v>568</v>
      </c>
      <c r="C1939" s="66" t="s">
        <v>504</v>
      </c>
      <c r="D1939" s="62">
        <v>165842.79999999999</v>
      </c>
      <c r="E1939" s="67">
        <f t="shared" si="31"/>
        <v>165842.79999999999</v>
      </c>
      <c r="F1939" s="141" t="e">
        <f>#REF!</f>
        <v>#REF!</v>
      </c>
    </row>
    <row r="1940" spans="1:6" s="7" customFormat="1" ht="33.75" hidden="1" outlineLevel="6">
      <c r="A1940" s="64" t="s">
        <v>15</v>
      </c>
      <c r="B1940" s="69" t="s">
        <v>568</v>
      </c>
      <c r="C1940" s="66" t="s">
        <v>504</v>
      </c>
      <c r="D1940" s="62">
        <v>165842.79999999999</v>
      </c>
      <c r="E1940" s="67">
        <f t="shared" si="31"/>
        <v>165842.79999999999</v>
      </c>
      <c r="F1940" s="141" t="e">
        <f>#REF!</f>
        <v>#REF!</v>
      </c>
    </row>
    <row r="1941" spans="1:6" s="7" customFormat="1" ht="15.75" hidden="1" outlineLevel="7">
      <c r="A1941" s="64" t="s">
        <v>17</v>
      </c>
      <c r="B1941" s="69" t="s">
        <v>568</v>
      </c>
      <c r="C1941" s="69" t="s">
        <v>504</v>
      </c>
      <c r="D1941" s="70">
        <v>165730.1</v>
      </c>
      <c r="E1941" s="67">
        <f t="shared" si="31"/>
        <v>165730.1</v>
      </c>
      <c r="F1941" s="141" t="e">
        <f>#REF!</f>
        <v>#REF!</v>
      </c>
    </row>
    <row r="1942" spans="1:6" s="7" customFormat="1" ht="15.75" hidden="1" outlineLevel="7">
      <c r="A1942" s="38" t="s">
        <v>19</v>
      </c>
      <c r="B1942" s="69" t="s">
        <v>568</v>
      </c>
      <c r="C1942" s="69" t="s">
        <v>504</v>
      </c>
      <c r="D1942" s="70">
        <v>112.7</v>
      </c>
      <c r="E1942" s="67">
        <f t="shared" si="31"/>
        <v>112.7</v>
      </c>
      <c r="F1942" s="141" t="e">
        <f>#REF!</f>
        <v>#REF!</v>
      </c>
    </row>
    <row r="1943" spans="1:6" s="7" customFormat="1" ht="15.75" hidden="1" outlineLevel="5">
      <c r="A1943" s="38" t="s">
        <v>24</v>
      </c>
      <c r="B1943" s="69" t="s">
        <v>568</v>
      </c>
      <c r="C1943" s="66" t="s">
        <v>504</v>
      </c>
      <c r="D1943" s="62">
        <v>17849.7</v>
      </c>
      <c r="E1943" s="67">
        <f t="shared" si="31"/>
        <v>17849.7</v>
      </c>
      <c r="F1943" s="141" t="e">
        <f>#REF!</f>
        <v>#REF!</v>
      </c>
    </row>
    <row r="1944" spans="1:6" s="7" customFormat="1" ht="15.75" hidden="1" outlineLevel="6">
      <c r="A1944" s="64" t="s">
        <v>26</v>
      </c>
      <c r="B1944" s="69" t="s">
        <v>568</v>
      </c>
      <c r="C1944" s="66" t="s">
        <v>504</v>
      </c>
      <c r="D1944" s="62">
        <v>17849.7</v>
      </c>
      <c r="E1944" s="67">
        <f t="shared" si="31"/>
        <v>17849.7</v>
      </c>
      <c r="F1944" s="141" t="e">
        <f>#REF!</f>
        <v>#REF!</v>
      </c>
    </row>
    <row r="1945" spans="1:6" s="7" customFormat="1" ht="15.75" hidden="1" outlineLevel="7">
      <c r="A1945" s="64" t="s">
        <v>28</v>
      </c>
      <c r="B1945" s="69" t="s">
        <v>568</v>
      </c>
      <c r="C1945" s="69" t="s">
        <v>504</v>
      </c>
      <c r="D1945" s="70">
        <v>5482.3</v>
      </c>
      <c r="E1945" s="67">
        <f t="shared" si="31"/>
        <v>5482.3</v>
      </c>
      <c r="F1945" s="141" t="e">
        <f>#REF!</f>
        <v>#REF!</v>
      </c>
    </row>
    <row r="1946" spans="1:6" s="7" customFormat="1" ht="15.75" hidden="1" outlineLevel="7">
      <c r="A1946" s="38" t="s">
        <v>30</v>
      </c>
      <c r="B1946" s="69" t="s">
        <v>568</v>
      </c>
      <c r="C1946" s="69" t="s">
        <v>504</v>
      </c>
      <c r="D1946" s="70">
        <v>12367.4</v>
      </c>
      <c r="E1946" s="67">
        <f t="shared" si="31"/>
        <v>12367.4</v>
      </c>
      <c r="F1946" s="141" t="e">
        <f>#REF!</f>
        <v>#REF!</v>
      </c>
    </row>
    <row r="1947" spans="1:6" s="7" customFormat="1" ht="15.75" hidden="1" outlineLevel="5">
      <c r="A1947" s="38" t="s">
        <v>32</v>
      </c>
      <c r="B1947" s="69" t="s">
        <v>568</v>
      </c>
      <c r="C1947" s="66" t="s">
        <v>504</v>
      </c>
      <c r="D1947" s="62">
        <v>472</v>
      </c>
      <c r="E1947" s="67">
        <f t="shared" si="31"/>
        <v>472</v>
      </c>
      <c r="F1947" s="141" t="e">
        <f>#REF!</f>
        <v>#REF!</v>
      </c>
    </row>
    <row r="1948" spans="1:6" s="7" customFormat="1" ht="15.75" hidden="1" outlineLevel="6">
      <c r="A1948" s="64" t="s">
        <v>45</v>
      </c>
      <c r="B1948" s="69" t="s">
        <v>568</v>
      </c>
      <c r="C1948" s="66" t="s">
        <v>504</v>
      </c>
      <c r="D1948" s="62">
        <v>472</v>
      </c>
      <c r="E1948" s="67">
        <f t="shared" si="31"/>
        <v>472</v>
      </c>
      <c r="F1948" s="141" t="e">
        <f>#REF!</f>
        <v>#REF!</v>
      </c>
    </row>
    <row r="1949" spans="1:6" s="7" customFormat="1" ht="15.75" hidden="1" outlineLevel="7">
      <c r="A1949" s="64" t="s">
        <v>47</v>
      </c>
      <c r="B1949" s="69" t="s">
        <v>568</v>
      </c>
      <c r="C1949" s="69" t="s">
        <v>504</v>
      </c>
      <c r="D1949" s="70">
        <v>350</v>
      </c>
      <c r="E1949" s="67">
        <f t="shared" si="31"/>
        <v>350</v>
      </c>
      <c r="F1949" s="141" t="e">
        <f>#REF!</f>
        <v>#REF!</v>
      </c>
    </row>
    <row r="1950" spans="1:6" s="7" customFormat="1" ht="15.75" hidden="1" outlineLevel="7">
      <c r="A1950" s="38" t="s">
        <v>54</v>
      </c>
      <c r="B1950" s="69" t="s">
        <v>568</v>
      </c>
      <c r="C1950" s="69" t="s">
        <v>504</v>
      </c>
      <c r="D1950" s="70">
        <v>122</v>
      </c>
      <c r="E1950" s="67">
        <f t="shared" si="31"/>
        <v>122</v>
      </c>
      <c r="F1950" s="141" t="e">
        <f>#REF!</f>
        <v>#REF!</v>
      </c>
    </row>
    <row r="1951" spans="1:6" s="7" customFormat="1" ht="15.75" hidden="1" outlineLevel="3">
      <c r="A1951" s="38" t="s">
        <v>49</v>
      </c>
      <c r="B1951" s="69" t="s">
        <v>568</v>
      </c>
      <c r="C1951" s="66" t="s">
        <v>504</v>
      </c>
      <c r="D1951" s="62">
        <v>826600.5</v>
      </c>
      <c r="E1951" s="67">
        <f t="shared" si="31"/>
        <v>826600.5</v>
      </c>
      <c r="F1951" s="141" t="e">
        <f>#REF!</f>
        <v>#REF!</v>
      </c>
    </row>
    <row r="1952" spans="1:6" s="7" customFormat="1" ht="15.75" hidden="1" outlineLevel="5">
      <c r="A1952" s="64" t="s">
        <v>59</v>
      </c>
      <c r="B1952" s="69" t="s">
        <v>568</v>
      </c>
      <c r="C1952" s="66" t="s">
        <v>504</v>
      </c>
      <c r="D1952" s="62">
        <v>775734</v>
      </c>
      <c r="E1952" s="67">
        <f t="shared" si="31"/>
        <v>775734</v>
      </c>
      <c r="F1952" s="141" t="e">
        <f>#REF!</f>
        <v>#REF!</v>
      </c>
    </row>
    <row r="1953" spans="1:6" s="7" customFormat="1" ht="33.75" hidden="1" outlineLevel="6">
      <c r="A1953" s="64" t="s">
        <v>15</v>
      </c>
      <c r="B1953" s="69" t="s">
        <v>568</v>
      </c>
      <c r="C1953" s="66" t="s">
        <v>504</v>
      </c>
      <c r="D1953" s="62">
        <v>775734</v>
      </c>
      <c r="E1953" s="67">
        <f t="shared" si="31"/>
        <v>775734</v>
      </c>
      <c r="F1953" s="141" t="e">
        <f>#REF!</f>
        <v>#REF!</v>
      </c>
    </row>
    <row r="1954" spans="1:6" s="7" customFormat="1" ht="15.75" hidden="1" outlineLevel="7">
      <c r="A1954" s="64" t="s">
        <v>17</v>
      </c>
      <c r="B1954" s="69" t="s">
        <v>568</v>
      </c>
      <c r="C1954" s="69" t="s">
        <v>504</v>
      </c>
      <c r="D1954" s="70">
        <v>770123</v>
      </c>
      <c r="E1954" s="67">
        <f t="shared" si="31"/>
        <v>770123</v>
      </c>
      <c r="F1954" s="141" t="e">
        <f>#REF!</f>
        <v>#REF!</v>
      </c>
    </row>
    <row r="1955" spans="1:6" s="7" customFormat="1" ht="15.75" hidden="1" outlineLevel="7">
      <c r="A1955" s="38" t="s">
        <v>19</v>
      </c>
      <c r="B1955" s="69" t="s">
        <v>568</v>
      </c>
      <c r="C1955" s="69" t="s">
        <v>504</v>
      </c>
      <c r="D1955" s="70">
        <v>5611</v>
      </c>
      <c r="E1955" s="67">
        <f t="shared" si="31"/>
        <v>5611</v>
      </c>
      <c r="F1955" s="141" t="e">
        <f>#REF!</f>
        <v>#REF!</v>
      </c>
    </row>
    <row r="1956" spans="1:6" s="7" customFormat="1" ht="15.75" hidden="1" outlineLevel="5">
      <c r="A1956" s="38" t="s">
        <v>24</v>
      </c>
      <c r="B1956" s="69" t="s">
        <v>568</v>
      </c>
      <c r="C1956" s="66" t="s">
        <v>504</v>
      </c>
      <c r="D1956" s="62">
        <v>50431.8</v>
      </c>
      <c r="E1956" s="67">
        <f t="shared" si="31"/>
        <v>50431.8</v>
      </c>
      <c r="F1956" s="141" t="e">
        <f>#REF!</f>
        <v>#REF!</v>
      </c>
    </row>
    <row r="1957" spans="1:6" s="7" customFormat="1" ht="15.75" hidden="1" outlineLevel="6">
      <c r="A1957" s="64" t="s">
        <v>26</v>
      </c>
      <c r="B1957" s="69" t="s">
        <v>568</v>
      </c>
      <c r="C1957" s="66" t="s">
        <v>504</v>
      </c>
      <c r="D1957" s="62">
        <v>50431.8</v>
      </c>
      <c r="E1957" s="67">
        <f t="shared" si="31"/>
        <v>50431.8</v>
      </c>
      <c r="F1957" s="141" t="e">
        <f>#REF!</f>
        <v>#REF!</v>
      </c>
    </row>
    <row r="1958" spans="1:6" s="7" customFormat="1" ht="15.75" hidden="1" outlineLevel="7">
      <c r="A1958" s="64" t="s">
        <v>28</v>
      </c>
      <c r="B1958" s="69" t="s">
        <v>568</v>
      </c>
      <c r="C1958" s="69" t="s">
        <v>504</v>
      </c>
      <c r="D1958" s="70">
        <v>9912.7000000000007</v>
      </c>
      <c r="E1958" s="67">
        <f t="shared" si="31"/>
        <v>9912.7000000000007</v>
      </c>
      <c r="F1958" s="141" t="e">
        <f>#REF!</f>
        <v>#REF!</v>
      </c>
    </row>
    <row r="1959" spans="1:6" s="7" customFormat="1" ht="15.75" hidden="1" outlineLevel="7">
      <c r="A1959" s="38" t="s">
        <v>30</v>
      </c>
      <c r="B1959" s="69" t="s">
        <v>568</v>
      </c>
      <c r="C1959" s="69" t="s">
        <v>504</v>
      </c>
      <c r="D1959" s="70">
        <v>40519.1</v>
      </c>
      <c r="E1959" s="67">
        <f t="shared" si="31"/>
        <v>40519.1</v>
      </c>
      <c r="F1959" s="141" t="e">
        <f>#REF!</f>
        <v>#REF!</v>
      </c>
    </row>
    <row r="1960" spans="1:6" s="7" customFormat="1" ht="15.75" hidden="1" outlineLevel="5">
      <c r="A1960" s="38" t="s">
        <v>32</v>
      </c>
      <c r="B1960" s="69" t="s">
        <v>568</v>
      </c>
      <c r="C1960" s="66" t="s">
        <v>504</v>
      </c>
      <c r="D1960" s="62">
        <v>434.7</v>
      </c>
      <c r="E1960" s="67">
        <f t="shared" si="31"/>
        <v>434.7</v>
      </c>
      <c r="F1960" s="141" t="e">
        <f>#REF!</f>
        <v>#REF!</v>
      </c>
    </row>
    <row r="1961" spans="1:6" s="7" customFormat="1" ht="15.75" hidden="1" outlineLevel="6">
      <c r="A1961" s="64" t="s">
        <v>45</v>
      </c>
      <c r="B1961" s="69" t="s">
        <v>568</v>
      </c>
      <c r="C1961" s="66" t="s">
        <v>504</v>
      </c>
      <c r="D1961" s="62">
        <v>434.7</v>
      </c>
      <c r="E1961" s="67">
        <f t="shared" si="31"/>
        <v>434.7</v>
      </c>
      <c r="F1961" s="141" t="e">
        <f>#REF!</f>
        <v>#REF!</v>
      </c>
    </row>
    <row r="1962" spans="1:6" s="7" customFormat="1" ht="15.75" hidden="1" outlineLevel="7">
      <c r="A1962" s="64" t="s">
        <v>47</v>
      </c>
      <c r="B1962" s="69" t="s">
        <v>568</v>
      </c>
      <c r="C1962" s="69" t="s">
        <v>504</v>
      </c>
      <c r="D1962" s="70">
        <v>140.30000000000001</v>
      </c>
      <c r="E1962" s="67">
        <f t="shared" si="31"/>
        <v>140.30000000000001</v>
      </c>
      <c r="F1962" s="141" t="e">
        <f>#REF!</f>
        <v>#REF!</v>
      </c>
    </row>
    <row r="1963" spans="1:6" s="7" customFormat="1" ht="15.75" hidden="1" outlineLevel="7">
      <c r="A1963" s="38" t="s">
        <v>54</v>
      </c>
      <c r="B1963" s="69" t="s">
        <v>568</v>
      </c>
      <c r="C1963" s="69" t="s">
        <v>504</v>
      </c>
      <c r="D1963" s="70">
        <v>294.39999999999998</v>
      </c>
      <c r="E1963" s="67">
        <f t="shared" si="31"/>
        <v>294.39999999999998</v>
      </c>
      <c r="F1963" s="141" t="e">
        <f>#REF!</f>
        <v>#REF!</v>
      </c>
    </row>
    <row r="1964" spans="1:6" s="7" customFormat="1" ht="15.75" hidden="1" outlineLevel="3">
      <c r="A1964" s="38" t="s">
        <v>49</v>
      </c>
      <c r="B1964" s="69" t="s">
        <v>568</v>
      </c>
      <c r="C1964" s="66" t="s">
        <v>504</v>
      </c>
      <c r="D1964" s="62">
        <v>62398.8</v>
      </c>
      <c r="E1964" s="67">
        <f t="shared" si="31"/>
        <v>62398.8</v>
      </c>
      <c r="F1964" s="141" t="e">
        <f>#REF!</f>
        <v>#REF!</v>
      </c>
    </row>
    <row r="1965" spans="1:6" s="7" customFormat="1" ht="33.75" hidden="1" outlineLevel="5">
      <c r="A1965" s="64" t="s">
        <v>505</v>
      </c>
      <c r="B1965" s="69" t="s">
        <v>568</v>
      </c>
      <c r="C1965" s="66" t="s">
        <v>504</v>
      </c>
      <c r="D1965" s="62">
        <v>62398.8</v>
      </c>
      <c r="E1965" s="67">
        <f t="shared" si="31"/>
        <v>62398.8</v>
      </c>
      <c r="F1965" s="141" t="e">
        <f>#REF!</f>
        <v>#REF!</v>
      </c>
    </row>
    <row r="1966" spans="1:6" s="7" customFormat="1" ht="15.75" hidden="1" outlineLevel="6">
      <c r="A1966" s="64" t="s">
        <v>98</v>
      </c>
      <c r="B1966" s="69" t="s">
        <v>568</v>
      </c>
      <c r="C1966" s="66" t="s">
        <v>504</v>
      </c>
      <c r="D1966" s="62">
        <v>62398.8</v>
      </c>
      <c r="E1966" s="67">
        <f t="shared" si="31"/>
        <v>62398.8</v>
      </c>
      <c r="F1966" s="141" t="e">
        <f>#REF!</f>
        <v>#REF!</v>
      </c>
    </row>
    <row r="1967" spans="1:6" s="7" customFormat="1" ht="15.75" hidden="1" outlineLevel="7">
      <c r="A1967" s="64" t="s">
        <v>99</v>
      </c>
      <c r="B1967" s="69" t="s">
        <v>568</v>
      </c>
      <c r="C1967" s="69" t="s">
        <v>504</v>
      </c>
      <c r="D1967" s="70">
        <v>62398.8</v>
      </c>
      <c r="E1967" s="67">
        <f t="shared" si="31"/>
        <v>62398.8</v>
      </c>
      <c r="F1967" s="141" t="e">
        <f>#REF!</f>
        <v>#REF!</v>
      </c>
    </row>
    <row r="1968" spans="1:6" s="7" customFormat="1" ht="15.75" hidden="1" outlineLevel="2">
      <c r="A1968" s="38" t="s">
        <v>99</v>
      </c>
      <c r="B1968" s="69" t="s">
        <v>568</v>
      </c>
      <c r="C1968" s="66" t="s">
        <v>504</v>
      </c>
      <c r="D1968" s="62">
        <v>100000</v>
      </c>
      <c r="E1968" s="67">
        <f t="shared" si="31"/>
        <v>100000</v>
      </c>
      <c r="F1968" s="141" t="e">
        <f>#REF!</f>
        <v>#REF!</v>
      </c>
    </row>
    <row r="1969" spans="1:6" s="7" customFormat="1" ht="15.75" hidden="1" outlineLevel="3">
      <c r="A1969" s="64" t="s">
        <v>360</v>
      </c>
      <c r="B1969" s="69" t="s">
        <v>568</v>
      </c>
      <c r="C1969" s="66" t="s">
        <v>504</v>
      </c>
      <c r="D1969" s="62">
        <v>100000</v>
      </c>
      <c r="E1969" s="67">
        <f t="shared" si="31"/>
        <v>100000</v>
      </c>
      <c r="F1969" s="141" t="e">
        <f>#REF!</f>
        <v>#REF!</v>
      </c>
    </row>
    <row r="1970" spans="1:6" s="7" customFormat="1" ht="15.75" hidden="1" outlineLevel="5">
      <c r="A1970" s="64" t="s">
        <v>506</v>
      </c>
      <c r="B1970" s="69" t="s">
        <v>568</v>
      </c>
      <c r="C1970" s="66" t="s">
        <v>504</v>
      </c>
      <c r="D1970" s="62">
        <v>100000</v>
      </c>
      <c r="E1970" s="67">
        <f t="shared" si="31"/>
        <v>100000</v>
      </c>
      <c r="F1970" s="141" t="e">
        <f>#REF!</f>
        <v>#REF!</v>
      </c>
    </row>
    <row r="1971" spans="1:6" s="7" customFormat="1" ht="15.75" hidden="1" outlineLevel="6">
      <c r="A1971" s="64" t="s">
        <v>34</v>
      </c>
      <c r="B1971" s="69" t="s">
        <v>568</v>
      </c>
      <c r="C1971" s="66" t="s">
        <v>504</v>
      </c>
      <c r="D1971" s="62">
        <v>100000</v>
      </c>
      <c r="E1971" s="67">
        <f t="shared" si="31"/>
        <v>100000</v>
      </c>
      <c r="F1971" s="141" t="e">
        <f>#REF!</f>
        <v>#REF!</v>
      </c>
    </row>
    <row r="1972" spans="1:6" s="7" customFormat="1" ht="15.75" hidden="1" outlineLevel="7">
      <c r="A1972" s="64" t="s">
        <v>287</v>
      </c>
      <c r="B1972" s="69" t="s">
        <v>568</v>
      </c>
      <c r="C1972" s="69" t="s">
        <v>504</v>
      </c>
      <c r="D1972" s="70">
        <v>100000</v>
      </c>
      <c r="E1972" s="67">
        <f t="shared" si="31"/>
        <v>100000</v>
      </c>
      <c r="F1972" s="141" t="e">
        <f>#REF!</f>
        <v>#REF!</v>
      </c>
    </row>
    <row r="1973" spans="1:6" s="7" customFormat="1" ht="22.5" hidden="1" outlineLevel="2">
      <c r="A1973" s="38" t="s">
        <v>288</v>
      </c>
      <c r="B1973" s="69" t="s">
        <v>568</v>
      </c>
      <c r="C1973" s="66" t="s">
        <v>504</v>
      </c>
      <c r="D1973" s="62">
        <v>44170.8</v>
      </c>
      <c r="E1973" s="67">
        <f t="shared" si="31"/>
        <v>44170.8</v>
      </c>
      <c r="F1973" s="141" t="e">
        <f>#REF!</f>
        <v>#REF!</v>
      </c>
    </row>
    <row r="1974" spans="1:6" s="7" customFormat="1" ht="15.75" hidden="1" outlineLevel="3">
      <c r="A1974" s="64" t="s">
        <v>443</v>
      </c>
      <c r="B1974" s="69" t="s">
        <v>568</v>
      </c>
      <c r="C1974" s="66" t="s">
        <v>504</v>
      </c>
      <c r="D1974" s="62">
        <v>34170.800000000003</v>
      </c>
      <c r="E1974" s="67">
        <f t="shared" si="31"/>
        <v>34170.800000000003</v>
      </c>
      <c r="F1974" s="141" t="e">
        <f>#REF!</f>
        <v>#REF!</v>
      </c>
    </row>
    <row r="1975" spans="1:6" s="7" customFormat="1" ht="15.75" hidden="1" outlineLevel="5">
      <c r="A1975" s="64" t="s">
        <v>444</v>
      </c>
      <c r="B1975" s="69" t="s">
        <v>568</v>
      </c>
      <c r="C1975" s="66" t="s">
        <v>504</v>
      </c>
      <c r="D1975" s="62">
        <v>4.4000000000000004</v>
      </c>
      <c r="E1975" s="67">
        <f t="shared" si="31"/>
        <v>4.4000000000000004</v>
      </c>
      <c r="F1975" s="141" t="e">
        <f>#REF!</f>
        <v>#REF!</v>
      </c>
    </row>
    <row r="1976" spans="1:6" s="7" customFormat="1" ht="33.75" hidden="1" outlineLevel="6">
      <c r="A1976" s="64" t="s">
        <v>15</v>
      </c>
      <c r="B1976" s="69" t="s">
        <v>568</v>
      </c>
      <c r="C1976" s="66" t="s">
        <v>504</v>
      </c>
      <c r="D1976" s="62">
        <v>4.4000000000000004</v>
      </c>
      <c r="E1976" s="67">
        <f t="shared" si="31"/>
        <v>4.4000000000000004</v>
      </c>
      <c r="F1976" s="141" t="e">
        <f>#REF!</f>
        <v>#REF!</v>
      </c>
    </row>
    <row r="1977" spans="1:6" s="7" customFormat="1" ht="15.75" hidden="1" outlineLevel="7">
      <c r="A1977" s="64" t="s">
        <v>17</v>
      </c>
      <c r="B1977" s="69" t="s">
        <v>568</v>
      </c>
      <c r="C1977" s="69" t="s">
        <v>504</v>
      </c>
      <c r="D1977" s="70">
        <v>4.4000000000000004</v>
      </c>
      <c r="E1977" s="67">
        <f t="shared" si="31"/>
        <v>4.4000000000000004</v>
      </c>
      <c r="F1977" s="141" t="e">
        <f>#REF!</f>
        <v>#REF!</v>
      </c>
    </row>
    <row r="1978" spans="1:6" s="7" customFormat="1" ht="15.75" hidden="1" outlineLevel="5">
      <c r="A1978" s="38" t="s">
        <v>24</v>
      </c>
      <c r="B1978" s="69" t="s">
        <v>568</v>
      </c>
      <c r="C1978" s="66" t="s">
        <v>504</v>
      </c>
      <c r="D1978" s="62">
        <v>9369.2000000000007</v>
      </c>
      <c r="E1978" s="67">
        <f t="shared" si="31"/>
        <v>9369.2000000000007</v>
      </c>
      <c r="F1978" s="141" t="e">
        <f>#REF!</f>
        <v>#REF!</v>
      </c>
    </row>
    <row r="1979" spans="1:6" s="7" customFormat="1" ht="15.75" hidden="1" outlineLevel="6">
      <c r="A1979" s="64" t="s">
        <v>26</v>
      </c>
      <c r="B1979" s="69" t="s">
        <v>568</v>
      </c>
      <c r="C1979" s="66" t="s">
        <v>504</v>
      </c>
      <c r="D1979" s="62">
        <v>9369.2000000000007</v>
      </c>
      <c r="E1979" s="67">
        <f t="shared" si="31"/>
        <v>9369.2000000000007</v>
      </c>
      <c r="F1979" s="141" t="e">
        <f>#REF!</f>
        <v>#REF!</v>
      </c>
    </row>
    <row r="1980" spans="1:6" s="7" customFormat="1" ht="15.75" hidden="1" outlineLevel="7">
      <c r="A1980" s="64" t="s">
        <v>28</v>
      </c>
      <c r="B1980" s="69" t="s">
        <v>568</v>
      </c>
      <c r="C1980" s="69" t="s">
        <v>504</v>
      </c>
      <c r="D1980" s="70">
        <v>9315.2000000000007</v>
      </c>
      <c r="E1980" s="67">
        <f t="shared" si="31"/>
        <v>9315.2000000000007</v>
      </c>
      <c r="F1980" s="141" t="e">
        <f>#REF!</f>
        <v>#REF!</v>
      </c>
    </row>
    <row r="1981" spans="1:6" s="7" customFormat="1" ht="15.75" hidden="1" outlineLevel="7">
      <c r="A1981" s="38" t="s">
        <v>30</v>
      </c>
      <c r="B1981" s="69" t="s">
        <v>568</v>
      </c>
      <c r="C1981" s="69" t="s">
        <v>504</v>
      </c>
      <c r="D1981" s="70">
        <v>54</v>
      </c>
      <c r="E1981" s="67">
        <f t="shared" si="31"/>
        <v>54</v>
      </c>
      <c r="F1981" s="141" t="e">
        <f>#REF!</f>
        <v>#REF!</v>
      </c>
    </row>
    <row r="1982" spans="1:6" s="7" customFormat="1" ht="15.75" hidden="1" outlineLevel="5">
      <c r="A1982" s="38" t="s">
        <v>32</v>
      </c>
      <c r="B1982" s="69" t="s">
        <v>568</v>
      </c>
      <c r="C1982" s="66" t="s">
        <v>504</v>
      </c>
      <c r="D1982" s="62">
        <v>24707.200000000001</v>
      </c>
      <c r="E1982" s="67">
        <f t="shared" si="31"/>
        <v>24707.200000000001</v>
      </c>
      <c r="F1982" s="141" t="e">
        <f>#REF!</f>
        <v>#REF!</v>
      </c>
    </row>
    <row r="1983" spans="1:6" s="7" customFormat="1" ht="15.75" hidden="1" outlineLevel="6">
      <c r="A1983" s="64" t="s">
        <v>34</v>
      </c>
      <c r="B1983" s="69" t="s">
        <v>568</v>
      </c>
      <c r="C1983" s="66" t="s">
        <v>504</v>
      </c>
      <c r="D1983" s="62">
        <v>24707.200000000001</v>
      </c>
      <c r="E1983" s="67">
        <f t="shared" si="31"/>
        <v>24707.200000000001</v>
      </c>
      <c r="F1983" s="141" t="e">
        <f>#REF!</f>
        <v>#REF!</v>
      </c>
    </row>
    <row r="1984" spans="1:6" s="7" customFormat="1" ht="15.75" hidden="1" outlineLevel="7">
      <c r="A1984" s="64" t="s">
        <v>287</v>
      </c>
      <c r="B1984" s="69" t="s">
        <v>568</v>
      </c>
      <c r="C1984" s="69" t="s">
        <v>504</v>
      </c>
      <c r="D1984" s="70">
        <v>2389</v>
      </c>
      <c r="E1984" s="67">
        <f t="shared" si="31"/>
        <v>2389</v>
      </c>
      <c r="F1984" s="141" t="e">
        <f>#REF!</f>
        <v>#REF!</v>
      </c>
    </row>
    <row r="1985" spans="1:6" s="7" customFormat="1" ht="22.5" hidden="1" outlineLevel="7">
      <c r="A1985" s="38" t="s">
        <v>288</v>
      </c>
      <c r="B1985" s="69" t="s">
        <v>568</v>
      </c>
      <c r="C1985" s="69" t="s">
        <v>504</v>
      </c>
      <c r="D1985" s="70">
        <v>4194</v>
      </c>
      <c r="E1985" s="67">
        <f t="shared" si="31"/>
        <v>4194</v>
      </c>
      <c r="F1985" s="141" t="e">
        <f>#REF!</f>
        <v>#REF!</v>
      </c>
    </row>
    <row r="1986" spans="1:6" s="7" customFormat="1" ht="15.75" hidden="1" outlineLevel="7">
      <c r="A1986" s="38" t="s">
        <v>456</v>
      </c>
      <c r="B1986" s="69" t="s">
        <v>568</v>
      </c>
      <c r="C1986" s="69" t="s">
        <v>504</v>
      </c>
      <c r="D1986" s="70">
        <v>18124.2</v>
      </c>
      <c r="E1986" s="67">
        <f t="shared" si="31"/>
        <v>18124.2</v>
      </c>
      <c r="F1986" s="141" t="e">
        <f>#REF!</f>
        <v>#REF!</v>
      </c>
    </row>
    <row r="1987" spans="1:6" s="7" customFormat="1" ht="15.75" hidden="1" outlineLevel="5">
      <c r="A1987" s="38" t="s">
        <v>332</v>
      </c>
      <c r="B1987" s="69" t="s">
        <v>568</v>
      </c>
      <c r="C1987" s="66" t="s">
        <v>504</v>
      </c>
      <c r="D1987" s="62">
        <v>90</v>
      </c>
      <c r="E1987" s="67">
        <f t="shared" si="31"/>
        <v>90</v>
      </c>
      <c r="F1987" s="141" t="e">
        <f>#REF!</f>
        <v>#REF!</v>
      </c>
    </row>
    <row r="1988" spans="1:6" s="7" customFormat="1" ht="22.5" hidden="1" outlineLevel="6">
      <c r="A1988" s="64" t="s">
        <v>103</v>
      </c>
      <c r="B1988" s="69" t="s">
        <v>568</v>
      </c>
      <c r="C1988" s="66" t="s">
        <v>504</v>
      </c>
      <c r="D1988" s="62">
        <v>90</v>
      </c>
      <c r="E1988" s="67">
        <f t="shared" si="31"/>
        <v>90</v>
      </c>
      <c r="F1988" s="141" t="e">
        <f>#REF!</f>
        <v>#REF!</v>
      </c>
    </row>
    <row r="1989" spans="1:6" s="7" customFormat="1" ht="22.5" hidden="1" outlineLevel="7">
      <c r="A1989" s="64" t="s">
        <v>111</v>
      </c>
      <c r="B1989" s="69" t="s">
        <v>568</v>
      </c>
      <c r="C1989" s="69" t="s">
        <v>504</v>
      </c>
      <c r="D1989" s="70">
        <v>90</v>
      </c>
      <c r="E1989" s="67">
        <f t="shared" ref="E1989:E2052" si="32">D1989</f>
        <v>90</v>
      </c>
      <c r="F1989" s="141" t="e">
        <f>#REF!</f>
        <v>#REF!</v>
      </c>
    </row>
    <row r="1990" spans="1:6" s="7" customFormat="1" ht="15.75" hidden="1" outlineLevel="3">
      <c r="A1990" s="38" t="s">
        <v>111</v>
      </c>
      <c r="B1990" s="69" t="s">
        <v>568</v>
      </c>
      <c r="C1990" s="66" t="s">
        <v>504</v>
      </c>
      <c r="D1990" s="62">
        <v>10000</v>
      </c>
      <c r="E1990" s="67">
        <f t="shared" si="32"/>
        <v>10000</v>
      </c>
      <c r="F1990" s="141" t="e">
        <f>#REF!</f>
        <v>#REF!</v>
      </c>
    </row>
    <row r="1991" spans="1:6" s="7" customFormat="1" ht="22.5" hidden="1" outlineLevel="5">
      <c r="A1991" s="64" t="s">
        <v>507</v>
      </c>
      <c r="B1991" s="69" t="s">
        <v>568</v>
      </c>
      <c r="C1991" s="66" t="s">
        <v>504</v>
      </c>
      <c r="D1991" s="62">
        <v>10000</v>
      </c>
      <c r="E1991" s="67">
        <f t="shared" si="32"/>
        <v>10000</v>
      </c>
      <c r="F1991" s="141" t="e">
        <f>#REF!</f>
        <v>#REF!</v>
      </c>
    </row>
    <row r="1992" spans="1:6" s="7" customFormat="1" ht="15.75" hidden="1" outlineLevel="6">
      <c r="A1992" s="64" t="s">
        <v>34</v>
      </c>
      <c r="B1992" s="69" t="s">
        <v>568</v>
      </c>
      <c r="C1992" s="66" t="s">
        <v>504</v>
      </c>
      <c r="D1992" s="62">
        <v>10000</v>
      </c>
      <c r="E1992" s="67">
        <f t="shared" si="32"/>
        <v>10000</v>
      </c>
      <c r="F1992" s="141" t="e">
        <f>#REF!</f>
        <v>#REF!</v>
      </c>
    </row>
    <row r="1993" spans="1:6" s="7" customFormat="1" ht="15.75" hidden="1" outlineLevel="7">
      <c r="A1993" s="64" t="s">
        <v>287</v>
      </c>
      <c r="B1993" s="69" t="s">
        <v>568</v>
      </c>
      <c r="C1993" s="69" t="s">
        <v>504</v>
      </c>
      <c r="D1993" s="70">
        <v>10000</v>
      </c>
      <c r="E1993" s="67">
        <f t="shared" si="32"/>
        <v>10000</v>
      </c>
      <c r="F1993" s="141" t="e">
        <f>#REF!</f>
        <v>#REF!</v>
      </c>
    </row>
    <row r="1994" spans="1:6" s="7" customFormat="1" ht="22.5" hidden="1" outlineLevel="2">
      <c r="A1994" s="38" t="s">
        <v>288</v>
      </c>
      <c r="B1994" s="69" t="s">
        <v>568</v>
      </c>
      <c r="C1994" s="66" t="s">
        <v>504</v>
      </c>
      <c r="D1994" s="62">
        <v>147609.5</v>
      </c>
      <c r="E1994" s="67">
        <f t="shared" si="32"/>
        <v>147609.5</v>
      </c>
      <c r="F1994" s="141" t="e">
        <f>#REF!</f>
        <v>#REF!</v>
      </c>
    </row>
    <row r="1995" spans="1:6" s="7" customFormat="1" ht="15.75" hidden="1" outlineLevel="3">
      <c r="A1995" s="64" t="s">
        <v>116</v>
      </c>
      <c r="B1995" s="69" t="s">
        <v>568</v>
      </c>
      <c r="C1995" s="66" t="s">
        <v>504</v>
      </c>
      <c r="D1995" s="62">
        <v>16407</v>
      </c>
      <c r="E1995" s="67">
        <f t="shared" si="32"/>
        <v>16407</v>
      </c>
      <c r="F1995" s="141" t="e">
        <f>#REF!</f>
        <v>#REF!</v>
      </c>
    </row>
    <row r="1996" spans="1:6" s="7" customFormat="1" ht="22.5" hidden="1" outlineLevel="5">
      <c r="A1996" s="64" t="s">
        <v>508</v>
      </c>
      <c r="B1996" s="69" t="s">
        <v>568</v>
      </c>
      <c r="C1996" s="66" t="s">
        <v>504</v>
      </c>
      <c r="D1996" s="62">
        <v>885</v>
      </c>
      <c r="E1996" s="67">
        <f t="shared" si="32"/>
        <v>885</v>
      </c>
      <c r="F1996" s="141" t="e">
        <f>#REF!</f>
        <v>#REF!</v>
      </c>
    </row>
    <row r="1997" spans="1:6" s="7" customFormat="1" ht="15.75" hidden="1" outlineLevel="6">
      <c r="A1997" s="64" t="s">
        <v>26</v>
      </c>
      <c r="B1997" s="69" t="s">
        <v>568</v>
      </c>
      <c r="C1997" s="66" t="s">
        <v>504</v>
      </c>
      <c r="D1997" s="62">
        <v>885</v>
      </c>
      <c r="E1997" s="67">
        <f t="shared" si="32"/>
        <v>885</v>
      </c>
      <c r="F1997" s="141" t="e">
        <f>#REF!</f>
        <v>#REF!</v>
      </c>
    </row>
    <row r="1998" spans="1:6" s="7" customFormat="1" ht="15.75" hidden="1" outlineLevel="7">
      <c r="A1998" s="64" t="s">
        <v>28</v>
      </c>
      <c r="B1998" s="69" t="s">
        <v>568</v>
      </c>
      <c r="C1998" s="69" t="s">
        <v>504</v>
      </c>
      <c r="D1998" s="70">
        <v>885</v>
      </c>
      <c r="E1998" s="67">
        <f t="shared" si="32"/>
        <v>885</v>
      </c>
      <c r="F1998" s="141" t="e">
        <f>#REF!</f>
        <v>#REF!</v>
      </c>
    </row>
    <row r="1999" spans="1:6" s="7" customFormat="1" ht="15.75" hidden="1" outlineLevel="5">
      <c r="A1999" s="38" t="s">
        <v>32</v>
      </c>
      <c r="B1999" s="69" t="s">
        <v>568</v>
      </c>
      <c r="C1999" s="66" t="s">
        <v>504</v>
      </c>
      <c r="D1999" s="62">
        <v>13522</v>
      </c>
      <c r="E1999" s="67">
        <f t="shared" si="32"/>
        <v>13522</v>
      </c>
      <c r="F1999" s="141" t="e">
        <f>#REF!</f>
        <v>#REF!</v>
      </c>
    </row>
    <row r="2000" spans="1:6" s="7" customFormat="1" ht="15.75" hidden="1" outlineLevel="6">
      <c r="A2000" s="64" t="s">
        <v>34</v>
      </c>
      <c r="B2000" s="69" t="s">
        <v>568</v>
      </c>
      <c r="C2000" s="66" t="s">
        <v>504</v>
      </c>
      <c r="D2000" s="62">
        <v>13522</v>
      </c>
      <c r="E2000" s="67">
        <f t="shared" si="32"/>
        <v>13522</v>
      </c>
      <c r="F2000" s="141" t="e">
        <f>#REF!</f>
        <v>#REF!</v>
      </c>
    </row>
    <row r="2001" spans="1:6" s="7" customFormat="1" ht="15.75" hidden="1" outlineLevel="7">
      <c r="A2001" s="64" t="s">
        <v>287</v>
      </c>
      <c r="B2001" s="69" t="s">
        <v>568</v>
      </c>
      <c r="C2001" s="69" t="s">
        <v>504</v>
      </c>
      <c r="D2001" s="70">
        <v>13182</v>
      </c>
      <c r="E2001" s="67">
        <f t="shared" si="32"/>
        <v>13182</v>
      </c>
      <c r="F2001" s="141" t="e">
        <f>#REF!</f>
        <v>#REF!</v>
      </c>
    </row>
    <row r="2002" spans="1:6" s="7" customFormat="1" ht="22.5" hidden="1" outlineLevel="7">
      <c r="A2002" s="38" t="s">
        <v>288</v>
      </c>
      <c r="B2002" s="69" t="s">
        <v>568</v>
      </c>
      <c r="C2002" s="69" t="s">
        <v>504</v>
      </c>
      <c r="D2002" s="70">
        <v>340</v>
      </c>
      <c r="E2002" s="67">
        <f t="shared" si="32"/>
        <v>340</v>
      </c>
      <c r="F2002" s="141" t="e">
        <f>#REF!</f>
        <v>#REF!</v>
      </c>
    </row>
    <row r="2003" spans="1:6" s="7" customFormat="1" ht="15.75" hidden="1" outlineLevel="5">
      <c r="A2003" s="38" t="s">
        <v>332</v>
      </c>
      <c r="B2003" s="69" t="s">
        <v>568</v>
      </c>
      <c r="C2003" s="66" t="s">
        <v>504</v>
      </c>
      <c r="D2003" s="62">
        <v>2000</v>
      </c>
      <c r="E2003" s="67">
        <f t="shared" si="32"/>
        <v>2000</v>
      </c>
      <c r="F2003" s="141" t="e">
        <f>#REF!</f>
        <v>#REF!</v>
      </c>
    </row>
    <row r="2004" spans="1:6" s="7" customFormat="1" ht="22.5" hidden="1" outlineLevel="6">
      <c r="A2004" s="64" t="s">
        <v>103</v>
      </c>
      <c r="B2004" s="69" t="s">
        <v>568</v>
      </c>
      <c r="C2004" s="66" t="s">
        <v>504</v>
      </c>
      <c r="D2004" s="62">
        <v>2000</v>
      </c>
      <c r="E2004" s="67">
        <f t="shared" si="32"/>
        <v>2000</v>
      </c>
      <c r="F2004" s="141" t="e">
        <f>#REF!</f>
        <v>#REF!</v>
      </c>
    </row>
    <row r="2005" spans="1:6" s="7" customFormat="1" ht="15.75" hidden="1" outlineLevel="7">
      <c r="A2005" s="64" t="s">
        <v>104</v>
      </c>
      <c r="B2005" s="69" t="s">
        <v>568</v>
      </c>
      <c r="C2005" s="69" t="s">
        <v>504</v>
      </c>
      <c r="D2005" s="70">
        <v>2000</v>
      </c>
      <c r="E2005" s="67">
        <f t="shared" si="32"/>
        <v>2000</v>
      </c>
      <c r="F2005" s="141" t="e">
        <f>#REF!</f>
        <v>#REF!</v>
      </c>
    </row>
    <row r="2006" spans="1:6" s="7" customFormat="1" ht="15.75" hidden="1" outlineLevel="3">
      <c r="A2006" s="38" t="s">
        <v>312</v>
      </c>
      <c r="B2006" s="69" t="s">
        <v>568</v>
      </c>
      <c r="C2006" s="66" t="s">
        <v>504</v>
      </c>
      <c r="D2006" s="62">
        <v>11406</v>
      </c>
      <c r="E2006" s="67">
        <f t="shared" si="32"/>
        <v>11406</v>
      </c>
      <c r="F2006" s="141" t="e">
        <f>#REF!</f>
        <v>#REF!</v>
      </c>
    </row>
    <row r="2007" spans="1:6" s="7" customFormat="1" ht="22.5" hidden="1" outlineLevel="5">
      <c r="A2007" s="64" t="s">
        <v>136</v>
      </c>
      <c r="B2007" s="69" t="s">
        <v>568</v>
      </c>
      <c r="C2007" s="66" t="s">
        <v>504</v>
      </c>
      <c r="D2007" s="62">
        <v>3645</v>
      </c>
      <c r="E2007" s="67">
        <f t="shared" si="32"/>
        <v>3645</v>
      </c>
      <c r="F2007" s="141" t="e">
        <f>#REF!</f>
        <v>#REF!</v>
      </c>
    </row>
    <row r="2008" spans="1:6" s="7" customFormat="1" ht="15.75" hidden="1" outlineLevel="6">
      <c r="A2008" s="64" t="s">
        <v>26</v>
      </c>
      <c r="B2008" s="69" t="s">
        <v>568</v>
      </c>
      <c r="C2008" s="66" t="s">
        <v>504</v>
      </c>
      <c r="D2008" s="62">
        <v>3645</v>
      </c>
      <c r="E2008" s="67">
        <f t="shared" si="32"/>
        <v>3645</v>
      </c>
      <c r="F2008" s="141" t="e">
        <f>#REF!</f>
        <v>#REF!</v>
      </c>
    </row>
    <row r="2009" spans="1:6" s="7" customFormat="1" ht="15.75" hidden="1" outlineLevel="7">
      <c r="A2009" s="64" t="s">
        <v>28</v>
      </c>
      <c r="B2009" s="69" t="s">
        <v>568</v>
      </c>
      <c r="C2009" s="69" t="s">
        <v>504</v>
      </c>
      <c r="D2009" s="70">
        <v>3645</v>
      </c>
      <c r="E2009" s="67">
        <f t="shared" si="32"/>
        <v>3645</v>
      </c>
      <c r="F2009" s="141" t="e">
        <f>#REF!</f>
        <v>#REF!</v>
      </c>
    </row>
    <row r="2010" spans="1:6" s="7" customFormat="1" ht="15.75" hidden="1" outlineLevel="5">
      <c r="A2010" s="38" t="s">
        <v>32</v>
      </c>
      <c r="B2010" s="69" t="s">
        <v>568</v>
      </c>
      <c r="C2010" s="66" t="s">
        <v>504</v>
      </c>
      <c r="D2010" s="62">
        <v>7761</v>
      </c>
      <c r="E2010" s="67">
        <f t="shared" si="32"/>
        <v>7761</v>
      </c>
      <c r="F2010" s="141" t="e">
        <f>#REF!</f>
        <v>#REF!</v>
      </c>
    </row>
    <row r="2011" spans="1:6" s="7" customFormat="1" ht="22.5" hidden="1" outlineLevel="6">
      <c r="A2011" s="64" t="s">
        <v>103</v>
      </c>
      <c r="B2011" s="69" t="s">
        <v>568</v>
      </c>
      <c r="C2011" s="66" t="s">
        <v>504</v>
      </c>
      <c r="D2011" s="62">
        <v>3350</v>
      </c>
      <c r="E2011" s="67">
        <f t="shared" si="32"/>
        <v>3350</v>
      </c>
      <c r="F2011" s="141" t="e">
        <f>#REF!</f>
        <v>#REF!</v>
      </c>
    </row>
    <row r="2012" spans="1:6" s="7" customFormat="1" ht="15.75" hidden="1" outlineLevel="7">
      <c r="A2012" s="64" t="s">
        <v>133</v>
      </c>
      <c r="B2012" s="69" t="s">
        <v>568</v>
      </c>
      <c r="C2012" s="69" t="s">
        <v>504</v>
      </c>
      <c r="D2012" s="70">
        <v>3350</v>
      </c>
      <c r="E2012" s="67">
        <f t="shared" si="32"/>
        <v>3350</v>
      </c>
      <c r="F2012" s="141" t="e">
        <f>#REF!</f>
        <v>#REF!</v>
      </c>
    </row>
    <row r="2013" spans="1:6" s="7" customFormat="1" ht="15.75" hidden="1" outlineLevel="6">
      <c r="A2013" s="38" t="s">
        <v>135</v>
      </c>
      <c r="B2013" s="69" t="s">
        <v>568</v>
      </c>
      <c r="C2013" s="66" t="s">
        <v>504</v>
      </c>
      <c r="D2013" s="62">
        <v>4411</v>
      </c>
      <c r="E2013" s="67">
        <f t="shared" si="32"/>
        <v>4411</v>
      </c>
      <c r="F2013" s="141" t="e">
        <f>#REF!</f>
        <v>#REF!</v>
      </c>
    </row>
    <row r="2014" spans="1:6" s="7" customFormat="1" ht="15.75" hidden="1" outlineLevel="7">
      <c r="A2014" s="64" t="s">
        <v>104</v>
      </c>
      <c r="B2014" s="69" t="s">
        <v>568</v>
      </c>
      <c r="C2014" s="69" t="s">
        <v>504</v>
      </c>
      <c r="D2014" s="70">
        <v>4411</v>
      </c>
      <c r="E2014" s="67">
        <f t="shared" si="32"/>
        <v>4411</v>
      </c>
      <c r="F2014" s="141" t="e">
        <f>#REF!</f>
        <v>#REF!</v>
      </c>
    </row>
    <row r="2015" spans="1:6" s="7" customFormat="1" ht="15.75" hidden="1" outlineLevel="3">
      <c r="A2015" s="38" t="s">
        <v>312</v>
      </c>
      <c r="B2015" s="69" t="s">
        <v>568</v>
      </c>
      <c r="C2015" s="66" t="s">
        <v>504</v>
      </c>
      <c r="D2015" s="62">
        <v>3557</v>
      </c>
      <c r="E2015" s="67">
        <f t="shared" si="32"/>
        <v>3557</v>
      </c>
      <c r="F2015" s="141" t="e">
        <f>#REF!</f>
        <v>#REF!</v>
      </c>
    </row>
    <row r="2016" spans="1:6" s="7" customFormat="1" ht="22.5" hidden="1" outlineLevel="5">
      <c r="A2016" s="64" t="s">
        <v>509</v>
      </c>
      <c r="B2016" s="69" t="s">
        <v>568</v>
      </c>
      <c r="C2016" s="66" t="s">
        <v>504</v>
      </c>
      <c r="D2016" s="62">
        <v>3557</v>
      </c>
      <c r="E2016" s="67">
        <f t="shared" si="32"/>
        <v>3557</v>
      </c>
      <c r="F2016" s="141" t="e">
        <f>#REF!</f>
        <v>#REF!</v>
      </c>
    </row>
    <row r="2017" spans="1:6" s="7" customFormat="1" ht="15.75" hidden="1" outlineLevel="6">
      <c r="A2017" s="64" t="s">
        <v>26</v>
      </c>
      <c r="B2017" s="69" t="s">
        <v>568</v>
      </c>
      <c r="C2017" s="66" t="s">
        <v>504</v>
      </c>
      <c r="D2017" s="62">
        <v>3557</v>
      </c>
      <c r="E2017" s="67">
        <f t="shared" si="32"/>
        <v>3557</v>
      </c>
      <c r="F2017" s="141" t="e">
        <f>#REF!</f>
        <v>#REF!</v>
      </c>
    </row>
    <row r="2018" spans="1:6" s="7" customFormat="1" ht="15.75" hidden="1" outlineLevel="7">
      <c r="A2018" s="64" t="s">
        <v>28</v>
      </c>
      <c r="B2018" s="69" t="s">
        <v>568</v>
      </c>
      <c r="C2018" s="69" t="s">
        <v>504</v>
      </c>
      <c r="D2018" s="70">
        <v>3557</v>
      </c>
      <c r="E2018" s="67">
        <f t="shared" si="32"/>
        <v>3557</v>
      </c>
      <c r="F2018" s="141" t="e">
        <f>#REF!</f>
        <v>#REF!</v>
      </c>
    </row>
    <row r="2019" spans="1:6" s="7" customFormat="1" ht="15.75" hidden="1" outlineLevel="3">
      <c r="A2019" s="38" t="s">
        <v>32</v>
      </c>
      <c r="B2019" s="69" t="s">
        <v>568</v>
      </c>
      <c r="C2019" s="66" t="s">
        <v>504</v>
      </c>
      <c r="D2019" s="62">
        <v>7681</v>
      </c>
      <c r="E2019" s="67">
        <f t="shared" si="32"/>
        <v>7681</v>
      </c>
      <c r="F2019" s="141" t="e">
        <f>#REF!</f>
        <v>#REF!</v>
      </c>
    </row>
    <row r="2020" spans="1:6" s="7" customFormat="1" ht="15.75" hidden="1" outlineLevel="5">
      <c r="A2020" s="64" t="s">
        <v>236</v>
      </c>
      <c r="B2020" s="69" t="s">
        <v>568</v>
      </c>
      <c r="C2020" s="66" t="s">
        <v>504</v>
      </c>
      <c r="D2020" s="62">
        <v>7681</v>
      </c>
      <c r="E2020" s="67">
        <f t="shared" si="32"/>
        <v>7681</v>
      </c>
      <c r="F2020" s="141" t="e">
        <f>#REF!</f>
        <v>#REF!</v>
      </c>
    </row>
    <row r="2021" spans="1:6" s="7" customFormat="1" ht="15.75" hidden="1" outlineLevel="6">
      <c r="A2021" s="64" t="s">
        <v>34</v>
      </c>
      <c r="B2021" s="69" t="s">
        <v>568</v>
      </c>
      <c r="C2021" s="66" t="s">
        <v>504</v>
      </c>
      <c r="D2021" s="62">
        <v>7681</v>
      </c>
      <c r="E2021" s="67">
        <f t="shared" si="32"/>
        <v>7681</v>
      </c>
      <c r="F2021" s="141" t="e">
        <f>#REF!</f>
        <v>#REF!</v>
      </c>
    </row>
    <row r="2022" spans="1:6" s="7" customFormat="1" ht="15.75" hidden="1" outlineLevel="7">
      <c r="A2022" s="64" t="s">
        <v>287</v>
      </c>
      <c r="B2022" s="69" t="s">
        <v>568</v>
      </c>
      <c r="C2022" s="69" t="s">
        <v>504</v>
      </c>
      <c r="D2022" s="70">
        <v>7681</v>
      </c>
      <c r="E2022" s="67">
        <f t="shared" si="32"/>
        <v>7681</v>
      </c>
      <c r="F2022" s="141" t="e">
        <f>#REF!</f>
        <v>#REF!</v>
      </c>
    </row>
    <row r="2023" spans="1:6" s="7" customFormat="1" ht="22.5" hidden="1" outlineLevel="3">
      <c r="A2023" s="38" t="s">
        <v>288</v>
      </c>
      <c r="B2023" s="69" t="s">
        <v>568</v>
      </c>
      <c r="C2023" s="66" t="s">
        <v>504</v>
      </c>
      <c r="D2023" s="62">
        <v>49681</v>
      </c>
      <c r="E2023" s="67">
        <f t="shared" si="32"/>
        <v>49681</v>
      </c>
      <c r="F2023" s="141" t="e">
        <f>#REF!</f>
        <v>#REF!</v>
      </c>
    </row>
    <row r="2024" spans="1:6" s="7" customFormat="1" ht="22.5" hidden="1" outlineLevel="5">
      <c r="A2024" s="64" t="s">
        <v>303</v>
      </c>
      <c r="B2024" s="69" t="s">
        <v>568</v>
      </c>
      <c r="C2024" s="66" t="s">
        <v>504</v>
      </c>
      <c r="D2024" s="62">
        <v>49681</v>
      </c>
      <c r="E2024" s="67">
        <f t="shared" si="32"/>
        <v>49681</v>
      </c>
      <c r="F2024" s="141" t="e">
        <f>#REF!</f>
        <v>#REF!</v>
      </c>
    </row>
    <row r="2025" spans="1:6" s="7" customFormat="1" ht="15.75" hidden="1" outlineLevel="6">
      <c r="A2025" s="64" t="s">
        <v>182</v>
      </c>
      <c r="B2025" s="69" t="s">
        <v>568</v>
      </c>
      <c r="C2025" s="66" t="s">
        <v>504</v>
      </c>
      <c r="D2025" s="62">
        <v>49681</v>
      </c>
      <c r="E2025" s="67">
        <f t="shared" si="32"/>
        <v>49681</v>
      </c>
      <c r="F2025" s="141" t="e">
        <f>#REF!</f>
        <v>#REF!</v>
      </c>
    </row>
    <row r="2026" spans="1:6" s="7" customFormat="1" ht="22.5" hidden="1" outlineLevel="7">
      <c r="A2026" s="64" t="s">
        <v>183</v>
      </c>
      <c r="B2026" s="69" t="s">
        <v>568</v>
      </c>
      <c r="C2026" s="69" t="s">
        <v>504</v>
      </c>
      <c r="D2026" s="70">
        <v>49681</v>
      </c>
      <c r="E2026" s="67">
        <f t="shared" si="32"/>
        <v>49681</v>
      </c>
      <c r="F2026" s="141" t="e">
        <f>#REF!</f>
        <v>#REF!</v>
      </c>
    </row>
    <row r="2027" spans="1:6" s="7" customFormat="1" ht="22.5" hidden="1" outlineLevel="3">
      <c r="A2027" s="38" t="s">
        <v>184</v>
      </c>
      <c r="B2027" s="69" t="s">
        <v>568</v>
      </c>
      <c r="C2027" s="66" t="s">
        <v>504</v>
      </c>
      <c r="D2027" s="62">
        <v>17150</v>
      </c>
      <c r="E2027" s="67">
        <f t="shared" si="32"/>
        <v>17150</v>
      </c>
      <c r="F2027" s="141" t="e">
        <f>#REF!</f>
        <v>#REF!</v>
      </c>
    </row>
    <row r="2028" spans="1:6" s="7" customFormat="1" ht="22.5" hidden="1" outlineLevel="5">
      <c r="A2028" s="64" t="s">
        <v>304</v>
      </c>
      <c r="B2028" s="69" t="s">
        <v>568</v>
      </c>
      <c r="C2028" s="66" t="s">
        <v>504</v>
      </c>
      <c r="D2028" s="62">
        <v>2150</v>
      </c>
      <c r="E2028" s="67">
        <f t="shared" si="32"/>
        <v>2150</v>
      </c>
      <c r="F2028" s="141" t="e">
        <f>#REF!</f>
        <v>#REF!</v>
      </c>
    </row>
    <row r="2029" spans="1:6" s="7" customFormat="1" ht="15.75" hidden="1" outlineLevel="6">
      <c r="A2029" s="64" t="s">
        <v>26</v>
      </c>
      <c r="B2029" s="69" t="s">
        <v>568</v>
      </c>
      <c r="C2029" s="66" t="s">
        <v>504</v>
      </c>
      <c r="D2029" s="62">
        <v>2150</v>
      </c>
      <c r="E2029" s="67">
        <f t="shared" si="32"/>
        <v>2150</v>
      </c>
      <c r="F2029" s="141" t="e">
        <f>#REF!</f>
        <v>#REF!</v>
      </c>
    </row>
    <row r="2030" spans="1:6" s="7" customFormat="1" ht="15.75" hidden="1" outlineLevel="7">
      <c r="A2030" s="64" t="s">
        <v>28</v>
      </c>
      <c r="B2030" s="69" t="s">
        <v>568</v>
      </c>
      <c r="C2030" s="69" t="s">
        <v>504</v>
      </c>
      <c r="D2030" s="70">
        <v>2150</v>
      </c>
      <c r="E2030" s="67">
        <f t="shared" si="32"/>
        <v>2150</v>
      </c>
      <c r="F2030" s="141" t="e">
        <f>#REF!</f>
        <v>#REF!</v>
      </c>
    </row>
    <row r="2031" spans="1:6" s="7" customFormat="1" ht="15.75" hidden="1" outlineLevel="5">
      <c r="A2031" s="38" t="s">
        <v>32</v>
      </c>
      <c r="B2031" s="69" t="s">
        <v>568</v>
      </c>
      <c r="C2031" s="66" t="s">
        <v>504</v>
      </c>
      <c r="D2031" s="62">
        <v>15000</v>
      </c>
      <c r="E2031" s="67">
        <f t="shared" si="32"/>
        <v>15000</v>
      </c>
      <c r="F2031" s="141" t="e">
        <f>#REF!</f>
        <v>#REF!</v>
      </c>
    </row>
    <row r="2032" spans="1:6" s="7" customFormat="1" ht="15.75" hidden="1" outlineLevel="6">
      <c r="A2032" s="64" t="s">
        <v>34</v>
      </c>
      <c r="B2032" s="69" t="s">
        <v>568</v>
      </c>
      <c r="C2032" s="66" t="s">
        <v>504</v>
      </c>
      <c r="D2032" s="62">
        <v>15000</v>
      </c>
      <c r="E2032" s="67">
        <f t="shared" si="32"/>
        <v>15000</v>
      </c>
      <c r="F2032" s="141" t="e">
        <f>#REF!</f>
        <v>#REF!</v>
      </c>
    </row>
    <row r="2033" spans="1:6" s="7" customFormat="1" ht="15.75" hidden="1" outlineLevel="7">
      <c r="A2033" s="64" t="s">
        <v>287</v>
      </c>
      <c r="B2033" s="69" t="s">
        <v>568</v>
      </c>
      <c r="C2033" s="69" t="s">
        <v>504</v>
      </c>
      <c r="D2033" s="70">
        <v>15000</v>
      </c>
      <c r="E2033" s="67">
        <f t="shared" si="32"/>
        <v>15000</v>
      </c>
      <c r="F2033" s="141" t="e">
        <f>#REF!</f>
        <v>#REF!</v>
      </c>
    </row>
    <row r="2034" spans="1:6" s="7" customFormat="1" ht="15.75" hidden="1" outlineLevel="3">
      <c r="A2034" s="38" t="s">
        <v>332</v>
      </c>
      <c r="B2034" s="69" t="s">
        <v>568</v>
      </c>
      <c r="C2034" s="66" t="s">
        <v>504</v>
      </c>
      <c r="D2034" s="62">
        <v>14537</v>
      </c>
      <c r="E2034" s="67">
        <f t="shared" si="32"/>
        <v>14537</v>
      </c>
      <c r="F2034" s="141" t="e">
        <f>#REF!</f>
        <v>#REF!</v>
      </c>
    </row>
    <row r="2035" spans="1:6" s="7" customFormat="1" ht="33.75" hidden="1" outlineLevel="5">
      <c r="A2035" s="64" t="s">
        <v>305</v>
      </c>
      <c r="B2035" s="69" t="s">
        <v>568</v>
      </c>
      <c r="C2035" s="66" t="s">
        <v>504</v>
      </c>
      <c r="D2035" s="62">
        <v>11310</v>
      </c>
      <c r="E2035" s="67">
        <f t="shared" si="32"/>
        <v>11310</v>
      </c>
      <c r="F2035" s="141" t="e">
        <f>#REF!</f>
        <v>#REF!</v>
      </c>
    </row>
    <row r="2036" spans="1:6" s="7" customFormat="1" ht="15.75" hidden="1" outlineLevel="6">
      <c r="A2036" s="64" t="s">
        <v>34</v>
      </c>
      <c r="B2036" s="69" t="s">
        <v>568</v>
      </c>
      <c r="C2036" s="66" t="s">
        <v>504</v>
      </c>
      <c r="D2036" s="62">
        <v>11310</v>
      </c>
      <c r="E2036" s="67">
        <f t="shared" si="32"/>
        <v>11310</v>
      </c>
      <c r="F2036" s="141" t="e">
        <f>#REF!</f>
        <v>#REF!</v>
      </c>
    </row>
    <row r="2037" spans="1:6" s="7" customFormat="1" ht="15.75" hidden="1" outlineLevel="7">
      <c r="A2037" s="64" t="s">
        <v>287</v>
      </c>
      <c r="B2037" s="69" t="s">
        <v>568</v>
      </c>
      <c r="C2037" s="69" t="s">
        <v>504</v>
      </c>
      <c r="D2037" s="70">
        <v>11310</v>
      </c>
      <c r="E2037" s="67">
        <f t="shared" si="32"/>
        <v>11310</v>
      </c>
      <c r="F2037" s="141" t="e">
        <f>#REF!</f>
        <v>#REF!</v>
      </c>
    </row>
    <row r="2038" spans="1:6" s="7" customFormat="1" ht="15.75" hidden="1" outlineLevel="5">
      <c r="A2038" s="38" t="s">
        <v>332</v>
      </c>
      <c r="B2038" s="69" t="s">
        <v>568</v>
      </c>
      <c r="C2038" s="66" t="s">
        <v>504</v>
      </c>
      <c r="D2038" s="62">
        <v>3227</v>
      </c>
      <c r="E2038" s="67">
        <f t="shared" si="32"/>
        <v>3227</v>
      </c>
      <c r="F2038" s="141" t="e">
        <f>#REF!</f>
        <v>#REF!</v>
      </c>
    </row>
    <row r="2039" spans="1:6" s="7" customFormat="1" ht="22.5" hidden="1" outlineLevel="6">
      <c r="A2039" s="64" t="s">
        <v>103</v>
      </c>
      <c r="B2039" s="69" t="s">
        <v>568</v>
      </c>
      <c r="C2039" s="66" t="s">
        <v>504</v>
      </c>
      <c r="D2039" s="62">
        <v>3227</v>
      </c>
      <c r="E2039" s="67">
        <f t="shared" si="32"/>
        <v>3227</v>
      </c>
      <c r="F2039" s="141" t="e">
        <f>#REF!</f>
        <v>#REF!</v>
      </c>
    </row>
    <row r="2040" spans="1:6" s="7" customFormat="1" ht="15.75" hidden="1" outlineLevel="7">
      <c r="A2040" s="64" t="s">
        <v>133</v>
      </c>
      <c r="B2040" s="69" t="s">
        <v>568</v>
      </c>
      <c r="C2040" s="69" t="s">
        <v>504</v>
      </c>
      <c r="D2040" s="70">
        <v>3227</v>
      </c>
      <c r="E2040" s="67">
        <f t="shared" si="32"/>
        <v>3227</v>
      </c>
      <c r="F2040" s="141" t="e">
        <f>#REF!</f>
        <v>#REF!</v>
      </c>
    </row>
    <row r="2041" spans="1:6" s="7" customFormat="1" ht="15.75" hidden="1" outlineLevel="3">
      <c r="A2041" s="38" t="s">
        <v>135</v>
      </c>
      <c r="B2041" s="69" t="s">
        <v>568</v>
      </c>
      <c r="C2041" s="66" t="s">
        <v>504</v>
      </c>
      <c r="D2041" s="62">
        <v>21512.5</v>
      </c>
      <c r="E2041" s="67">
        <f t="shared" si="32"/>
        <v>21512.5</v>
      </c>
      <c r="F2041" s="141" t="e">
        <f>#REF!</f>
        <v>#REF!</v>
      </c>
    </row>
    <row r="2042" spans="1:6" s="7" customFormat="1" ht="22.5" hidden="1" outlineLevel="5">
      <c r="A2042" s="64" t="s">
        <v>238</v>
      </c>
      <c r="B2042" s="69" t="s">
        <v>568</v>
      </c>
      <c r="C2042" s="66" t="s">
        <v>504</v>
      </c>
      <c r="D2042" s="62">
        <v>6000</v>
      </c>
      <c r="E2042" s="67">
        <f t="shared" si="32"/>
        <v>6000</v>
      </c>
      <c r="F2042" s="141" t="e">
        <f>#REF!</f>
        <v>#REF!</v>
      </c>
    </row>
    <row r="2043" spans="1:6" s="7" customFormat="1" ht="15.75" hidden="1" outlineLevel="6">
      <c r="A2043" s="64" t="s">
        <v>26</v>
      </c>
      <c r="B2043" s="69" t="s">
        <v>568</v>
      </c>
      <c r="C2043" s="66" t="s">
        <v>504</v>
      </c>
      <c r="D2043" s="62">
        <v>6000</v>
      </c>
      <c r="E2043" s="67">
        <f t="shared" si="32"/>
        <v>6000</v>
      </c>
      <c r="F2043" s="141" t="e">
        <f>#REF!</f>
        <v>#REF!</v>
      </c>
    </row>
    <row r="2044" spans="1:6" s="7" customFormat="1" ht="15.75" hidden="1" outlineLevel="7">
      <c r="A2044" s="64" t="s">
        <v>28</v>
      </c>
      <c r="B2044" s="69" t="s">
        <v>568</v>
      </c>
      <c r="C2044" s="69" t="s">
        <v>504</v>
      </c>
      <c r="D2044" s="70">
        <v>6000</v>
      </c>
      <c r="E2044" s="67">
        <f t="shared" si="32"/>
        <v>6000</v>
      </c>
      <c r="F2044" s="141" t="e">
        <f>#REF!</f>
        <v>#REF!</v>
      </c>
    </row>
    <row r="2045" spans="1:6" s="7" customFormat="1" ht="15.75" hidden="1" outlineLevel="5">
      <c r="A2045" s="38" t="s">
        <v>87</v>
      </c>
      <c r="B2045" s="69" t="s">
        <v>568</v>
      </c>
      <c r="C2045" s="66" t="s">
        <v>504</v>
      </c>
      <c r="D2045" s="62">
        <v>14262.5</v>
      </c>
      <c r="E2045" s="67">
        <f t="shared" si="32"/>
        <v>14262.5</v>
      </c>
      <c r="F2045" s="141" t="e">
        <f>#REF!</f>
        <v>#REF!</v>
      </c>
    </row>
    <row r="2046" spans="1:6" s="7" customFormat="1" ht="15.75" hidden="1" outlineLevel="6">
      <c r="A2046" s="64" t="s">
        <v>34</v>
      </c>
      <c r="B2046" s="69" t="s">
        <v>568</v>
      </c>
      <c r="C2046" s="66" t="s">
        <v>504</v>
      </c>
      <c r="D2046" s="62">
        <v>14262.5</v>
      </c>
      <c r="E2046" s="67">
        <f t="shared" si="32"/>
        <v>14262.5</v>
      </c>
      <c r="F2046" s="141" t="e">
        <f>#REF!</f>
        <v>#REF!</v>
      </c>
    </row>
    <row r="2047" spans="1:6" s="7" customFormat="1" ht="15.75" hidden="1" outlineLevel="7">
      <c r="A2047" s="64" t="s">
        <v>287</v>
      </c>
      <c r="B2047" s="69" t="s">
        <v>568</v>
      </c>
      <c r="C2047" s="69" t="s">
        <v>504</v>
      </c>
      <c r="D2047" s="70">
        <v>14262.5</v>
      </c>
      <c r="E2047" s="67">
        <f t="shared" si="32"/>
        <v>14262.5</v>
      </c>
      <c r="F2047" s="141" t="e">
        <f>#REF!</f>
        <v>#REF!</v>
      </c>
    </row>
    <row r="2048" spans="1:6" s="7" customFormat="1" ht="15.75" hidden="1" outlineLevel="5">
      <c r="A2048" s="38" t="s">
        <v>332</v>
      </c>
      <c r="B2048" s="69" t="s">
        <v>568</v>
      </c>
      <c r="C2048" s="66" t="s">
        <v>504</v>
      </c>
      <c r="D2048" s="62">
        <v>1250</v>
      </c>
      <c r="E2048" s="67">
        <f t="shared" si="32"/>
        <v>1250</v>
      </c>
      <c r="F2048" s="141" t="e">
        <f>#REF!</f>
        <v>#REF!</v>
      </c>
    </row>
    <row r="2049" spans="1:6" s="7" customFormat="1" ht="22.5" hidden="1" outlineLevel="6">
      <c r="A2049" s="64" t="s">
        <v>103</v>
      </c>
      <c r="B2049" s="69" t="s">
        <v>568</v>
      </c>
      <c r="C2049" s="66" t="s">
        <v>504</v>
      </c>
      <c r="D2049" s="62">
        <v>910</v>
      </c>
      <c r="E2049" s="67">
        <f t="shared" si="32"/>
        <v>910</v>
      </c>
      <c r="F2049" s="141" t="e">
        <f>#REF!</f>
        <v>#REF!</v>
      </c>
    </row>
    <row r="2050" spans="1:6" s="7" customFormat="1" ht="15.75" hidden="1" outlineLevel="7">
      <c r="A2050" s="64" t="s">
        <v>133</v>
      </c>
      <c r="B2050" s="69" t="s">
        <v>568</v>
      </c>
      <c r="C2050" s="69" t="s">
        <v>504</v>
      </c>
      <c r="D2050" s="70">
        <v>910</v>
      </c>
      <c r="E2050" s="67">
        <f t="shared" si="32"/>
        <v>910</v>
      </c>
      <c r="F2050" s="141" t="e">
        <f>#REF!</f>
        <v>#REF!</v>
      </c>
    </row>
    <row r="2051" spans="1:6" s="7" customFormat="1" ht="15.75" hidden="1" outlineLevel="6">
      <c r="A2051" s="38" t="s">
        <v>135</v>
      </c>
      <c r="B2051" s="69" t="s">
        <v>568</v>
      </c>
      <c r="C2051" s="66" t="s">
        <v>504</v>
      </c>
      <c r="D2051" s="62">
        <v>340</v>
      </c>
      <c r="E2051" s="67">
        <f t="shared" si="32"/>
        <v>340</v>
      </c>
      <c r="F2051" s="141" t="e">
        <f>#REF!</f>
        <v>#REF!</v>
      </c>
    </row>
    <row r="2052" spans="1:6" s="7" customFormat="1" ht="15.75" hidden="1" outlineLevel="7">
      <c r="A2052" s="64" t="s">
        <v>104</v>
      </c>
      <c r="B2052" s="69" t="s">
        <v>568</v>
      </c>
      <c r="C2052" s="69" t="s">
        <v>504</v>
      </c>
      <c r="D2052" s="70">
        <v>340</v>
      </c>
      <c r="E2052" s="67">
        <f t="shared" si="32"/>
        <v>340</v>
      </c>
      <c r="F2052" s="141" t="e">
        <f>#REF!</f>
        <v>#REF!</v>
      </c>
    </row>
    <row r="2053" spans="1:6" s="7" customFormat="1" ht="15.75" hidden="1" outlineLevel="3">
      <c r="A2053" s="38" t="s">
        <v>312</v>
      </c>
      <c r="B2053" s="69" t="s">
        <v>568</v>
      </c>
      <c r="C2053" s="66" t="s">
        <v>504</v>
      </c>
      <c r="D2053" s="62">
        <v>5000</v>
      </c>
      <c r="E2053" s="67">
        <f t="shared" ref="E2053:E2060" si="33">D2053</f>
        <v>5000</v>
      </c>
      <c r="F2053" s="141" t="e">
        <f>#REF!</f>
        <v>#REF!</v>
      </c>
    </row>
    <row r="2054" spans="1:6" s="7" customFormat="1" ht="33.75" hidden="1" outlineLevel="5">
      <c r="A2054" s="64" t="s">
        <v>239</v>
      </c>
      <c r="B2054" s="69" t="s">
        <v>568</v>
      </c>
      <c r="C2054" s="66" t="s">
        <v>504</v>
      </c>
      <c r="D2054" s="62">
        <v>5000</v>
      </c>
      <c r="E2054" s="67">
        <f t="shared" si="33"/>
        <v>5000</v>
      </c>
      <c r="F2054" s="141" t="e">
        <f>#REF!</f>
        <v>#REF!</v>
      </c>
    </row>
    <row r="2055" spans="1:6" s="7" customFormat="1" ht="15.75" hidden="1" outlineLevel="6">
      <c r="A2055" s="64" t="s">
        <v>34</v>
      </c>
      <c r="B2055" s="69" t="s">
        <v>568</v>
      </c>
      <c r="C2055" s="66" t="s">
        <v>504</v>
      </c>
      <c r="D2055" s="62">
        <v>5000</v>
      </c>
      <c r="E2055" s="67">
        <f t="shared" si="33"/>
        <v>5000</v>
      </c>
      <c r="F2055" s="141" t="e">
        <f>#REF!</f>
        <v>#REF!</v>
      </c>
    </row>
    <row r="2056" spans="1:6" s="7" customFormat="1" ht="15.75" hidden="1" outlineLevel="7">
      <c r="A2056" s="64" t="s">
        <v>287</v>
      </c>
      <c r="B2056" s="69" t="s">
        <v>568</v>
      </c>
      <c r="C2056" s="69" t="s">
        <v>504</v>
      </c>
      <c r="D2056" s="70">
        <v>5000</v>
      </c>
      <c r="E2056" s="67">
        <f t="shared" si="33"/>
        <v>5000</v>
      </c>
      <c r="F2056" s="141" t="e">
        <f>#REF!</f>
        <v>#REF!</v>
      </c>
    </row>
    <row r="2057" spans="1:6" s="7" customFormat="1" ht="22.5" hidden="1" outlineLevel="3">
      <c r="A2057" s="38" t="s">
        <v>288</v>
      </c>
      <c r="B2057" s="69" t="s">
        <v>568</v>
      </c>
      <c r="C2057" s="66" t="s">
        <v>504</v>
      </c>
      <c r="D2057" s="62">
        <v>678</v>
      </c>
      <c r="E2057" s="67">
        <f t="shared" si="33"/>
        <v>678</v>
      </c>
      <c r="F2057" s="141" t="e">
        <f>#REF!</f>
        <v>#REF!</v>
      </c>
    </row>
    <row r="2058" spans="1:6" s="7" customFormat="1" ht="33.75" hidden="1" outlineLevel="5">
      <c r="A2058" s="64" t="s">
        <v>117</v>
      </c>
      <c r="B2058" s="69" t="s">
        <v>568</v>
      </c>
      <c r="C2058" s="66" t="s">
        <v>504</v>
      </c>
      <c r="D2058" s="62">
        <v>678</v>
      </c>
      <c r="E2058" s="67">
        <f t="shared" si="33"/>
        <v>678</v>
      </c>
      <c r="F2058" s="141" t="e">
        <f>#REF!</f>
        <v>#REF!</v>
      </c>
    </row>
    <row r="2059" spans="1:6" s="7" customFormat="1" ht="15.75" hidden="1" outlineLevel="6">
      <c r="A2059" s="64" t="s">
        <v>424</v>
      </c>
      <c r="B2059" s="69" t="s">
        <v>568</v>
      </c>
      <c r="C2059" s="66" t="s">
        <v>504</v>
      </c>
      <c r="D2059" s="62">
        <v>678</v>
      </c>
      <c r="E2059" s="67">
        <f t="shared" si="33"/>
        <v>678</v>
      </c>
      <c r="F2059" s="141" t="e">
        <f>#REF!</f>
        <v>#REF!</v>
      </c>
    </row>
    <row r="2060" spans="1:6" s="7" customFormat="1" ht="23.25" hidden="1" outlineLevel="7">
      <c r="A2060" s="101" t="s">
        <v>1087</v>
      </c>
      <c r="B2060" s="69" t="s">
        <v>568</v>
      </c>
      <c r="C2060" s="69" t="s">
        <v>504</v>
      </c>
      <c r="D2060" s="70">
        <v>678</v>
      </c>
      <c r="E2060" s="67">
        <f t="shared" si="33"/>
        <v>678</v>
      </c>
      <c r="F2060" s="141" t="e">
        <f>#REF!</f>
        <v>#REF!</v>
      </c>
    </row>
    <row r="2061" spans="1:6" s="7" customFormat="1" ht="23.25" outlineLevel="7">
      <c r="A2061" s="101" t="s">
        <v>1087</v>
      </c>
      <c r="B2061" s="69" t="s">
        <v>568</v>
      </c>
      <c r="C2061" s="69" t="s">
        <v>425</v>
      </c>
      <c r="D2061" s="72" t="s">
        <v>625</v>
      </c>
      <c r="E2061" s="67"/>
      <c r="F2061" s="142">
        <f>F2062</f>
        <v>725.6</v>
      </c>
    </row>
    <row r="2062" spans="1:6" s="7" customFormat="1" ht="23.25" outlineLevel="7">
      <c r="A2062" s="27" t="s">
        <v>956</v>
      </c>
      <c r="B2062" s="69" t="s">
        <v>568</v>
      </c>
      <c r="C2062" s="69" t="s">
        <v>425</v>
      </c>
      <c r="D2062" s="72" t="s">
        <v>954</v>
      </c>
      <c r="E2062" s="67"/>
      <c r="F2062" s="142">
        <f>F2063</f>
        <v>725.6</v>
      </c>
    </row>
    <row r="2063" spans="1:6" s="7" customFormat="1" ht="15.75" outlineLevel="7">
      <c r="A2063" s="43" t="s">
        <v>955</v>
      </c>
      <c r="B2063" s="69" t="s">
        <v>568</v>
      </c>
      <c r="C2063" s="69" t="s">
        <v>425</v>
      </c>
      <c r="D2063" s="72" t="s">
        <v>953</v>
      </c>
      <c r="E2063" s="76">
        <v>300</v>
      </c>
      <c r="F2063" s="142">
        <f>F2064</f>
        <v>725.6</v>
      </c>
    </row>
    <row r="2064" spans="1:6" s="7" customFormat="1" ht="15.75" outlineLevel="7">
      <c r="A2064" s="38" t="s">
        <v>428</v>
      </c>
      <c r="B2064" s="69" t="s">
        <v>568</v>
      </c>
      <c r="C2064" s="69" t="s">
        <v>425</v>
      </c>
      <c r="D2064" s="72" t="s">
        <v>953</v>
      </c>
      <c r="E2064" s="76" t="s">
        <v>429</v>
      </c>
      <c r="F2064" s="142">
        <f>F2065</f>
        <v>725.6</v>
      </c>
    </row>
    <row r="2065" spans="1:6" s="7" customFormat="1" ht="15.75" outlineLevel="7">
      <c r="A2065" s="38" t="s">
        <v>652</v>
      </c>
      <c r="B2065" s="69" t="s">
        <v>568</v>
      </c>
      <c r="C2065" s="69" t="s">
        <v>425</v>
      </c>
      <c r="D2065" s="72" t="s">
        <v>953</v>
      </c>
      <c r="E2065" s="76" t="s">
        <v>431</v>
      </c>
      <c r="F2065" s="142">
        <v>725.6</v>
      </c>
    </row>
    <row r="2066" spans="1:6" s="7" customFormat="1" ht="15.75" outlineLevel="7">
      <c r="A2066" s="38" t="s">
        <v>441</v>
      </c>
      <c r="B2066" s="69" t="s">
        <v>568</v>
      </c>
      <c r="C2066" s="69" t="s">
        <v>442</v>
      </c>
      <c r="D2066" s="72"/>
      <c r="E2066" s="76"/>
      <c r="F2066" s="142">
        <f>F2067</f>
        <v>100</v>
      </c>
    </row>
    <row r="2067" spans="1:6" s="7" customFormat="1" ht="15.75" outlineLevel="7">
      <c r="A2067" s="43" t="s">
        <v>1127</v>
      </c>
      <c r="B2067" s="69" t="s">
        <v>568</v>
      </c>
      <c r="C2067" s="69" t="s">
        <v>442</v>
      </c>
      <c r="D2067" s="72" t="s">
        <v>1126</v>
      </c>
      <c r="E2067" s="76"/>
      <c r="F2067" s="142">
        <f>F2068</f>
        <v>100</v>
      </c>
    </row>
    <row r="2068" spans="1:6" s="7" customFormat="1" ht="15.75" outlineLevel="7">
      <c r="A2068" s="38" t="s">
        <v>34</v>
      </c>
      <c r="B2068" s="69" t="s">
        <v>568</v>
      </c>
      <c r="C2068" s="69" t="s">
        <v>442</v>
      </c>
      <c r="D2068" s="72" t="s">
        <v>1126</v>
      </c>
      <c r="E2068" s="76" t="s">
        <v>794</v>
      </c>
      <c r="F2068" s="142">
        <f>F2069</f>
        <v>100</v>
      </c>
    </row>
    <row r="2069" spans="1:6" s="7" customFormat="1" ht="22.5" outlineLevel="7">
      <c r="A2069" s="38" t="s">
        <v>795</v>
      </c>
      <c r="B2069" s="69" t="s">
        <v>568</v>
      </c>
      <c r="C2069" s="69" t="s">
        <v>442</v>
      </c>
      <c r="D2069" s="72" t="s">
        <v>1126</v>
      </c>
      <c r="E2069" s="76" t="s">
        <v>605</v>
      </c>
      <c r="F2069" s="142">
        <v>100</v>
      </c>
    </row>
    <row r="2070" spans="1:6" s="7" customFormat="1" ht="15.75" outlineLevel="7">
      <c r="A2070" s="38" t="s">
        <v>503</v>
      </c>
      <c r="B2070" s="69" t="s">
        <v>568</v>
      </c>
      <c r="C2070" s="69" t="s">
        <v>504</v>
      </c>
      <c r="D2070" s="72"/>
      <c r="E2070" s="76"/>
      <c r="F2070" s="142">
        <f>F2071</f>
        <v>0</v>
      </c>
    </row>
    <row r="2071" spans="1:6" s="7" customFormat="1" ht="15.75" outlineLevel="7">
      <c r="A2071" s="43" t="s">
        <v>793</v>
      </c>
      <c r="B2071" s="69" t="s">
        <v>568</v>
      </c>
      <c r="C2071" s="69" t="s">
        <v>504</v>
      </c>
      <c r="D2071" s="72" t="s">
        <v>957</v>
      </c>
      <c r="E2071" s="76"/>
      <c r="F2071" s="142">
        <f>F2072</f>
        <v>0</v>
      </c>
    </row>
    <row r="2072" spans="1:6" s="7" customFormat="1" ht="15.75" outlineLevel="7">
      <c r="A2072" s="38" t="s">
        <v>34</v>
      </c>
      <c r="B2072" s="69" t="s">
        <v>568</v>
      </c>
      <c r="C2072" s="69" t="s">
        <v>504</v>
      </c>
      <c r="D2072" s="72" t="s">
        <v>957</v>
      </c>
      <c r="E2072" s="76" t="s">
        <v>794</v>
      </c>
      <c r="F2072" s="142">
        <f>F2073</f>
        <v>0</v>
      </c>
    </row>
    <row r="2073" spans="1:6" s="7" customFormat="1" ht="22.5" outlineLevel="7">
      <c r="A2073" s="38" t="s">
        <v>795</v>
      </c>
      <c r="B2073" s="69" t="s">
        <v>568</v>
      </c>
      <c r="C2073" s="69" t="s">
        <v>504</v>
      </c>
      <c r="D2073" s="72" t="s">
        <v>957</v>
      </c>
      <c r="E2073" s="76" t="s">
        <v>605</v>
      </c>
      <c r="F2073" s="142">
        <v>0</v>
      </c>
    </row>
    <row r="2074" spans="1:6" s="7" customFormat="1" ht="15.75">
      <c r="A2074" s="64" t="s">
        <v>510</v>
      </c>
      <c r="B2074" s="66" t="s">
        <v>568</v>
      </c>
      <c r="C2074" s="66" t="s">
        <v>511</v>
      </c>
      <c r="D2074" s="62"/>
      <c r="E2074" s="67"/>
      <c r="F2074" s="141">
        <f>F2192</f>
        <v>400</v>
      </c>
    </row>
    <row r="2075" spans="1:6" s="7" customFormat="1" ht="15.75" hidden="1" outlineLevel="2">
      <c r="A2075" s="64" t="s">
        <v>510</v>
      </c>
      <c r="B2075" s="66" t="s">
        <v>568</v>
      </c>
      <c r="C2075" s="69" t="s">
        <v>513</v>
      </c>
      <c r="D2075" s="70">
        <f>D2076</f>
        <v>300</v>
      </c>
      <c r="E2075" s="71">
        <f t="shared" ref="E2075:E2144" si="34">D2075</f>
        <v>300</v>
      </c>
      <c r="F2075" s="142" t="e">
        <f>#REF!</f>
        <v>#REF!</v>
      </c>
    </row>
    <row r="2076" spans="1:6" s="7" customFormat="1" ht="15.75" hidden="1" outlineLevel="3">
      <c r="A2076" s="64" t="s">
        <v>512</v>
      </c>
      <c r="B2076" s="66" t="s">
        <v>568</v>
      </c>
      <c r="C2076" s="69" t="s">
        <v>513</v>
      </c>
      <c r="D2076" s="70">
        <f>D2077</f>
        <v>300</v>
      </c>
      <c r="E2076" s="71">
        <f t="shared" si="34"/>
        <v>300</v>
      </c>
      <c r="F2076" s="142" t="e">
        <f>#REF!</f>
        <v>#REF!</v>
      </c>
    </row>
    <row r="2077" spans="1:6" s="7" customFormat="1" ht="15.75" hidden="1" outlineLevel="5">
      <c r="A2077" s="64" t="s">
        <v>514</v>
      </c>
      <c r="B2077" s="66" t="s">
        <v>568</v>
      </c>
      <c r="C2077" s="69" t="s">
        <v>513</v>
      </c>
      <c r="D2077" s="70">
        <f>D2078</f>
        <v>300</v>
      </c>
      <c r="E2077" s="71">
        <f t="shared" si="34"/>
        <v>300</v>
      </c>
      <c r="F2077" s="142" t="e">
        <f>#REF!</f>
        <v>#REF!</v>
      </c>
    </row>
    <row r="2078" spans="1:6" s="7" customFormat="1" ht="15.75" hidden="1" outlineLevel="6">
      <c r="A2078" s="64" t="s">
        <v>515</v>
      </c>
      <c r="B2078" s="66" t="s">
        <v>568</v>
      </c>
      <c r="C2078" s="69" t="s">
        <v>513</v>
      </c>
      <c r="D2078" s="70">
        <f>D2079</f>
        <v>300</v>
      </c>
      <c r="E2078" s="71">
        <f t="shared" si="34"/>
        <v>300</v>
      </c>
      <c r="F2078" s="142" t="e">
        <f>#REF!</f>
        <v>#REF!</v>
      </c>
    </row>
    <row r="2079" spans="1:6" s="7" customFormat="1" ht="15.75" hidden="1" outlineLevel="7">
      <c r="A2079" s="64" t="s">
        <v>26</v>
      </c>
      <c r="B2079" s="66" t="s">
        <v>568</v>
      </c>
      <c r="C2079" s="69" t="s">
        <v>513</v>
      </c>
      <c r="D2079" s="70">
        <v>300</v>
      </c>
      <c r="E2079" s="71">
        <f t="shared" si="34"/>
        <v>300</v>
      </c>
      <c r="F2079" s="142" t="e">
        <f>#REF!</f>
        <v>#REF!</v>
      </c>
    </row>
    <row r="2080" spans="1:6" s="7" customFormat="1" ht="15.75" hidden="1" outlineLevel="5">
      <c r="A2080" s="64" t="s">
        <v>28</v>
      </c>
      <c r="B2080" s="66" t="s">
        <v>568</v>
      </c>
      <c r="C2080" s="69" t="s">
        <v>513</v>
      </c>
      <c r="D2080" s="70">
        <v>20167.099999999999</v>
      </c>
      <c r="E2080" s="71">
        <f t="shared" si="34"/>
        <v>20167.099999999999</v>
      </c>
      <c r="F2080" s="142" t="e">
        <f>#REF!</f>
        <v>#REF!</v>
      </c>
    </row>
    <row r="2081" spans="1:6" s="7" customFormat="1" ht="15.75" hidden="1" outlineLevel="6">
      <c r="A2081" s="38" t="s">
        <v>32</v>
      </c>
      <c r="B2081" s="66" t="s">
        <v>568</v>
      </c>
      <c r="C2081" s="69" t="s">
        <v>513</v>
      </c>
      <c r="D2081" s="70">
        <v>20167.099999999999</v>
      </c>
      <c r="E2081" s="71">
        <f t="shared" si="34"/>
        <v>20167.099999999999</v>
      </c>
      <c r="F2081" s="142" t="e">
        <f>#REF!</f>
        <v>#REF!</v>
      </c>
    </row>
    <row r="2082" spans="1:6" s="7" customFormat="1" ht="22.5" hidden="1" outlineLevel="7">
      <c r="A2082" s="64" t="s">
        <v>103</v>
      </c>
      <c r="B2082" s="66" t="s">
        <v>568</v>
      </c>
      <c r="C2082" s="69" t="s">
        <v>513</v>
      </c>
      <c r="D2082" s="70">
        <v>20167.099999999999</v>
      </c>
      <c r="E2082" s="71">
        <f t="shared" si="34"/>
        <v>20167.099999999999</v>
      </c>
      <c r="F2082" s="142" t="e">
        <f>#REF!</f>
        <v>#REF!</v>
      </c>
    </row>
    <row r="2083" spans="1:6" s="7" customFormat="1" ht="22.5" hidden="1" outlineLevel="3">
      <c r="A2083" s="64" t="s">
        <v>111</v>
      </c>
      <c r="B2083" s="66" t="s">
        <v>568</v>
      </c>
      <c r="C2083" s="69" t="s">
        <v>513</v>
      </c>
      <c r="D2083" s="70">
        <v>34632.699999999997</v>
      </c>
      <c r="E2083" s="71">
        <f t="shared" si="34"/>
        <v>34632.699999999997</v>
      </c>
      <c r="F2083" s="142" t="e">
        <f>#REF!</f>
        <v>#REF!</v>
      </c>
    </row>
    <row r="2084" spans="1:6" s="7" customFormat="1" ht="15.75" hidden="1" outlineLevel="5">
      <c r="A2084" s="38" t="s">
        <v>111</v>
      </c>
      <c r="B2084" s="66" t="s">
        <v>568</v>
      </c>
      <c r="C2084" s="69" t="s">
        <v>513</v>
      </c>
      <c r="D2084" s="70">
        <v>7152.1</v>
      </c>
      <c r="E2084" s="71">
        <f t="shared" si="34"/>
        <v>7152.1</v>
      </c>
      <c r="F2084" s="142" t="e">
        <f>#REF!</f>
        <v>#REF!</v>
      </c>
    </row>
    <row r="2085" spans="1:6" s="7" customFormat="1" ht="15.75" hidden="1" outlineLevel="6">
      <c r="A2085" s="64" t="s">
        <v>77</v>
      </c>
      <c r="B2085" s="66" t="s">
        <v>568</v>
      </c>
      <c r="C2085" s="69" t="s">
        <v>513</v>
      </c>
      <c r="D2085" s="70">
        <v>7152.1</v>
      </c>
      <c r="E2085" s="71">
        <f t="shared" si="34"/>
        <v>7152.1</v>
      </c>
      <c r="F2085" s="142" t="e">
        <f>#REF!</f>
        <v>#REF!</v>
      </c>
    </row>
    <row r="2086" spans="1:6" s="7" customFormat="1" ht="33.75" hidden="1" outlineLevel="7">
      <c r="A2086" s="64" t="s">
        <v>15</v>
      </c>
      <c r="B2086" s="66" t="s">
        <v>568</v>
      </c>
      <c r="C2086" s="69" t="s">
        <v>513</v>
      </c>
      <c r="D2086" s="70">
        <v>7093.7</v>
      </c>
      <c r="E2086" s="71">
        <f t="shared" si="34"/>
        <v>7093.7</v>
      </c>
      <c r="F2086" s="142" t="e">
        <f>#REF!</f>
        <v>#REF!</v>
      </c>
    </row>
    <row r="2087" spans="1:6" s="7" customFormat="1" ht="15.75" hidden="1" outlineLevel="7">
      <c r="A2087" s="64" t="s">
        <v>78</v>
      </c>
      <c r="B2087" s="66" t="s">
        <v>568</v>
      </c>
      <c r="C2087" s="69" t="s">
        <v>513</v>
      </c>
      <c r="D2087" s="70">
        <v>58.4</v>
      </c>
      <c r="E2087" s="71">
        <f t="shared" si="34"/>
        <v>58.4</v>
      </c>
      <c r="F2087" s="142" t="e">
        <f>#REF!</f>
        <v>#REF!</v>
      </c>
    </row>
    <row r="2088" spans="1:6" s="7" customFormat="1" ht="15.75" hidden="1" outlineLevel="5">
      <c r="A2088" s="38" t="s">
        <v>19</v>
      </c>
      <c r="B2088" s="66" t="s">
        <v>568</v>
      </c>
      <c r="C2088" s="69" t="s">
        <v>513</v>
      </c>
      <c r="D2088" s="70">
        <v>3154.3</v>
      </c>
      <c r="E2088" s="71">
        <f t="shared" si="34"/>
        <v>3154.3</v>
      </c>
      <c r="F2088" s="142" t="e">
        <f>#REF!</f>
        <v>#REF!</v>
      </c>
    </row>
    <row r="2089" spans="1:6" s="7" customFormat="1" ht="15.75" hidden="1" outlineLevel="6">
      <c r="A2089" s="38" t="s">
        <v>24</v>
      </c>
      <c r="B2089" s="66" t="s">
        <v>568</v>
      </c>
      <c r="C2089" s="69" t="s">
        <v>513</v>
      </c>
      <c r="D2089" s="70">
        <v>3154.3</v>
      </c>
      <c r="E2089" s="71">
        <f t="shared" si="34"/>
        <v>3154.3</v>
      </c>
      <c r="F2089" s="142" t="e">
        <f>#REF!</f>
        <v>#REF!</v>
      </c>
    </row>
    <row r="2090" spans="1:6" s="7" customFormat="1" ht="15.75" hidden="1" outlineLevel="7">
      <c r="A2090" s="64" t="s">
        <v>26</v>
      </c>
      <c r="B2090" s="66" t="s">
        <v>568</v>
      </c>
      <c r="C2090" s="69" t="s">
        <v>513</v>
      </c>
      <c r="D2090" s="70">
        <v>165.1</v>
      </c>
      <c r="E2090" s="71">
        <f t="shared" si="34"/>
        <v>165.1</v>
      </c>
      <c r="F2090" s="142" t="e">
        <f>#REF!</f>
        <v>#REF!</v>
      </c>
    </row>
    <row r="2091" spans="1:6" s="7" customFormat="1" ht="15.75" hidden="1" outlineLevel="7">
      <c r="A2091" s="64" t="s">
        <v>28</v>
      </c>
      <c r="B2091" s="66" t="s">
        <v>568</v>
      </c>
      <c r="C2091" s="69" t="s">
        <v>513</v>
      </c>
      <c r="D2091" s="70">
        <v>2989.2</v>
      </c>
      <c r="E2091" s="71">
        <f t="shared" si="34"/>
        <v>2989.2</v>
      </c>
      <c r="F2091" s="142" t="e">
        <f>#REF!</f>
        <v>#REF!</v>
      </c>
    </row>
    <row r="2092" spans="1:6" s="7" customFormat="1" ht="15.75" hidden="1" outlineLevel="5">
      <c r="A2092" s="38" t="s">
        <v>30</v>
      </c>
      <c r="B2092" s="66" t="s">
        <v>568</v>
      </c>
      <c r="C2092" s="69" t="s">
        <v>513</v>
      </c>
      <c r="D2092" s="70">
        <v>24324.5</v>
      </c>
      <c r="E2092" s="71">
        <f t="shared" si="34"/>
        <v>24324.5</v>
      </c>
      <c r="F2092" s="142" t="e">
        <f>#REF!</f>
        <v>#REF!</v>
      </c>
    </row>
    <row r="2093" spans="1:6" s="7" customFormat="1" ht="15.75" hidden="1" outlineLevel="6">
      <c r="A2093" s="38" t="s">
        <v>32</v>
      </c>
      <c r="B2093" s="66" t="s">
        <v>568</v>
      </c>
      <c r="C2093" s="69" t="s">
        <v>513</v>
      </c>
      <c r="D2093" s="70">
        <v>10000</v>
      </c>
      <c r="E2093" s="71">
        <f t="shared" si="34"/>
        <v>10000</v>
      </c>
      <c r="F2093" s="142" t="e">
        <f>#REF!</f>
        <v>#REF!</v>
      </c>
    </row>
    <row r="2094" spans="1:6" s="7" customFormat="1" ht="22.5" hidden="1" outlineLevel="7">
      <c r="A2094" s="64" t="s">
        <v>103</v>
      </c>
      <c r="B2094" s="66" t="s">
        <v>568</v>
      </c>
      <c r="C2094" s="69" t="s">
        <v>513</v>
      </c>
      <c r="D2094" s="70">
        <v>10000</v>
      </c>
      <c r="E2094" s="71">
        <f t="shared" si="34"/>
        <v>10000</v>
      </c>
      <c r="F2094" s="142" t="e">
        <f>#REF!</f>
        <v>#REF!</v>
      </c>
    </row>
    <row r="2095" spans="1:6" s="7" customFormat="1" ht="15.75" hidden="1" outlineLevel="6">
      <c r="A2095" s="64" t="s">
        <v>133</v>
      </c>
      <c r="B2095" s="66" t="s">
        <v>568</v>
      </c>
      <c r="C2095" s="69" t="s">
        <v>513</v>
      </c>
      <c r="D2095" s="70">
        <v>14324.5</v>
      </c>
      <c r="E2095" s="71">
        <f t="shared" si="34"/>
        <v>14324.5</v>
      </c>
      <c r="F2095" s="142" t="e">
        <f>#REF!</f>
        <v>#REF!</v>
      </c>
    </row>
    <row r="2096" spans="1:6" s="7" customFormat="1" ht="22.5" hidden="1" outlineLevel="7">
      <c r="A2096" s="38" t="s">
        <v>134</v>
      </c>
      <c r="B2096" s="66" t="s">
        <v>568</v>
      </c>
      <c r="C2096" s="69" t="s">
        <v>513</v>
      </c>
      <c r="D2096" s="70">
        <v>14324.5</v>
      </c>
      <c r="E2096" s="71">
        <f t="shared" si="34"/>
        <v>14324.5</v>
      </c>
      <c r="F2096" s="142" t="e">
        <f>#REF!</f>
        <v>#REF!</v>
      </c>
    </row>
    <row r="2097" spans="1:6" s="7" customFormat="1" ht="15.75" hidden="1" outlineLevel="5">
      <c r="A2097" s="64" t="s">
        <v>104</v>
      </c>
      <c r="B2097" s="66" t="s">
        <v>568</v>
      </c>
      <c r="C2097" s="69" t="s">
        <v>513</v>
      </c>
      <c r="D2097" s="70">
        <v>1.8</v>
      </c>
      <c r="E2097" s="71">
        <f t="shared" si="34"/>
        <v>1.8</v>
      </c>
      <c r="F2097" s="142" t="e">
        <f>#REF!</f>
        <v>#REF!</v>
      </c>
    </row>
    <row r="2098" spans="1:6" s="7" customFormat="1" ht="22.5" hidden="1" outlineLevel="6">
      <c r="A2098" s="38" t="s">
        <v>105</v>
      </c>
      <c r="B2098" s="66" t="s">
        <v>568</v>
      </c>
      <c r="C2098" s="69" t="s">
        <v>513</v>
      </c>
      <c r="D2098" s="70">
        <v>1.8</v>
      </c>
      <c r="E2098" s="71">
        <f t="shared" si="34"/>
        <v>1.8</v>
      </c>
      <c r="F2098" s="142" t="e">
        <f>#REF!</f>
        <v>#REF!</v>
      </c>
    </row>
    <row r="2099" spans="1:6" s="7" customFormat="1" ht="15.75" hidden="1" outlineLevel="7">
      <c r="A2099" s="64" t="s">
        <v>45</v>
      </c>
      <c r="B2099" s="66" t="s">
        <v>568</v>
      </c>
      <c r="C2099" s="69" t="s">
        <v>513</v>
      </c>
      <c r="D2099" s="70">
        <v>1.8</v>
      </c>
      <c r="E2099" s="71">
        <f t="shared" si="34"/>
        <v>1.8</v>
      </c>
      <c r="F2099" s="142" t="e">
        <f>#REF!</f>
        <v>#REF!</v>
      </c>
    </row>
    <row r="2100" spans="1:6" s="7" customFormat="1" ht="15.75" hidden="1" outlineLevel="2">
      <c r="A2100" s="64" t="s">
        <v>47</v>
      </c>
      <c r="B2100" s="66" t="s">
        <v>568</v>
      </c>
      <c r="C2100" s="69" t="s">
        <v>513</v>
      </c>
      <c r="D2100" s="70">
        <v>102878</v>
      </c>
      <c r="E2100" s="71">
        <f t="shared" si="34"/>
        <v>102878</v>
      </c>
      <c r="F2100" s="142" t="e">
        <f>#REF!</f>
        <v>#REF!</v>
      </c>
    </row>
    <row r="2101" spans="1:6" s="7" customFormat="1" ht="15.75" hidden="1" outlineLevel="3">
      <c r="A2101" s="38" t="s">
        <v>49</v>
      </c>
      <c r="B2101" s="66" t="s">
        <v>568</v>
      </c>
      <c r="C2101" s="69" t="s">
        <v>513</v>
      </c>
      <c r="D2101" s="70">
        <v>102878</v>
      </c>
      <c r="E2101" s="71">
        <f t="shared" si="34"/>
        <v>102878</v>
      </c>
      <c r="F2101" s="142" t="e">
        <f>#REF!</f>
        <v>#REF!</v>
      </c>
    </row>
    <row r="2102" spans="1:6" s="7" customFormat="1" ht="15.75" hidden="1" outlineLevel="4">
      <c r="A2102" s="64" t="s">
        <v>116</v>
      </c>
      <c r="B2102" s="66" t="s">
        <v>568</v>
      </c>
      <c r="C2102" s="69" t="s">
        <v>513</v>
      </c>
      <c r="D2102" s="70">
        <v>87642</v>
      </c>
      <c r="E2102" s="71">
        <f t="shared" si="34"/>
        <v>87642</v>
      </c>
      <c r="F2102" s="142" t="e">
        <f>#REF!</f>
        <v>#REF!</v>
      </c>
    </row>
    <row r="2103" spans="1:6" s="7" customFormat="1" ht="22.5" hidden="1" outlineLevel="5">
      <c r="A2103" s="64" t="s">
        <v>489</v>
      </c>
      <c r="B2103" s="66" t="s">
        <v>568</v>
      </c>
      <c r="C2103" s="69" t="s">
        <v>513</v>
      </c>
      <c r="D2103" s="70">
        <v>62312</v>
      </c>
      <c r="E2103" s="71">
        <f t="shared" si="34"/>
        <v>62312</v>
      </c>
      <c r="F2103" s="142" t="e">
        <f>#REF!</f>
        <v>#REF!</v>
      </c>
    </row>
    <row r="2104" spans="1:6" s="7" customFormat="1" ht="22.5" hidden="1" outlineLevel="6">
      <c r="A2104" s="64" t="s">
        <v>490</v>
      </c>
      <c r="B2104" s="66" t="s">
        <v>568</v>
      </c>
      <c r="C2104" s="69" t="s">
        <v>513</v>
      </c>
      <c r="D2104" s="70">
        <v>62312</v>
      </c>
      <c r="E2104" s="71">
        <f t="shared" si="34"/>
        <v>62312</v>
      </c>
      <c r="F2104" s="142" t="e">
        <f>#REF!</f>
        <v>#REF!</v>
      </c>
    </row>
    <row r="2105" spans="1:6" s="7" customFormat="1" ht="15.75" hidden="1" outlineLevel="7">
      <c r="A2105" s="64" t="s">
        <v>26</v>
      </c>
      <c r="B2105" s="66" t="s">
        <v>568</v>
      </c>
      <c r="C2105" s="69" t="s">
        <v>513</v>
      </c>
      <c r="D2105" s="70">
        <v>62312</v>
      </c>
      <c r="E2105" s="71">
        <f t="shared" si="34"/>
        <v>62312</v>
      </c>
      <c r="F2105" s="142" t="e">
        <f>#REF!</f>
        <v>#REF!</v>
      </c>
    </row>
    <row r="2106" spans="1:6" s="7" customFormat="1" ht="15.75" hidden="1" outlineLevel="5">
      <c r="A2106" s="64" t="s">
        <v>28</v>
      </c>
      <c r="B2106" s="66" t="s">
        <v>568</v>
      </c>
      <c r="C2106" s="69" t="s">
        <v>513</v>
      </c>
      <c r="D2106" s="70">
        <v>25330</v>
      </c>
      <c r="E2106" s="71">
        <f t="shared" si="34"/>
        <v>25330</v>
      </c>
      <c r="F2106" s="142" t="e">
        <f>#REF!</f>
        <v>#REF!</v>
      </c>
    </row>
    <row r="2107" spans="1:6" s="7" customFormat="1" ht="15.75" hidden="1" outlineLevel="6">
      <c r="A2107" s="38" t="s">
        <v>32</v>
      </c>
      <c r="B2107" s="66" t="s">
        <v>568</v>
      </c>
      <c r="C2107" s="69" t="s">
        <v>513</v>
      </c>
      <c r="D2107" s="70">
        <v>25330</v>
      </c>
      <c r="E2107" s="71">
        <f t="shared" si="34"/>
        <v>25330</v>
      </c>
      <c r="F2107" s="142" t="e">
        <f>#REF!</f>
        <v>#REF!</v>
      </c>
    </row>
    <row r="2108" spans="1:6" s="7" customFormat="1" ht="15.75" hidden="1" outlineLevel="7">
      <c r="A2108" s="64" t="s">
        <v>34</v>
      </c>
      <c r="B2108" s="66" t="s">
        <v>568</v>
      </c>
      <c r="C2108" s="69" t="s">
        <v>513</v>
      </c>
      <c r="D2108" s="70">
        <v>25330</v>
      </c>
      <c r="E2108" s="71">
        <f t="shared" si="34"/>
        <v>25330</v>
      </c>
      <c r="F2108" s="142" t="e">
        <f>#REF!</f>
        <v>#REF!</v>
      </c>
    </row>
    <row r="2109" spans="1:6" s="7" customFormat="1" ht="15.75" hidden="1" outlineLevel="4">
      <c r="A2109" s="64" t="s">
        <v>66</v>
      </c>
      <c r="B2109" s="66" t="s">
        <v>568</v>
      </c>
      <c r="C2109" s="69" t="s">
        <v>513</v>
      </c>
      <c r="D2109" s="70">
        <v>10000</v>
      </c>
      <c r="E2109" s="71">
        <f t="shared" si="34"/>
        <v>10000</v>
      </c>
      <c r="F2109" s="142" t="e">
        <f>#REF!</f>
        <v>#REF!</v>
      </c>
    </row>
    <row r="2110" spans="1:6" s="7" customFormat="1" ht="15.75" hidden="1" outlineLevel="5">
      <c r="A2110" s="38" t="s">
        <v>66</v>
      </c>
      <c r="B2110" s="66" t="s">
        <v>568</v>
      </c>
      <c r="C2110" s="69" t="s">
        <v>513</v>
      </c>
      <c r="D2110" s="70">
        <v>10000</v>
      </c>
      <c r="E2110" s="71">
        <f t="shared" si="34"/>
        <v>10000</v>
      </c>
      <c r="F2110" s="142" t="e">
        <f>#REF!</f>
        <v>#REF!</v>
      </c>
    </row>
    <row r="2111" spans="1:6" s="7" customFormat="1" ht="15.75" hidden="1" outlineLevel="6">
      <c r="A2111" s="64" t="s">
        <v>516</v>
      </c>
      <c r="B2111" s="66" t="s">
        <v>568</v>
      </c>
      <c r="C2111" s="69" t="s">
        <v>513</v>
      </c>
      <c r="D2111" s="70">
        <v>10000</v>
      </c>
      <c r="E2111" s="71">
        <f t="shared" si="34"/>
        <v>10000</v>
      </c>
      <c r="F2111" s="142" t="e">
        <f>#REF!</f>
        <v>#REF!</v>
      </c>
    </row>
    <row r="2112" spans="1:6" s="7" customFormat="1" ht="15.75" hidden="1" outlineLevel="7">
      <c r="A2112" s="64" t="s">
        <v>26</v>
      </c>
      <c r="B2112" s="66" t="s">
        <v>568</v>
      </c>
      <c r="C2112" s="69" t="s">
        <v>513</v>
      </c>
      <c r="D2112" s="70">
        <v>10000</v>
      </c>
      <c r="E2112" s="71">
        <f t="shared" si="34"/>
        <v>10000</v>
      </c>
      <c r="F2112" s="142" t="e">
        <f>#REF!</f>
        <v>#REF!</v>
      </c>
    </row>
    <row r="2113" spans="1:6" s="7" customFormat="1" ht="15.75" hidden="1" outlineLevel="4">
      <c r="A2113" s="64" t="s">
        <v>28</v>
      </c>
      <c r="B2113" s="66" t="s">
        <v>568</v>
      </c>
      <c r="C2113" s="69" t="s">
        <v>513</v>
      </c>
      <c r="D2113" s="70">
        <v>5236</v>
      </c>
      <c r="E2113" s="71">
        <f t="shared" si="34"/>
        <v>5236</v>
      </c>
      <c r="F2113" s="142" t="e">
        <f>#REF!</f>
        <v>#REF!</v>
      </c>
    </row>
    <row r="2114" spans="1:6" s="7" customFormat="1" ht="15.75" hidden="1" outlineLevel="5">
      <c r="A2114" s="38" t="s">
        <v>32</v>
      </c>
      <c r="B2114" s="66" t="s">
        <v>568</v>
      </c>
      <c r="C2114" s="69" t="s">
        <v>513</v>
      </c>
      <c r="D2114" s="70">
        <v>5236</v>
      </c>
      <c r="E2114" s="71">
        <f t="shared" si="34"/>
        <v>5236</v>
      </c>
      <c r="F2114" s="142" t="e">
        <f>#REF!</f>
        <v>#REF!</v>
      </c>
    </row>
    <row r="2115" spans="1:6" s="7" customFormat="1" ht="22.5" hidden="1" outlineLevel="6">
      <c r="A2115" s="64" t="s">
        <v>517</v>
      </c>
      <c r="B2115" s="66" t="s">
        <v>568</v>
      </c>
      <c r="C2115" s="69" t="s">
        <v>513</v>
      </c>
      <c r="D2115" s="70">
        <v>5236</v>
      </c>
      <c r="E2115" s="71">
        <f t="shared" si="34"/>
        <v>5236</v>
      </c>
      <c r="F2115" s="142" t="e">
        <f>#REF!</f>
        <v>#REF!</v>
      </c>
    </row>
    <row r="2116" spans="1:6" s="7" customFormat="1" ht="15.75" hidden="1" outlineLevel="7">
      <c r="A2116" s="64" t="s">
        <v>26</v>
      </c>
      <c r="B2116" s="66" t="s">
        <v>568</v>
      </c>
      <c r="C2116" s="69" t="s">
        <v>513</v>
      </c>
      <c r="D2116" s="70">
        <v>5236</v>
      </c>
      <c r="E2116" s="71">
        <f t="shared" si="34"/>
        <v>5236</v>
      </c>
      <c r="F2116" s="142" t="e">
        <f>#REF!</f>
        <v>#REF!</v>
      </c>
    </row>
    <row r="2117" spans="1:6" s="7" customFormat="1" ht="15.75" hidden="1" outlineLevel="1">
      <c r="A2117" s="64" t="s">
        <v>28</v>
      </c>
      <c r="B2117" s="66" t="s">
        <v>568</v>
      </c>
      <c r="C2117" s="69" t="s">
        <v>519</v>
      </c>
      <c r="D2117" s="70">
        <v>139794</v>
      </c>
      <c r="E2117" s="71">
        <f t="shared" si="34"/>
        <v>139794</v>
      </c>
      <c r="F2117" s="142" t="e">
        <f>#REF!</f>
        <v>#REF!</v>
      </c>
    </row>
    <row r="2118" spans="1:6" s="7" customFormat="1" ht="15.75" hidden="1" outlineLevel="2">
      <c r="A2118" s="38" t="s">
        <v>32</v>
      </c>
      <c r="B2118" s="66" t="s">
        <v>568</v>
      </c>
      <c r="C2118" s="69" t="s">
        <v>519</v>
      </c>
      <c r="D2118" s="70">
        <v>139794</v>
      </c>
      <c r="E2118" s="71">
        <f t="shared" si="34"/>
        <v>139794</v>
      </c>
      <c r="F2118" s="142" t="e">
        <f>#REF!</f>
        <v>#REF!</v>
      </c>
    </row>
    <row r="2119" spans="1:6" s="7" customFormat="1" ht="15.75" hidden="1" outlineLevel="3">
      <c r="A2119" s="64" t="s">
        <v>518</v>
      </c>
      <c r="B2119" s="66" t="s">
        <v>568</v>
      </c>
      <c r="C2119" s="69" t="s">
        <v>519</v>
      </c>
      <c r="D2119" s="70">
        <v>139794</v>
      </c>
      <c r="E2119" s="71">
        <f t="shared" si="34"/>
        <v>139794</v>
      </c>
      <c r="F2119" s="142" t="e">
        <f>#REF!</f>
        <v>#REF!</v>
      </c>
    </row>
    <row r="2120" spans="1:6" s="7" customFormat="1" ht="15.75" hidden="1" outlineLevel="4">
      <c r="A2120" s="64" t="s">
        <v>116</v>
      </c>
      <c r="B2120" s="66" t="s">
        <v>568</v>
      </c>
      <c r="C2120" s="69" t="s">
        <v>519</v>
      </c>
      <c r="D2120" s="70">
        <v>139794</v>
      </c>
      <c r="E2120" s="71">
        <f t="shared" si="34"/>
        <v>139794</v>
      </c>
      <c r="F2120" s="142" t="e">
        <f>#REF!</f>
        <v>#REF!</v>
      </c>
    </row>
    <row r="2121" spans="1:6" s="7" customFormat="1" ht="22.5" hidden="1" outlineLevel="5">
      <c r="A2121" s="64" t="s">
        <v>489</v>
      </c>
      <c r="B2121" s="66" t="s">
        <v>568</v>
      </c>
      <c r="C2121" s="69" t="s">
        <v>519</v>
      </c>
      <c r="D2121" s="70">
        <v>13000</v>
      </c>
      <c r="E2121" s="71">
        <f t="shared" si="34"/>
        <v>13000</v>
      </c>
      <c r="F2121" s="142" t="e">
        <f>#REF!</f>
        <v>#REF!</v>
      </c>
    </row>
    <row r="2122" spans="1:6" s="7" customFormat="1" ht="22.5" hidden="1" outlineLevel="6">
      <c r="A2122" s="64" t="s">
        <v>490</v>
      </c>
      <c r="B2122" s="66" t="s">
        <v>568</v>
      </c>
      <c r="C2122" s="69" t="s">
        <v>519</v>
      </c>
      <c r="D2122" s="70">
        <v>13000</v>
      </c>
      <c r="E2122" s="71">
        <f t="shared" si="34"/>
        <v>13000</v>
      </c>
      <c r="F2122" s="142" t="e">
        <f>#REF!</f>
        <v>#REF!</v>
      </c>
    </row>
    <row r="2123" spans="1:6" s="7" customFormat="1" ht="15.75" hidden="1" outlineLevel="7">
      <c r="A2123" s="64" t="s">
        <v>182</v>
      </c>
      <c r="B2123" s="66" t="s">
        <v>568</v>
      </c>
      <c r="C2123" s="69" t="s">
        <v>519</v>
      </c>
      <c r="D2123" s="70">
        <v>13000</v>
      </c>
      <c r="E2123" s="71">
        <f t="shared" si="34"/>
        <v>13000</v>
      </c>
      <c r="F2123" s="142" t="e">
        <f>#REF!</f>
        <v>#REF!</v>
      </c>
    </row>
    <row r="2124" spans="1:6" s="7" customFormat="1" ht="22.5" hidden="1" outlineLevel="5">
      <c r="A2124" s="64" t="s">
        <v>183</v>
      </c>
      <c r="B2124" s="66" t="s">
        <v>568</v>
      </c>
      <c r="C2124" s="69" t="s">
        <v>519</v>
      </c>
      <c r="D2124" s="70">
        <v>126794</v>
      </c>
      <c r="E2124" s="71">
        <f t="shared" si="34"/>
        <v>126794</v>
      </c>
      <c r="F2124" s="142" t="e">
        <f>#REF!</f>
        <v>#REF!</v>
      </c>
    </row>
    <row r="2125" spans="1:6" s="7" customFormat="1" ht="22.5" hidden="1" outlineLevel="6">
      <c r="A2125" s="38" t="s">
        <v>184</v>
      </c>
      <c r="B2125" s="66" t="s">
        <v>568</v>
      </c>
      <c r="C2125" s="69" t="s">
        <v>519</v>
      </c>
      <c r="D2125" s="70">
        <v>126794</v>
      </c>
      <c r="E2125" s="71">
        <f t="shared" si="34"/>
        <v>126794</v>
      </c>
      <c r="F2125" s="142" t="e">
        <f>#REF!</f>
        <v>#REF!</v>
      </c>
    </row>
    <row r="2126" spans="1:6" s="7" customFormat="1" ht="15.75" hidden="1" outlineLevel="7">
      <c r="A2126" s="64" t="s">
        <v>98</v>
      </c>
      <c r="B2126" s="66" t="s">
        <v>568</v>
      </c>
      <c r="C2126" s="69" t="s">
        <v>519</v>
      </c>
      <c r="D2126" s="70">
        <v>126794</v>
      </c>
      <c r="E2126" s="71">
        <f t="shared" si="34"/>
        <v>126794</v>
      </c>
      <c r="F2126" s="142" t="e">
        <f>#REF!</f>
        <v>#REF!</v>
      </c>
    </row>
    <row r="2127" spans="1:6" s="7" customFormat="1" ht="15.75" hidden="1" outlineLevel="1">
      <c r="A2127" s="64" t="s">
        <v>178</v>
      </c>
      <c r="B2127" s="66" t="s">
        <v>568</v>
      </c>
      <c r="C2127" s="69" t="s">
        <v>521</v>
      </c>
      <c r="D2127" s="70">
        <v>44827.9</v>
      </c>
      <c r="E2127" s="71">
        <f t="shared" si="34"/>
        <v>44827.9</v>
      </c>
      <c r="F2127" s="142" t="e">
        <f>#REF!</f>
        <v>#REF!</v>
      </c>
    </row>
    <row r="2128" spans="1:6" s="7" customFormat="1" ht="22.5" hidden="1" outlineLevel="2">
      <c r="A2128" s="38" t="s">
        <v>179</v>
      </c>
      <c r="B2128" s="66" t="s">
        <v>568</v>
      </c>
      <c r="C2128" s="69" t="s">
        <v>521</v>
      </c>
      <c r="D2128" s="70">
        <v>41143.4</v>
      </c>
      <c r="E2128" s="71">
        <f t="shared" si="34"/>
        <v>41143.4</v>
      </c>
      <c r="F2128" s="142" t="e">
        <f>#REF!</f>
        <v>#REF!</v>
      </c>
    </row>
    <row r="2129" spans="1:6" s="7" customFormat="1" ht="15.75" hidden="1" outlineLevel="3">
      <c r="A2129" s="64" t="s">
        <v>520</v>
      </c>
      <c r="B2129" s="66" t="s">
        <v>568</v>
      </c>
      <c r="C2129" s="69" t="s">
        <v>521</v>
      </c>
      <c r="D2129" s="70">
        <v>2338</v>
      </c>
      <c r="E2129" s="71">
        <f t="shared" si="34"/>
        <v>2338</v>
      </c>
      <c r="F2129" s="142" t="e">
        <f>#REF!</f>
        <v>#REF!</v>
      </c>
    </row>
    <row r="2130" spans="1:6" s="7" customFormat="1" ht="22.5" hidden="1" outlineLevel="5">
      <c r="A2130" s="64" t="s">
        <v>12</v>
      </c>
      <c r="B2130" s="66" t="s">
        <v>568</v>
      </c>
      <c r="C2130" s="69" t="s">
        <v>521</v>
      </c>
      <c r="D2130" s="70">
        <v>2338</v>
      </c>
      <c r="E2130" s="71">
        <f t="shared" si="34"/>
        <v>2338</v>
      </c>
      <c r="F2130" s="142" t="e">
        <f>#REF!</f>
        <v>#REF!</v>
      </c>
    </row>
    <row r="2131" spans="1:6" s="7" customFormat="1" ht="22.5" hidden="1" outlineLevel="6">
      <c r="A2131" s="64" t="s">
        <v>53</v>
      </c>
      <c r="B2131" s="66" t="s">
        <v>568</v>
      </c>
      <c r="C2131" s="69" t="s">
        <v>521</v>
      </c>
      <c r="D2131" s="70">
        <v>2338</v>
      </c>
      <c r="E2131" s="71">
        <f t="shared" si="34"/>
        <v>2338</v>
      </c>
      <c r="F2131" s="142" t="e">
        <f>#REF!</f>
        <v>#REF!</v>
      </c>
    </row>
    <row r="2132" spans="1:6" s="7" customFormat="1" ht="33.75" hidden="1" outlineLevel="7">
      <c r="A2132" s="64" t="s">
        <v>15</v>
      </c>
      <c r="B2132" s="66" t="s">
        <v>568</v>
      </c>
      <c r="C2132" s="69" t="s">
        <v>521</v>
      </c>
      <c r="D2132" s="70">
        <v>2338</v>
      </c>
      <c r="E2132" s="71">
        <f t="shared" si="34"/>
        <v>2338</v>
      </c>
      <c r="F2132" s="142" t="e">
        <f>#REF!</f>
        <v>#REF!</v>
      </c>
    </row>
    <row r="2133" spans="1:6" s="7" customFormat="1" ht="15.75" hidden="1" outlineLevel="3">
      <c r="A2133" s="64" t="s">
        <v>17</v>
      </c>
      <c r="B2133" s="66" t="s">
        <v>568</v>
      </c>
      <c r="C2133" s="69" t="s">
        <v>521</v>
      </c>
      <c r="D2133" s="70">
        <v>38805.4</v>
      </c>
      <c r="E2133" s="71">
        <f t="shared" si="34"/>
        <v>38805.4</v>
      </c>
      <c r="F2133" s="142" t="e">
        <f>#REF!</f>
        <v>#REF!</v>
      </c>
    </row>
    <row r="2134" spans="1:6" s="7" customFormat="1" ht="15.75" hidden="1" outlineLevel="5">
      <c r="A2134" s="38" t="s">
        <v>19</v>
      </c>
      <c r="B2134" s="66" t="s">
        <v>568</v>
      </c>
      <c r="C2134" s="69" t="s">
        <v>521</v>
      </c>
      <c r="D2134" s="70">
        <v>32377.1</v>
      </c>
      <c r="E2134" s="71">
        <f t="shared" si="34"/>
        <v>32377.1</v>
      </c>
      <c r="F2134" s="142" t="e">
        <f>#REF!</f>
        <v>#REF!</v>
      </c>
    </row>
    <row r="2135" spans="1:6" s="7" customFormat="1" ht="15.75" hidden="1" outlineLevel="6">
      <c r="A2135" s="64" t="s">
        <v>23</v>
      </c>
      <c r="B2135" s="66" t="s">
        <v>568</v>
      </c>
      <c r="C2135" s="69" t="s">
        <v>521</v>
      </c>
      <c r="D2135" s="70">
        <v>32377.1</v>
      </c>
      <c r="E2135" s="71">
        <f t="shared" si="34"/>
        <v>32377.1</v>
      </c>
      <c r="F2135" s="142" t="e">
        <f>#REF!</f>
        <v>#REF!</v>
      </c>
    </row>
    <row r="2136" spans="1:6" s="7" customFormat="1" ht="33.75" hidden="1" outlineLevel="7">
      <c r="A2136" s="64" t="s">
        <v>15</v>
      </c>
      <c r="B2136" s="66" t="s">
        <v>568</v>
      </c>
      <c r="C2136" s="69" t="s">
        <v>521</v>
      </c>
      <c r="D2136" s="70">
        <v>32360.1</v>
      </c>
      <c r="E2136" s="71">
        <f t="shared" si="34"/>
        <v>32360.1</v>
      </c>
      <c r="F2136" s="142" t="e">
        <f>#REF!</f>
        <v>#REF!</v>
      </c>
    </row>
    <row r="2137" spans="1:6" s="7" customFormat="1" ht="15.75" hidden="1" outlineLevel="7">
      <c r="A2137" s="64" t="s">
        <v>17</v>
      </c>
      <c r="B2137" s="66" t="s">
        <v>568</v>
      </c>
      <c r="C2137" s="69" t="s">
        <v>521</v>
      </c>
      <c r="D2137" s="70">
        <v>17</v>
      </c>
      <c r="E2137" s="71">
        <f t="shared" si="34"/>
        <v>17</v>
      </c>
      <c r="F2137" s="142" t="e">
        <f>#REF!</f>
        <v>#REF!</v>
      </c>
    </row>
    <row r="2138" spans="1:6" s="7" customFormat="1" ht="15.75" hidden="1" outlineLevel="5">
      <c r="A2138" s="38" t="s">
        <v>19</v>
      </c>
      <c r="B2138" s="66" t="s">
        <v>568</v>
      </c>
      <c r="C2138" s="69" t="s">
        <v>521</v>
      </c>
      <c r="D2138" s="70">
        <v>6424.2</v>
      </c>
      <c r="E2138" s="71">
        <f t="shared" si="34"/>
        <v>6424.2</v>
      </c>
      <c r="F2138" s="142" t="e">
        <f>#REF!</f>
        <v>#REF!</v>
      </c>
    </row>
    <row r="2139" spans="1:6" s="7" customFormat="1" ht="15.75" hidden="1" outlineLevel="6">
      <c r="A2139" s="38" t="s">
        <v>24</v>
      </c>
      <c r="B2139" s="66" t="s">
        <v>568</v>
      </c>
      <c r="C2139" s="69" t="s">
        <v>521</v>
      </c>
      <c r="D2139" s="70">
        <v>6424.2</v>
      </c>
      <c r="E2139" s="71">
        <f t="shared" si="34"/>
        <v>6424.2</v>
      </c>
      <c r="F2139" s="142" t="e">
        <f>#REF!</f>
        <v>#REF!</v>
      </c>
    </row>
    <row r="2140" spans="1:6" s="7" customFormat="1" ht="15.75" hidden="1" outlineLevel="7">
      <c r="A2140" s="64" t="s">
        <v>26</v>
      </c>
      <c r="B2140" s="66" t="s">
        <v>568</v>
      </c>
      <c r="C2140" s="69" t="s">
        <v>521</v>
      </c>
      <c r="D2140" s="70">
        <v>907.6</v>
      </c>
      <c r="E2140" s="71">
        <f t="shared" si="34"/>
        <v>907.6</v>
      </c>
      <c r="F2140" s="142" t="e">
        <f>#REF!</f>
        <v>#REF!</v>
      </c>
    </row>
    <row r="2141" spans="1:6" s="7" customFormat="1" ht="15.75" hidden="1" outlineLevel="7">
      <c r="A2141" s="64" t="s">
        <v>28</v>
      </c>
      <c r="B2141" s="66" t="s">
        <v>568</v>
      </c>
      <c r="C2141" s="69" t="s">
        <v>521</v>
      </c>
      <c r="D2141" s="70">
        <v>5516.6</v>
      </c>
      <c r="E2141" s="71">
        <f t="shared" si="34"/>
        <v>5516.6</v>
      </c>
      <c r="F2141" s="142" t="e">
        <f>#REF!</f>
        <v>#REF!</v>
      </c>
    </row>
    <row r="2142" spans="1:6" s="7" customFormat="1" ht="15.75" hidden="1" outlineLevel="5">
      <c r="A2142" s="38" t="s">
        <v>30</v>
      </c>
      <c r="B2142" s="66" t="s">
        <v>568</v>
      </c>
      <c r="C2142" s="69" t="s">
        <v>521</v>
      </c>
      <c r="D2142" s="70">
        <v>4.0999999999999996</v>
      </c>
      <c r="E2142" s="71">
        <f t="shared" si="34"/>
        <v>4.0999999999999996</v>
      </c>
      <c r="F2142" s="142" t="e">
        <f>#REF!</f>
        <v>#REF!</v>
      </c>
    </row>
    <row r="2143" spans="1:6" s="7" customFormat="1" ht="15.75" hidden="1" outlineLevel="6">
      <c r="A2143" s="38" t="s">
        <v>32</v>
      </c>
      <c r="B2143" s="66" t="s">
        <v>568</v>
      </c>
      <c r="C2143" s="69" t="s">
        <v>521</v>
      </c>
      <c r="D2143" s="70">
        <v>4.0999999999999996</v>
      </c>
      <c r="E2143" s="71">
        <f t="shared" si="34"/>
        <v>4.0999999999999996</v>
      </c>
      <c r="F2143" s="142" t="e">
        <f>#REF!</f>
        <v>#REF!</v>
      </c>
    </row>
    <row r="2144" spans="1:6" s="7" customFormat="1" ht="15.75" hidden="1" outlineLevel="7">
      <c r="A2144" s="64" t="s">
        <v>45</v>
      </c>
      <c r="B2144" s="66" t="s">
        <v>568</v>
      </c>
      <c r="C2144" s="69" t="s">
        <v>521</v>
      </c>
      <c r="D2144" s="70">
        <v>4.0999999999999996</v>
      </c>
      <c r="E2144" s="71">
        <f t="shared" si="34"/>
        <v>4.0999999999999996</v>
      </c>
      <c r="F2144" s="142" t="e">
        <f>#REF!</f>
        <v>#REF!</v>
      </c>
    </row>
    <row r="2145" spans="1:6" s="7" customFormat="1" ht="15.75" hidden="1" outlineLevel="2">
      <c r="A2145" s="64" t="s">
        <v>47</v>
      </c>
      <c r="B2145" s="66" t="s">
        <v>568</v>
      </c>
      <c r="C2145" s="69" t="s">
        <v>521</v>
      </c>
      <c r="D2145" s="70">
        <v>3684.5</v>
      </c>
      <c r="E2145" s="71">
        <f t="shared" ref="E2145:E2213" si="35">D2145</f>
        <v>3684.5</v>
      </c>
      <c r="F2145" s="142" t="e">
        <f>#REF!</f>
        <v>#REF!</v>
      </c>
    </row>
    <row r="2146" spans="1:6" s="7" customFormat="1" ht="15.75" hidden="1" outlineLevel="3">
      <c r="A2146" s="38" t="s">
        <v>49</v>
      </c>
      <c r="B2146" s="66" t="s">
        <v>568</v>
      </c>
      <c r="C2146" s="69" t="s">
        <v>521</v>
      </c>
      <c r="D2146" s="70">
        <v>452</v>
      </c>
      <c r="E2146" s="71">
        <f t="shared" si="35"/>
        <v>452</v>
      </c>
      <c r="F2146" s="142" t="e">
        <f>#REF!</f>
        <v>#REF!</v>
      </c>
    </row>
    <row r="2147" spans="1:6" s="7" customFormat="1" ht="15.75" hidden="1" outlineLevel="5">
      <c r="A2147" s="64" t="s">
        <v>116</v>
      </c>
      <c r="B2147" s="66" t="s">
        <v>568</v>
      </c>
      <c r="C2147" s="69" t="s">
        <v>521</v>
      </c>
      <c r="D2147" s="70">
        <v>70</v>
      </c>
      <c r="E2147" s="71">
        <f t="shared" si="35"/>
        <v>70</v>
      </c>
      <c r="F2147" s="142" t="e">
        <f>#REF!</f>
        <v>#REF!</v>
      </c>
    </row>
    <row r="2148" spans="1:6" s="7" customFormat="1" ht="22.5" hidden="1" outlineLevel="6">
      <c r="A2148" s="64" t="s">
        <v>136</v>
      </c>
      <c r="B2148" s="66" t="s">
        <v>568</v>
      </c>
      <c r="C2148" s="69" t="s">
        <v>521</v>
      </c>
      <c r="D2148" s="70">
        <v>70</v>
      </c>
      <c r="E2148" s="71">
        <f t="shared" si="35"/>
        <v>70</v>
      </c>
      <c r="F2148" s="142" t="e">
        <f>#REF!</f>
        <v>#REF!</v>
      </c>
    </row>
    <row r="2149" spans="1:6" s="7" customFormat="1" ht="15.75" hidden="1" outlineLevel="7">
      <c r="A2149" s="64" t="s">
        <v>26</v>
      </c>
      <c r="B2149" s="66" t="s">
        <v>568</v>
      </c>
      <c r="C2149" s="69" t="s">
        <v>521</v>
      </c>
      <c r="D2149" s="70">
        <v>70</v>
      </c>
      <c r="E2149" s="71">
        <f t="shared" si="35"/>
        <v>70</v>
      </c>
      <c r="F2149" s="142" t="e">
        <f>#REF!</f>
        <v>#REF!</v>
      </c>
    </row>
    <row r="2150" spans="1:6" s="7" customFormat="1" ht="15.75" hidden="1" outlineLevel="5">
      <c r="A2150" s="64" t="s">
        <v>28</v>
      </c>
      <c r="B2150" s="66" t="s">
        <v>568</v>
      </c>
      <c r="C2150" s="69" t="s">
        <v>521</v>
      </c>
      <c r="D2150" s="70">
        <v>382</v>
      </c>
      <c r="E2150" s="71">
        <f t="shared" si="35"/>
        <v>382</v>
      </c>
      <c r="F2150" s="142" t="e">
        <f>#REF!</f>
        <v>#REF!</v>
      </c>
    </row>
    <row r="2151" spans="1:6" s="7" customFormat="1" ht="15.75" hidden="1" outlineLevel="6">
      <c r="A2151" s="38" t="s">
        <v>32</v>
      </c>
      <c r="B2151" s="66" t="s">
        <v>568</v>
      </c>
      <c r="C2151" s="69" t="s">
        <v>521</v>
      </c>
      <c r="D2151" s="70">
        <v>382</v>
      </c>
      <c r="E2151" s="71">
        <f t="shared" si="35"/>
        <v>382</v>
      </c>
      <c r="F2151" s="142" t="e">
        <f>#REF!</f>
        <v>#REF!</v>
      </c>
    </row>
    <row r="2152" spans="1:6" s="7" customFormat="1" ht="22.5" hidden="1" outlineLevel="7">
      <c r="A2152" s="64" t="s">
        <v>103</v>
      </c>
      <c r="B2152" s="66" t="s">
        <v>568</v>
      </c>
      <c r="C2152" s="69" t="s">
        <v>521</v>
      </c>
      <c r="D2152" s="70">
        <v>382</v>
      </c>
      <c r="E2152" s="71">
        <f t="shared" si="35"/>
        <v>382</v>
      </c>
      <c r="F2152" s="142" t="e">
        <f>#REF!</f>
        <v>#REF!</v>
      </c>
    </row>
    <row r="2153" spans="1:6" s="7" customFormat="1" ht="15.75" hidden="1" outlineLevel="3">
      <c r="A2153" s="64" t="s">
        <v>104</v>
      </c>
      <c r="B2153" s="66" t="s">
        <v>568</v>
      </c>
      <c r="C2153" s="69" t="s">
        <v>521</v>
      </c>
      <c r="D2153" s="70">
        <v>1550</v>
      </c>
      <c r="E2153" s="71">
        <f t="shared" si="35"/>
        <v>1550</v>
      </c>
      <c r="F2153" s="142" t="e">
        <f>#REF!</f>
        <v>#REF!</v>
      </c>
    </row>
    <row r="2154" spans="1:6" s="7" customFormat="1" ht="15.75" hidden="1" outlineLevel="5">
      <c r="A2154" s="38" t="s">
        <v>312</v>
      </c>
      <c r="B2154" s="66" t="s">
        <v>568</v>
      </c>
      <c r="C2154" s="69" t="s">
        <v>521</v>
      </c>
      <c r="D2154" s="70">
        <v>1550</v>
      </c>
      <c r="E2154" s="71">
        <f t="shared" si="35"/>
        <v>1550</v>
      </c>
      <c r="F2154" s="142" t="e">
        <f>#REF!</f>
        <v>#REF!</v>
      </c>
    </row>
    <row r="2155" spans="1:6" s="7" customFormat="1" ht="22.5" hidden="1" outlineLevel="6">
      <c r="A2155" s="64" t="s">
        <v>304</v>
      </c>
      <c r="B2155" s="66" t="s">
        <v>568</v>
      </c>
      <c r="C2155" s="69" t="s">
        <v>521</v>
      </c>
      <c r="D2155" s="70">
        <v>1550</v>
      </c>
      <c r="E2155" s="71">
        <f t="shared" si="35"/>
        <v>1550</v>
      </c>
      <c r="F2155" s="142" t="e">
        <f>#REF!</f>
        <v>#REF!</v>
      </c>
    </row>
    <row r="2156" spans="1:6" s="7" customFormat="1" ht="15.75" hidden="1" outlineLevel="7">
      <c r="A2156" s="64" t="s">
        <v>26</v>
      </c>
      <c r="B2156" s="66" t="s">
        <v>568</v>
      </c>
      <c r="C2156" s="69" t="s">
        <v>521</v>
      </c>
      <c r="D2156" s="70">
        <v>1550</v>
      </c>
      <c r="E2156" s="71">
        <f t="shared" si="35"/>
        <v>1550</v>
      </c>
      <c r="F2156" s="142" t="e">
        <f>#REF!</f>
        <v>#REF!</v>
      </c>
    </row>
    <row r="2157" spans="1:6" s="7" customFormat="1" ht="15.75" hidden="1" outlineLevel="3">
      <c r="A2157" s="64" t="s">
        <v>28</v>
      </c>
      <c r="B2157" s="66" t="s">
        <v>568</v>
      </c>
      <c r="C2157" s="69" t="s">
        <v>521</v>
      </c>
      <c r="D2157" s="70">
        <v>1682.5</v>
      </c>
      <c r="E2157" s="71">
        <f t="shared" si="35"/>
        <v>1682.5</v>
      </c>
      <c r="F2157" s="142" t="e">
        <f>#REF!</f>
        <v>#REF!</v>
      </c>
    </row>
    <row r="2158" spans="1:6" s="7" customFormat="1" ht="15.75" hidden="1" outlineLevel="5">
      <c r="A2158" s="38" t="s">
        <v>32</v>
      </c>
      <c r="B2158" s="66" t="s">
        <v>568</v>
      </c>
      <c r="C2158" s="69" t="s">
        <v>521</v>
      </c>
      <c r="D2158" s="70">
        <v>1682.5</v>
      </c>
      <c r="E2158" s="71">
        <f t="shared" si="35"/>
        <v>1682.5</v>
      </c>
      <c r="F2158" s="142" t="e">
        <f>#REF!</f>
        <v>#REF!</v>
      </c>
    </row>
    <row r="2159" spans="1:6" s="7" customFormat="1" ht="22.5" hidden="1" outlineLevel="6">
      <c r="A2159" s="64" t="s">
        <v>238</v>
      </c>
      <c r="B2159" s="66" t="s">
        <v>568</v>
      </c>
      <c r="C2159" s="69" t="s">
        <v>521</v>
      </c>
      <c r="D2159" s="70">
        <v>1682.5</v>
      </c>
      <c r="E2159" s="71">
        <f t="shared" si="35"/>
        <v>1682.5</v>
      </c>
      <c r="F2159" s="142" t="e">
        <f>#REF!</f>
        <v>#REF!</v>
      </c>
    </row>
    <row r="2160" spans="1:6" s="7" customFormat="1" ht="15.75" hidden="1" outlineLevel="7">
      <c r="A2160" s="64" t="s">
        <v>26</v>
      </c>
      <c r="B2160" s="66" t="s">
        <v>568</v>
      </c>
      <c r="C2160" s="69" t="s">
        <v>521</v>
      </c>
      <c r="D2160" s="70">
        <v>1682.5</v>
      </c>
      <c r="E2160" s="71">
        <f t="shared" si="35"/>
        <v>1682.5</v>
      </c>
      <c r="F2160" s="142" t="e">
        <f>#REF!</f>
        <v>#REF!</v>
      </c>
    </row>
    <row r="2161" spans="1:6" s="7" customFormat="1" ht="15.75" hidden="1">
      <c r="A2161" s="64" t="s">
        <v>28</v>
      </c>
      <c r="B2161" s="66" t="s">
        <v>568</v>
      </c>
      <c r="C2161" s="69" t="s">
        <v>523</v>
      </c>
      <c r="D2161" s="70">
        <v>101360.1</v>
      </c>
      <c r="E2161" s="71">
        <f t="shared" si="35"/>
        <v>101360.1</v>
      </c>
      <c r="F2161" s="142" t="e">
        <f>#REF!</f>
        <v>#REF!</v>
      </c>
    </row>
    <row r="2162" spans="1:6" s="7" customFormat="1" ht="15.75" hidden="1" outlineLevel="1">
      <c r="A2162" s="38" t="s">
        <v>32</v>
      </c>
      <c r="B2162" s="66" t="s">
        <v>568</v>
      </c>
      <c r="C2162" s="69" t="s">
        <v>525</v>
      </c>
      <c r="D2162" s="70">
        <v>33680.1</v>
      </c>
      <c r="E2162" s="71">
        <f t="shared" si="35"/>
        <v>33680.1</v>
      </c>
      <c r="F2162" s="142" t="e">
        <f>#REF!</f>
        <v>#REF!</v>
      </c>
    </row>
    <row r="2163" spans="1:6" s="7" customFormat="1" ht="15.75" hidden="1" outlineLevel="2">
      <c r="A2163" s="64" t="s">
        <v>522</v>
      </c>
      <c r="B2163" s="66" t="s">
        <v>568</v>
      </c>
      <c r="C2163" s="69" t="s">
        <v>525</v>
      </c>
      <c r="D2163" s="70">
        <v>33680.1</v>
      </c>
      <c r="E2163" s="71">
        <f t="shared" si="35"/>
        <v>33680.1</v>
      </c>
      <c r="F2163" s="142" t="e">
        <f>#REF!</f>
        <v>#REF!</v>
      </c>
    </row>
    <row r="2164" spans="1:6" s="7" customFormat="1" ht="15.75" hidden="1" outlineLevel="3">
      <c r="A2164" s="64" t="s">
        <v>524</v>
      </c>
      <c r="B2164" s="66" t="s">
        <v>568</v>
      </c>
      <c r="C2164" s="69" t="s">
        <v>525</v>
      </c>
      <c r="D2164" s="70">
        <v>33680.1</v>
      </c>
      <c r="E2164" s="71">
        <f t="shared" si="35"/>
        <v>33680.1</v>
      </c>
      <c r="F2164" s="142" t="e">
        <f>#REF!</f>
        <v>#REF!</v>
      </c>
    </row>
    <row r="2165" spans="1:6" s="7" customFormat="1" ht="22.5" hidden="1" outlineLevel="5">
      <c r="A2165" s="64" t="s">
        <v>526</v>
      </c>
      <c r="B2165" s="66" t="s">
        <v>568</v>
      </c>
      <c r="C2165" s="69" t="s">
        <v>525</v>
      </c>
      <c r="D2165" s="70">
        <v>8303.1</v>
      </c>
      <c r="E2165" s="71">
        <f t="shared" si="35"/>
        <v>8303.1</v>
      </c>
      <c r="F2165" s="142" t="e">
        <f>#REF!</f>
        <v>#REF!</v>
      </c>
    </row>
    <row r="2166" spans="1:6" s="7" customFormat="1" ht="15.75" hidden="1" outlineLevel="6">
      <c r="A2166" s="64" t="s">
        <v>77</v>
      </c>
      <c r="B2166" s="66" t="s">
        <v>568</v>
      </c>
      <c r="C2166" s="69" t="s">
        <v>525</v>
      </c>
      <c r="D2166" s="70">
        <v>8303.1</v>
      </c>
      <c r="E2166" s="71">
        <f t="shared" si="35"/>
        <v>8303.1</v>
      </c>
      <c r="F2166" s="142" t="e">
        <f>#REF!</f>
        <v>#REF!</v>
      </c>
    </row>
    <row r="2167" spans="1:6" s="7" customFormat="1" ht="33.75" hidden="1" outlineLevel="7">
      <c r="A2167" s="64" t="s">
        <v>15</v>
      </c>
      <c r="B2167" s="66" t="s">
        <v>568</v>
      </c>
      <c r="C2167" s="69" t="s">
        <v>525</v>
      </c>
      <c r="D2167" s="70">
        <v>8286.1</v>
      </c>
      <c r="E2167" s="71">
        <f t="shared" si="35"/>
        <v>8286.1</v>
      </c>
      <c r="F2167" s="142" t="e">
        <f>#REF!</f>
        <v>#REF!</v>
      </c>
    </row>
    <row r="2168" spans="1:6" s="7" customFormat="1" ht="15.75" hidden="1" outlineLevel="7">
      <c r="A2168" s="64" t="s">
        <v>78</v>
      </c>
      <c r="B2168" s="66" t="s">
        <v>568</v>
      </c>
      <c r="C2168" s="69" t="s">
        <v>525</v>
      </c>
      <c r="D2168" s="70">
        <v>17</v>
      </c>
      <c r="E2168" s="71">
        <f t="shared" si="35"/>
        <v>17</v>
      </c>
      <c r="F2168" s="142" t="e">
        <f>#REF!</f>
        <v>#REF!</v>
      </c>
    </row>
    <row r="2169" spans="1:6" s="7" customFormat="1" ht="15.75" hidden="1" outlineLevel="5">
      <c r="A2169" s="38" t="s">
        <v>19</v>
      </c>
      <c r="B2169" s="66" t="s">
        <v>568</v>
      </c>
      <c r="C2169" s="69" t="s">
        <v>525</v>
      </c>
      <c r="D2169" s="70">
        <v>251.2</v>
      </c>
      <c r="E2169" s="71">
        <f t="shared" si="35"/>
        <v>251.2</v>
      </c>
      <c r="F2169" s="142" t="e">
        <f>#REF!</f>
        <v>#REF!</v>
      </c>
    </row>
    <row r="2170" spans="1:6" s="7" customFormat="1" ht="15.75" hidden="1" outlineLevel="6">
      <c r="A2170" s="38" t="s">
        <v>24</v>
      </c>
      <c r="B2170" s="66" t="s">
        <v>568</v>
      </c>
      <c r="C2170" s="69" t="s">
        <v>525</v>
      </c>
      <c r="D2170" s="70">
        <v>251.2</v>
      </c>
      <c r="E2170" s="71">
        <f t="shared" si="35"/>
        <v>251.2</v>
      </c>
      <c r="F2170" s="142" t="e">
        <f>#REF!</f>
        <v>#REF!</v>
      </c>
    </row>
    <row r="2171" spans="1:6" s="7" customFormat="1" ht="15.75" hidden="1" outlineLevel="7">
      <c r="A2171" s="64" t="s">
        <v>26</v>
      </c>
      <c r="B2171" s="66" t="s">
        <v>568</v>
      </c>
      <c r="C2171" s="69" t="s">
        <v>525</v>
      </c>
      <c r="D2171" s="70">
        <v>61.6</v>
      </c>
      <c r="E2171" s="71">
        <f t="shared" si="35"/>
        <v>61.6</v>
      </c>
      <c r="F2171" s="142" t="e">
        <f>#REF!</f>
        <v>#REF!</v>
      </c>
    </row>
    <row r="2172" spans="1:6" s="7" customFormat="1" ht="15.75" hidden="1" outlineLevel="7">
      <c r="A2172" s="64" t="s">
        <v>28</v>
      </c>
      <c r="B2172" s="66" t="s">
        <v>568</v>
      </c>
      <c r="C2172" s="69" t="s">
        <v>525</v>
      </c>
      <c r="D2172" s="70">
        <v>189.6</v>
      </c>
      <c r="E2172" s="71">
        <f t="shared" si="35"/>
        <v>189.6</v>
      </c>
      <c r="F2172" s="142" t="e">
        <f>#REF!</f>
        <v>#REF!</v>
      </c>
    </row>
    <row r="2173" spans="1:6" s="7" customFormat="1" ht="15.75" hidden="1" outlineLevel="5">
      <c r="A2173" s="38" t="s">
        <v>30</v>
      </c>
      <c r="B2173" s="66" t="s">
        <v>568</v>
      </c>
      <c r="C2173" s="69" t="s">
        <v>525</v>
      </c>
      <c r="D2173" s="70">
        <v>25125.8</v>
      </c>
      <c r="E2173" s="71">
        <f t="shared" si="35"/>
        <v>25125.8</v>
      </c>
      <c r="F2173" s="142" t="e">
        <f>#REF!</f>
        <v>#REF!</v>
      </c>
    </row>
    <row r="2174" spans="1:6" s="7" customFormat="1" ht="15.75" hidden="1" outlineLevel="6">
      <c r="A2174" s="38" t="s">
        <v>32</v>
      </c>
      <c r="B2174" s="66" t="s">
        <v>568</v>
      </c>
      <c r="C2174" s="69" t="s">
        <v>525</v>
      </c>
      <c r="D2174" s="70">
        <v>5143.6000000000004</v>
      </c>
      <c r="E2174" s="71">
        <f t="shared" si="35"/>
        <v>5143.6000000000004</v>
      </c>
      <c r="F2174" s="142" t="e">
        <f>#REF!</f>
        <v>#REF!</v>
      </c>
    </row>
    <row r="2175" spans="1:6" s="7" customFormat="1" ht="22.5" hidden="1" outlineLevel="7">
      <c r="A2175" s="64" t="s">
        <v>103</v>
      </c>
      <c r="B2175" s="66" t="s">
        <v>568</v>
      </c>
      <c r="C2175" s="69" t="s">
        <v>525</v>
      </c>
      <c r="D2175" s="70">
        <v>5143.6000000000004</v>
      </c>
      <c r="E2175" s="71">
        <f t="shared" si="35"/>
        <v>5143.6000000000004</v>
      </c>
      <c r="F2175" s="142" t="e">
        <f>#REF!</f>
        <v>#REF!</v>
      </c>
    </row>
    <row r="2176" spans="1:6" s="7" customFormat="1" ht="15.75" hidden="1" outlineLevel="6">
      <c r="A2176" s="64" t="s">
        <v>133</v>
      </c>
      <c r="B2176" s="66" t="s">
        <v>568</v>
      </c>
      <c r="C2176" s="69" t="s">
        <v>525</v>
      </c>
      <c r="D2176" s="70">
        <v>19982.2</v>
      </c>
      <c r="E2176" s="71">
        <f t="shared" si="35"/>
        <v>19982.2</v>
      </c>
      <c r="F2176" s="142" t="e">
        <f>#REF!</f>
        <v>#REF!</v>
      </c>
    </row>
    <row r="2177" spans="1:6" s="7" customFormat="1" ht="22.5" hidden="1" outlineLevel="7">
      <c r="A2177" s="38" t="s">
        <v>134</v>
      </c>
      <c r="B2177" s="66" t="s">
        <v>568</v>
      </c>
      <c r="C2177" s="69" t="s">
        <v>525</v>
      </c>
      <c r="D2177" s="70">
        <v>19982.2</v>
      </c>
      <c r="E2177" s="71">
        <f t="shared" si="35"/>
        <v>19982.2</v>
      </c>
      <c r="F2177" s="142" t="e">
        <f>#REF!</f>
        <v>#REF!</v>
      </c>
    </row>
    <row r="2178" spans="1:6" s="7" customFormat="1" ht="15.75" hidden="1" outlineLevel="1">
      <c r="A2178" s="64" t="s">
        <v>104</v>
      </c>
      <c r="B2178" s="66" t="s">
        <v>568</v>
      </c>
      <c r="C2178" s="69" t="s">
        <v>528</v>
      </c>
      <c r="D2178" s="70">
        <v>67680</v>
      </c>
      <c r="E2178" s="71">
        <f t="shared" si="35"/>
        <v>67680</v>
      </c>
      <c r="F2178" s="142" t="e">
        <f>#REF!</f>
        <v>#REF!</v>
      </c>
    </row>
    <row r="2179" spans="1:6" s="7" customFormat="1" ht="22.5" hidden="1" outlineLevel="2">
      <c r="A2179" s="38" t="s">
        <v>105</v>
      </c>
      <c r="B2179" s="66" t="s">
        <v>568</v>
      </c>
      <c r="C2179" s="69" t="s">
        <v>528</v>
      </c>
      <c r="D2179" s="70">
        <v>67680</v>
      </c>
      <c r="E2179" s="71">
        <f t="shared" si="35"/>
        <v>67680</v>
      </c>
      <c r="F2179" s="142" t="e">
        <f>#REF!</f>
        <v>#REF!</v>
      </c>
    </row>
    <row r="2180" spans="1:6" s="7" customFormat="1" ht="15.75" hidden="1" outlineLevel="3">
      <c r="A2180" s="64" t="s">
        <v>527</v>
      </c>
      <c r="B2180" s="66" t="s">
        <v>568</v>
      </c>
      <c r="C2180" s="69" t="s">
        <v>528</v>
      </c>
      <c r="D2180" s="70">
        <v>67680</v>
      </c>
      <c r="E2180" s="71">
        <f t="shared" si="35"/>
        <v>67680</v>
      </c>
      <c r="F2180" s="142" t="e">
        <f>#REF!</f>
        <v>#REF!</v>
      </c>
    </row>
    <row r="2181" spans="1:6" s="7" customFormat="1" ht="15.75" hidden="1" outlineLevel="5">
      <c r="A2181" s="64" t="s">
        <v>529</v>
      </c>
      <c r="B2181" s="66" t="s">
        <v>568</v>
      </c>
      <c r="C2181" s="69" t="s">
        <v>528</v>
      </c>
      <c r="D2181" s="70">
        <v>67680</v>
      </c>
      <c r="E2181" s="71">
        <f t="shared" si="35"/>
        <v>67680</v>
      </c>
      <c r="F2181" s="142" t="e">
        <f>#REF!</f>
        <v>#REF!</v>
      </c>
    </row>
    <row r="2182" spans="1:6" s="7" customFormat="1" ht="15.75" hidden="1" outlineLevel="6">
      <c r="A2182" s="64" t="s">
        <v>530</v>
      </c>
      <c r="B2182" s="66" t="s">
        <v>568</v>
      </c>
      <c r="C2182" s="69" t="s">
        <v>528</v>
      </c>
      <c r="D2182" s="70">
        <v>67680</v>
      </c>
      <c r="E2182" s="71">
        <f t="shared" si="35"/>
        <v>67680</v>
      </c>
      <c r="F2182" s="142" t="e">
        <f>#REF!</f>
        <v>#REF!</v>
      </c>
    </row>
    <row r="2183" spans="1:6" s="7" customFormat="1" ht="15.75" hidden="1" outlineLevel="7">
      <c r="A2183" s="64" t="s">
        <v>45</v>
      </c>
      <c r="B2183" s="66" t="s">
        <v>568</v>
      </c>
      <c r="C2183" s="69" t="s">
        <v>528</v>
      </c>
      <c r="D2183" s="70">
        <v>67680</v>
      </c>
      <c r="E2183" s="71">
        <f t="shared" si="35"/>
        <v>67680</v>
      </c>
      <c r="F2183" s="142" t="e">
        <f>#REF!</f>
        <v>#REF!</v>
      </c>
    </row>
    <row r="2184" spans="1:6" s="7" customFormat="1" ht="22.5" hidden="1">
      <c r="A2184" s="64" t="s">
        <v>149</v>
      </c>
      <c r="B2184" s="66" t="s">
        <v>568</v>
      </c>
      <c r="C2184" s="69" t="s">
        <v>532</v>
      </c>
      <c r="D2184" s="70">
        <v>238706.8</v>
      </c>
      <c r="E2184" s="71">
        <f t="shared" si="35"/>
        <v>238706.8</v>
      </c>
      <c r="F2184" s="142" t="e">
        <f>#REF!</f>
        <v>#REF!</v>
      </c>
    </row>
    <row r="2185" spans="1:6" s="7" customFormat="1" ht="22.5" hidden="1" outlineLevel="1">
      <c r="A2185" s="38" t="s">
        <v>149</v>
      </c>
      <c r="B2185" s="66" t="s">
        <v>568</v>
      </c>
      <c r="C2185" s="69" t="s">
        <v>534</v>
      </c>
      <c r="D2185" s="70">
        <v>238706.8</v>
      </c>
      <c r="E2185" s="71">
        <f t="shared" si="35"/>
        <v>238706.8</v>
      </c>
      <c r="F2185" s="142" t="e">
        <f>#REF!</f>
        <v>#REF!</v>
      </c>
    </row>
    <row r="2186" spans="1:6" s="7" customFormat="1" ht="15.75" hidden="1" outlineLevel="2">
      <c r="A2186" s="64" t="s">
        <v>531</v>
      </c>
      <c r="B2186" s="66" t="s">
        <v>568</v>
      </c>
      <c r="C2186" s="69" t="s">
        <v>534</v>
      </c>
      <c r="D2186" s="70">
        <v>238706.8</v>
      </c>
      <c r="E2186" s="71">
        <f t="shared" si="35"/>
        <v>238706.8</v>
      </c>
      <c r="F2186" s="142" t="e">
        <f>#REF!</f>
        <v>#REF!</v>
      </c>
    </row>
    <row r="2187" spans="1:6" s="7" customFormat="1" ht="15.75" hidden="1" outlineLevel="3">
      <c r="A2187" s="64" t="s">
        <v>533</v>
      </c>
      <c r="B2187" s="66" t="s">
        <v>568</v>
      </c>
      <c r="C2187" s="69" t="s">
        <v>534</v>
      </c>
      <c r="D2187" s="70">
        <v>238706.8</v>
      </c>
      <c r="E2187" s="71">
        <f t="shared" si="35"/>
        <v>238706.8</v>
      </c>
      <c r="F2187" s="142" t="e">
        <f>#REF!</f>
        <v>#REF!</v>
      </c>
    </row>
    <row r="2188" spans="1:6" s="7" customFormat="1" ht="15.75" hidden="1" outlineLevel="5">
      <c r="A2188" s="64" t="s">
        <v>535</v>
      </c>
      <c r="B2188" s="66" t="s">
        <v>568</v>
      </c>
      <c r="C2188" s="69" t="s">
        <v>534</v>
      </c>
      <c r="D2188" s="70">
        <v>238706.8</v>
      </c>
      <c r="E2188" s="71">
        <f t="shared" si="35"/>
        <v>238706.8</v>
      </c>
      <c r="F2188" s="142" t="e">
        <f>#REF!</f>
        <v>#REF!</v>
      </c>
    </row>
    <row r="2189" spans="1:6" s="7" customFormat="1" ht="15.75" hidden="1" outlineLevel="6">
      <c r="A2189" s="64" t="s">
        <v>536</v>
      </c>
      <c r="B2189" s="66" t="s">
        <v>568</v>
      </c>
      <c r="C2189" s="69" t="s">
        <v>534</v>
      </c>
      <c r="D2189" s="70">
        <v>238706.8</v>
      </c>
      <c r="E2189" s="71">
        <f t="shared" si="35"/>
        <v>238706.8</v>
      </c>
      <c r="F2189" s="142" t="e">
        <f>#REF!</f>
        <v>#REF!</v>
      </c>
    </row>
    <row r="2190" spans="1:6" s="7" customFormat="1" ht="15.75" hidden="1" outlineLevel="7">
      <c r="A2190" s="64" t="s">
        <v>537</v>
      </c>
      <c r="B2190" s="66" t="s">
        <v>568</v>
      </c>
      <c r="C2190" s="69" t="s">
        <v>534</v>
      </c>
      <c r="D2190" s="70">
        <v>238706.8</v>
      </c>
      <c r="E2190" s="71">
        <f t="shared" si="35"/>
        <v>238706.8</v>
      </c>
      <c r="F2190" s="142" t="e">
        <f>#REF!</f>
        <v>#REF!</v>
      </c>
    </row>
    <row r="2191" spans="1:6" s="7" customFormat="1" ht="15.75" outlineLevel="7">
      <c r="A2191" s="64" t="s">
        <v>512</v>
      </c>
      <c r="B2191" s="69" t="s">
        <v>568</v>
      </c>
      <c r="C2191" s="69" t="s">
        <v>511</v>
      </c>
      <c r="D2191" s="70"/>
      <c r="E2191" s="71"/>
      <c r="F2191" s="142">
        <f>F2192</f>
        <v>400</v>
      </c>
    </row>
    <row r="2192" spans="1:6" s="7" customFormat="1" ht="23.25" outlineLevel="7">
      <c r="A2192" s="101" t="s">
        <v>1098</v>
      </c>
      <c r="B2192" s="69" t="s">
        <v>568</v>
      </c>
      <c r="C2192" s="69" t="s">
        <v>513</v>
      </c>
      <c r="D2192" s="72" t="s">
        <v>845</v>
      </c>
      <c r="E2192" s="71"/>
      <c r="F2192" s="142">
        <f>F2193</f>
        <v>400</v>
      </c>
    </row>
    <row r="2193" spans="1:6" s="7" customFormat="1" ht="23.25" outlineLevel="7">
      <c r="A2193" s="27" t="s">
        <v>958</v>
      </c>
      <c r="B2193" s="69" t="s">
        <v>568</v>
      </c>
      <c r="C2193" s="69" t="s">
        <v>513</v>
      </c>
      <c r="D2193" s="72" t="s">
        <v>846</v>
      </c>
      <c r="E2193" s="71"/>
      <c r="F2193" s="142">
        <f>F2194</f>
        <v>400</v>
      </c>
    </row>
    <row r="2194" spans="1:6" s="7" customFormat="1" ht="15.75" outlineLevel="7">
      <c r="A2194" s="38" t="s">
        <v>649</v>
      </c>
      <c r="B2194" s="69" t="s">
        <v>568</v>
      </c>
      <c r="C2194" s="69" t="s">
        <v>513</v>
      </c>
      <c r="D2194" s="72" t="s">
        <v>847</v>
      </c>
      <c r="E2194" s="76">
        <v>200</v>
      </c>
      <c r="F2194" s="142">
        <f>F2195</f>
        <v>400</v>
      </c>
    </row>
    <row r="2195" spans="1:6" s="7" customFormat="1" ht="15.75" outlineLevel="7">
      <c r="A2195" s="38" t="s">
        <v>650</v>
      </c>
      <c r="B2195" s="69" t="s">
        <v>568</v>
      </c>
      <c r="C2195" s="69" t="s">
        <v>513</v>
      </c>
      <c r="D2195" s="72" t="s">
        <v>847</v>
      </c>
      <c r="E2195" s="76" t="s">
        <v>29</v>
      </c>
      <c r="F2195" s="142">
        <f>F2196</f>
        <v>400</v>
      </c>
    </row>
    <row r="2196" spans="1:6" s="7" customFormat="1" ht="15.75" outlineLevel="7">
      <c r="A2196" s="38" t="s">
        <v>901</v>
      </c>
      <c r="B2196" s="69" t="s">
        <v>568</v>
      </c>
      <c r="C2196" s="69" t="s">
        <v>513</v>
      </c>
      <c r="D2196" s="72" t="s">
        <v>847</v>
      </c>
      <c r="E2196" s="76" t="s">
        <v>33</v>
      </c>
      <c r="F2196" s="142">
        <v>400</v>
      </c>
    </row>
    <row r="2197" spans="1:6" s="7" customFormat="1" ht="22.5" outlineLevel="7">
      <c r="A2197" s="64" t="s">
        <v>893</v>
      </c>
      <c r="B2197" s="66" t="s">
        <v>568</v>
      </c>
      <c r="C2197" s="66" t="s">
        <v>534</v>
      </c>
      <c r="D2197" s="86"/>
      <c r="E2197" s="87"/>
      <c r="F2197" s="141">
        <f>F2198</f>
        <v>7.6</v>
      </c>
    </row>
    <row r="2198" spans="1:6" s="7" customFormat="1" ht="15.75" outlineLevel="7">
      <c r="A2198" s="38" t="s">
        <v>960</v>
      </c>
      <c r="B2198" s="69" t="s">
        <v>568</v>
      </c>
      <c r="C2198" s="69" t="s">
        <v>534</v>
      </c>
      <c r="D2198" s="72" t="s">
        <v>796</v>
      </c>
      <c r="E2198" s="76"/>
      <c r="F2198" s="142">
        <f>F2199</f>
        <v>7.6</v>
      </c>
    </row>
    <row r="2199" spans="1:6" s="7" customFormat="1" ht="15.75" outlineLevel="7">
      <c r="A2199" s="38" t="s">
        <v>537</v>
      </c>
      <c r="B2199" s="69" t="s">
        <v>568</v>
      </c>
      <c r="C2199" s="69" t="s">
        <v>534</v>
      </c>
      <c r="D2199" s="72" t="s">
        <v>796</v>
      </c>
      <c r="E2199" s="76" t="s">
        <v>959</v>
      </c>
      <c r="F2199" s="142">
        <f>F2200</f>
        <v>7.6</v>
      </c>
    </row>
    <row r="2200" spans="1:6" s="7" customFormat="1" ht="15.75" outlineLevel="7">
      <c r="A2200" s="38" t="s">
        <v>960</v>
      </c>
      <c r="B2200" s="69" t="s">
        <v>568</v>
      </c>
      <c r="C2200" s="69" t="s">
        <v>534</v>
      </c>
      <c r="D2200" s="72" t="s">
        <v>796</v>
      </c>
      <c r="E2200" s="76" t="s">
        <v>797</v>
      </c>
      <c r="F2200" s="142">
        <v>7.6</v>
      </c>
    </row>
    <row r="2201" spans="1:6" s="7" customFormat="1" ht="33.75">
      <c r="A2201" s="64" t="s">
        <v>894</v>
      </c>
      <c r="B2201" s="66" t="s">
        <v>568</v>
      </c>
      <c r="C2201" s="66" t="s">
        <v>540</v>
      </c>
      <c r="D2201" s="62"/>
      <c r="E2201" s="67"/>
      <c r="F2201" s="141">
        <f>F2248</f>
        <v>780.1</v>
      </c>
    </row>
    <row r="2202" spans="1:6" s="7" customFormat="1" ht="15.75" hidden="1" outlineLevel="1">
      <c r="A2202" s="38" t="s">
        <v>538</v>
      </c>
      <c r="B2202" s="66" t="s">
        <v>568</v>
      </c>
      <c r="C2202" s="66" t="s">
        <v>542</v>
      </c>
      <c r="D2202" s="62">
        <v>3842994</v>
      </c>
      <c r="E2202" s="67">
        <f t="shared" si="35"/>
        <v>3842994</v>
      </c>
      <c r="F2202" s="141" t="e">
        <f>#REF!</f>
        <v>#REF!</v>
      </c>
    </row>
    <row r="2203" spans="1:6" s="7" customFormat="1" ht="22.5" hidden="1" outlineLevel="2">
      <c r="A2203" s="64" t="s">
        <v>539</v>
      </c>
      <c r="B2203" s="66" t="s">
        <v>568</v>
      </c>
      <c r="C2203" s="66" t="s">
        <v>542</v>
      </c>
      <c r="D2203" s="62">
        <v>3842994</v>
      </c>
      <c r="E2203" s="67">
        <f t="shared" si="35"/>
        <v>3842994</v>
      </c>
      <c r="F2203" s="141" t="e">
        <f>#REF!</f>
        <v>#REF!</v>
      </c>
    </row>
    <row r="2204" spans="1:6" s="7" customFormat="1" ht="22.5" hidden="1" outlineLevel="3">
      <c r="A2204" s="64" t="s">
        <v>541</v>
      </c>
      <c r="B2204" s="66" t="s">
        <v>568</v>
      </c>
      <c r="C2204" s="66" t="s">
        <v>542</v>
      </c>
      <c r="D2204" s="62">
        <v>3842994</v>
      </c>
      <c r="E2204" s="67">
        <f t="shared" si="35"/>
        <v>3842994</v>
      </c>
      <c r="F2204" s="141" t="e">
        <f>#REF!</f>
        <v>#REF!</v>
      </c>
    </row>
    <row r="2205" spans="1:6" s="7" customFormat="1" ht="15.75" hidden="1" outlineLevel="4">
      <c r="A2205" s="64" t="s">
        <v>543</v>
      </c>
      <c r="B2205" s="66" t="s">
        <v>568</v>
      </c>
      <c r="C2205" s="66" t="s">
        <v>542</v>
      </c>
      <c r="D2205" s="62">
        <v>835222</v>
      </c>
      <c r="E2205" s="67">
        <f t="shared" si="35"/>
        <v>835222</v>
      </c>
      <c r="F2205" s="141" t="e">
        <f>#REF!</f>
        <v>#REF!</v>
      </c>
    </row>
    <row r="2206" spans="1:6" s="7" customFormat="1" ht="15.75" hidden="1" outlineLevel="5">
      <c r="A2206" s="64" t="s">
        <v>543</v>
      </c>
      <c r="B2206" s="66" t="s">
        <v>568</v>
      </c>
      <c r="C2206" s="66" t="s">
        <v>542</v>
      </c>
      <c r="D2206" s="62">
        <v>835222</v>
      </c>
      <c r="E2206" s="67">
        <f t="shared" si="35"/>
        <v>835222</v>
      </c>
      <c r="F2206" s="141" t="e">
        <f>#REF!</f>
        <v>#REF!</v>
      </c>
    </row>
    <row r="2207" spans="1:6" s="7" customFormat="1" ht="22.5" hidden="1" outlineLevel="6">
      <c r="A2207" s="64" t="s">
        <v>544</v>
      </c>
      <c r="B2207" s="66" t="s">
        <v>568</v>
      </c>
      <c r="C2207" s="66" t="s">
        <v>542</v>
      </c>
      <c r="D2207" s="62">
        <v>835222</v>
      </c>
      <c r="E2207" s="67">
        <f t="shared" si="35"/>
        <v>835222</v>
      </c>
      <c r="F2207" s="141" t="e">
        <f>#REF!</f>
        <v>#REF!</v>
      </c>
    </row>
    <row r="2208" spans="1:6" s="7" customFormat="1" ht="15.75" hidden="1" outlineLevel="7">
      <c r="A2208" s="64" t="s">
        <v>98</v>
      </c>
      <c r="B2208" s="66" t="s">
        <v>568</v>
      </c>
      <c r="C2208" s="69" t="s">
        <v>542</v>
      </c>
      <c r="D2208" s="70">
        <v>835222</v>
      </c>
      <c r="E2208" s="67">
        <f t="shared" si="35"/>
        <v>835222</v>
      </c>
      <c r="F2208" s="141" t="e">
        <f>#REF!</f>
        <v>#REF!</v>
      </c>
    </row>
    <row r="2209" spans="1:6" s="7" customFormat="1" ht="15.75" hidden="1" outlineLevel="4">
      <c r="A2209" s="64" t="s">
        <v>545</v>
      </c>
      <c r="B2209" s="66" t="s">
        <v>568</v>
      </c>
      <c r="C2209" s="66" t="s">
        <v>542</v>
      </c>
      <c r="D2209" s="62">
        <v>3007772</v>
      </c>
      <c r="E2209" s="67">
        <f t="shared" si="35"/>
        <v>3007772</v>
      </c>
      <c r="F2209" s="141" t="e">
        <f>#REF!</f>
        <v>#REF!</v>
      </c>
    </row>
    <row r="2210" spans="1:6" s="7" customFormat="1" ht="15.75" hidden="1" outlineLevel="5">
      <c r="A2210" s="38" t="s">
        <v>546</v>
      </c>
      <c r="B2210" s="66" t="s">
        <v>568</v>
      </c>
      <c r="C2210" s="66" t="s">
        <v>542</v>
      </c>
      <c r="D2210" s="62">
        <v>3007772</v>
      </c>
      <c r="E2210" s="67">
        <f t="shared" si="35"/>
        <v>3007772</v>
      </c>
      <c r="F2210" s="141" t="e">
        <f>#REF!</f>
        <v>#REF!</v>
      </c>
    </row>
    <row r="2211" spans="1:6" s="7" customFormat="1" ht="22.5" hidden="1" outlineLevel="6">
      <c r="A2211" s="64" t="s">
        <v>547</v>
      </c>
      <c r="B2211" s="66" t="s">
        <v>568</v>
      </c>
      <c r="C2211" s="66" t="s">
        <v>542</v>
      </c>
      <c r="D2211" s="62">
        <v>3007772</v>
      </c>
      <c r="E2211" s="67">
        <f t="shared" si="35"/>
        <v>3007772</v>
      </c>
      <c r="F2211" s="141" t="e">
        <f>#REF!</f>
        <v>#REF!</v>
      </c>
    </row>
    <row r="2212" spans="1:6" s="7" customFormat="1" ht="15.75" hidden="1" outlineLevel="7">
      <c r="A2212" s="64" t="s">
        <v>98</v>
      </c>
      <c r="B2212" s="66" t="s">
        <v>568</v>
      </c>
      <c r="C2212" s="69" t="s">
        <v>542</v>
      </c>
      <c r="D2212" s="70">
        <v>3007772</v>
      </c>
      <c r="E2212" s="67">
        <f t="shared" si="35"/>
        <v>3007772</v>
      </c>
      <c r="F2212" s="141" t="e">
        <f>#REF!</f>
        <v>#REF!</v>
      </c>
    </row>
    <row r="2213" spans="1:6" s="7" customFormat="1" ht="15.75" hidden="1" outlineLevel="1">
      <c r="A2213" s="64" t="s">
        <v>545</v>
      </c>
      <c r="B2213" s="66" t="s">
        <v>568</v>
      </c>
      <c r="C2213" s="66" t="s">
        <v>549</v>
      </c>
      <c r="D2213" s="62">
        <v>680000</v>
      </c>
      <c r="E2213" s="67">
        <f t="shared" si="35"/>
        <v>680000</v>
      </c>
      <c r="F2213" s="141" t="e">
        <f>#REF!</f>
        <v>#REF!</v>
      </c>
    </row>
    <row r="2214" spans="1:6" s="7" customFormat="1" ht="15.75" hidden="1" outlineLevel="2">
      <c r="A2214" s="38" t="s">
        <v>546</v>
      </c>
      <c r="B2214" s="66" t="s">
        <v>568</v>
      </c>
      <c r="C2214" s="66" t="s">
        <v>549</v>
      </c>
      <c r="D2214" s="62">
        <v>680000</v>
      </c>
      <c r="E2214" s="67">
        <f t="shared" ref="E2214:E2247" si="36">D2214</f>
        <v>680000</v>
      </c>
      <c r="F2214" s="141" t="e">
        <f>#REF!</f>
        <v>#REF!</v>
      </c>
    </row>
    <row r="2215" spans="1:6" s="7" customFormat="1" ht="15.75" hidden="1" outlineLevel="3">
      <c r="A2215" s="64" t="s">
        <v>548</v>
      </c>
      <c r="B2215" s="66" t="s">
        <v>568</v>
      </c>
      <c r="C2215" s="66" t="s">
        <v>549</v>
      </c>
      <c r="D2215" s="62">
        <v>680000</v>
      </c>
      <c r="E2215" s="67">
        <f t="shared" si="36"/>
        <v>680000</v>
      </c>
      <c r="F2215" s="141" t="e">
        <f>#REF!</f>
        <v>#REF!</v>
      </c>
    </row>
    <row r="2216" spans="1:6" s="7" customFormat="1" ht="15.75" hidden="1" outlineLevel="5">
      <c r="A2216" s="64" t="s">
        <v>545</v>
      </c>
      <c r="B2216" s="66" t="s">
        <v>568</v>
      </c>
      <c r="C2216" s="66" t="s">
        <v>549</v>
      </c>
      <c r="D2216" s="62">
        <v>680000</v>
      </c>
      <c r="E2216" s="67">
        <f t="shared" si="36"/>
        <v>680000</v>
      </c>
      <c r="F2216" s="141" t="e">
        <f>#REF!</f>
        <v>#REF!</v>
      </c>
    </row>
    <row r="2217" spans="1:6" s="7" customFormat="1" ht="15.75" hidden="1" outlineLevel="6">
      <c r="A2217" s="64" t="s">
        <v>550</v>
      </c>
      <c r="B2217" s="66" t="s">
        <v>568</v>
      </c>
      <c r="C2217" s="66" t="s">
        <v>549</v>
      </c>
      <c r="D2217" s="62">
        <v>680000</v>
      </c>
      <c r="E2217" s="67">
        <f t="shared" si="36"/>
        <v>680000</v>
      </c>
      <c r="F2217" s="141" t="e">
        <f>#REF!</f>
        <v>#REF!</v>
      </c>
    </row>
    <row r="2218" spans="1:6" s="7" customFormat="1" ht="15.75" hidden="1" outlineLevel="7">
      <c r="A2218" s="64" t="s">
        <v>98</v>
      </c>
      <c r="B2218" s="66" t="s">
        <v>568</v>
      </c>
      <c r="C2218" s="69" t="s">
        <v>549</v>
      </c>
      <c r="D2218" s="70">
        <v>680000</v>
      </c>
      <c r="E2218" s="67">
        <f t="shared" si="36"/>
        <v>680000</v>
      </c>
      <c r="F2218" s="141" t="e">
        <f>#REF!</f>
        <v>#REF!</v>
      </c>
    </row>
    <row r="2219" spans="1:6" s="7" customFormat="1" ht="22.5" hidden="1" outlineLevel="2">
      <c r="A2219" s="38" t="s">
        <v>551</v>
      </c>
      <c r="B2219" s="66" t="s">
        <v>568</v>
      </c>
      <c r="C2219" s="69" t="s">
        <v>553</v>
      </c>
      <c r="D2219" s="70">
        <f>D2220</f>
        <v>639</v>
      </c>
      <c r="E2219" s="71">
        <f t="shared" si="36"/>
        <v>639</v>
      </c>
      <c r="F2219" s="145"/>
    </row>
    <row r="2220" spans="1:6" s="7" customFormat="1" ht="15.75" hidden="1" outlineLevel="3">
      <c r="A2220" s="64" t="s">
        <v>552</v>
      </c>
      <c r="B2220" s="66" t="s">
        <v>568</v>
      </c>
      <c r="C2220" s="69" t="s">
        <v>553</v>
      </c>
      <c r="D2220" s="70">
        <v>639</v>
      </c>
      <c r="E2220" s="71">
        <f t="shared" si="36"/>
        <v>639</v>
      </c>
      <c r="F2220" s="145"/>
    </row>
    <row r="2221" spans="1:6" s="7" customFormat="1" ht="15.75" hidden="1" outlineLevel="5">
      <c r="A2221" s="64" t="s">
        <v>98</v>
      </c>
      <c r="B2221" s="66" t="s">
        <v>568</v>
      </c>
      <c r="C2221" s="69" t="s">
        <v>553</v>
      </c>
      <c r="D2221" s="70">
        <v>1000000</v>
      </c>
      <c r="E2221" s="89">
        <f t="shared" si="36"/>
        <v>1000000</v>
      </c>
      <c r="F2221" s="145"/>
    </row>
    <row r="2222" spans="1:6" s="7" customFormat="1" ht="15.75" hidden="1" outlineLevel="6">
      <c r="A2222" s="64" t="s">
        <v>365</v>
      </c>
      <c r="B2222" s="66" t="s">
        <v>568</v>
      </c>
      <c r="C2222" s="69" t="s">
        <v>553</v>
      </c>
      <c r="D2222" s="70">
        <v>1000000</v>
      </c>
      <c r="E2222" s="89">
        <f t="shared" si="36"/>
        <v>1000000</v>
      </c>
      <c r="F2222" s="145"/>
    </row>
    <row r="2223" spans="1:6" s="7" customFormat="1" ht="15.75" hidden="1" outlineLevel="7">
      <c r="A2223" s="64" t="s">
        <v>98</v>
      </c>
      <c r="B2223" s="66" t="s">
        <v>568</v>
      </c>
      <c r="C2223" s="69" t="s">
        <v>553</v>
      </c>
      <c r="D2223" s="70">
        <v>1000000</v>
      </c>
      <c r="E2223" s="89">
        <f t="shared" si="36"/>
        <v>1000000</v>
      </c>
      <c r="F2223" s="145"/>
    </row>
    <row r="2224" spans="1:6" s="7" customFormat="1" ht="15.75" hidden="1" outlineLevel="2">
      <c r="A2224" s="64" t="s">
        <v>178</v>
      </c>
      <c r="B2224" s="66" t="s">
        <v>568</v>
      </c>
      <c r="C2224" s="69" t="s">
        <v>553</v>
      </c>
      <c r="D2224" s="70">
        <v>102838.5</v>
      </c>
      <c r="E2224" s="89">
        <f t="shared" si="36"/>
        <v>102838.5</v>
      </c>
      <c r="F2224" s="145"/>
    </row>
    <row r="2225" spans="1:6" s="7" customFormat="1" ht="22.5" hidden="1" outlineLevel="5">
      <c r="A2225" s="38" t="s">
        <v>214</v>
      </c>
      <c r="B2225" s="66" t="s">
        <v>568</v>
      </c>
      <c r="C2225" s="69" t="s">
        <v>553</v>
      </c>
      <c r="D2225" s="70">
        <v>102838.5</v>
      </c>
      <c r="E2225" s="89">
        <f t="shared" si="36"/>
        <v>102838.5</v>
      </c>
      <c r="F2225" s="145"/>
    </row>
    <row r="2226" spans="1:6" s="7" customFormat="1" ht="33.75" hidden="1" outlineLevel="6">
      <c r="A2226" s="64" t="s">
        <v>554</v>
      </c>
      <c r="B2226" s="66" t="s">
        <v>568</v>
      </c>
      <c r="C2226" s="69" t="s">
        <v>553</v>
      </c>
      <c r="D2226" s="70">
        <v>102838.5</v>
      </c>
      <c r="E2226" s="89">
        <f t="shared" si="36"/>
        <v>102838.5</v>
      </c>
      <c r="F2226" s="145"/>
    </row>
    <row r="2227" spans="1:6" s="7" customFormat="1" ht="15.75" hidden="1" outlineLevel="7">
      <c r="A2227" s="64" t="s">
        <v>98</v>
      </c>
      <c r="B2227" s="66" t="s">
        <v>568</v>
      </c>
      <c r="C2227" s="69" t="s">
        <v>553</v>
      </c>
      <c r="D2227" s="70">
        <v>102838.5</v>
      </c>
      <c r="E2227" s="89">
        <f t="shared" si="36"/>
        <v>102838.5</v>
      </c>
      <c r="F2227" s="145"/>
    </row>
    <row r="2228" spans="1:6" s="7" customFormat="1" ht="15.75" hidden="1" outlineLevel="2">
      <c r="A2228" s="64" t="s">
        <v>178</v>
      </c>
      <c r="B2228" s="66" t="s">
        <v>568</v>
      </c>
      <c r="C2228" s="69" t="s">
        <v>553</v>
      </c>
      <c r="D2228" s="70">
        <v>266554.3</v>
      </c>
      <c r="E2228" s="89">
        <f t="shared" si="36"/>
        <v>266554.3</v>
      </c>
      <c r="F2228" s="145"/>
    </row>
    <row r="2229" spans="1:6" s="7" customFormat="1" ht="22.5" hidden="1" outlineLevel="5">
      <c r="A2229" s="38" t="s">
        <v>214</v>
      </c>
      <c r="B2229" s="66" t="s">
        <v>568</v>
      </c>
      <c r="C2229" s="69" t="s">
        <v>553</v>
      </c>
      <c r="D2229" s="70">
        <v>266554.3</v>
      </c>
      <c r="E2229" s="89">
        <f t="shared" si="36"/>
        <v>266554.3</v>
      </c>
      <c r="F2229" s="145"/>
    </row>
    <row r="2230" spans="1:6" s="7" customFormat="1" ht="33.75" hidden="1" outlineLevel="6">
      <c r="A2230" s="64" t="s">
        <v>555</v>
      </c>
      <c r="B2230" s="66" t="s">
        <v>568</v>
      </c>
      <c r="C2230" s="69" t="s">
        <v>553</v>
      </c>
      <c r="D2230" s="70">
        <v>266554.3</v>
      </c>
      <c r="E2230" s="89">
        <f t="shared" si="36"/>
        <v>266554.3</v>
      </c>
      <c r="F2230" s="145"/>
    </row>
    <row r="2231" spans="1:6" s="7" customFormat="1" ht="15.75" hidden="1" outlineLevel="7">
      <c r="A2231" s="64" t="s">
        <v>98</v>
      </c>
      <c r="B2231" s="66" t="s">
        <v>568</v>
      </c>
      <c r="C2231" s="69" t="s">
        <v>553</v>
      </c>
      <c r="D2231" s="70">
        <v>266554.3</v>
      </c>
      <c r="E2231" s="89">
        <f t="shared" si="36"/>
        <v>266554.3</v>
      </c>
      <c r="F2231" s="145"/>
    </row>
    <row r="2232" spans="1:6" s="7" customFormat="1" ht="15.75" hidden="1" outlineLevel="2">
      <c r="A2232" s="64" t="s">
        <v>178</v>
      </c>
      <c r="B2232" s="66" t="s">
        <v>568</v>
      </c>
      <c r="C2232" s="69" t="s">
        <v>553</v>
      </c>
      <c r="D2232" s="70">
        <v>444247</v>
      </c>
      <c r="E2232" s="89">
        <f t="shared" si="36"/>
        <v>444247</v>
      </c>
      <c r="F2232" s="145"/>
    </row>
    <row r="2233" spans="1:6" s="7" customFormat="1" ht="22.5" hidden="1" outlineLevel="5">
      <c r="A2233" s="38" t="s">
        <v>214</v>
      </c>
      <c r="B2233" s="66" t="s">
        <v>568</v>
      </c>
      <c r="C2233" s="69" t="s">
        <v>553</v>
      </c>
      <c r="D2233" s="70">
        <v>444247</v>
      </c>
      <c r="E2233" s="89">
        <f t="shared" si="36"/>
        <v>444247</v>
      </c>
      <c r="F2233" s="145"/>
    </row>
    <row r="2234" spans="1:6" s="7" customFormat="1" ht="45" hidden="1" outlineLevel="6">
      <c r="A2234" s="85" t="s">
        <v>556</v>
      </c>
      <c r="B2234" s="66" t="s">
        <v>568</v>
      </c>
      <c r="C2234" s="69" t="s">
        <v>553</v>
      </c>
      <c r="D2234" s="70">
        <v>444247</v>
      </c>
      <c r="E2234" s="89">
        <f t="shared" si="36"/>
        <v>444247</v>
      </c>
      <c r="F2234" s="145"/>
    </row>
    <row r="2235" spans="1:6" s="7" customFormat="1" ht="15.75" hidden="1" outlineLevel="7">
      <c r="A2235" s="64" t="s">
        <v>98</v>
      </c>
      <c r="B2235" s="66" t="s">
        <v>568</v>
      </c>
      <c r="C2235" s="69" t="s">
        <v>553</v>
      </c>
      <c r="D2235" s="70">
        <v>444247</v>
      </c>
      <c r="E2235" s="89">
        <f t="shared" si="36"/>
        <v>444247</v>
      </c>
      <c r="F2235" s="145"/>
    </row>
    <row r="2236" spans="1:6" s="7" customFormat="1" ht="15.75" hidden="1" outlineLevel="2">
      <c r="A2236" s="64" t="s">
        <v>178</v>
      </c>
      <c r="B2236" s="66" t="s">
        <v>568</v>
      </c>
      <c r="C2236" s="69" t="s">
        <v>553</v>
      </c>
      <c r="D2236" s="70">
        <v>500000</v>
      </c>
      <c r="E2236" s="89">
        <f t="shared" si="36"/>
        <v>500000</v>
      </c>
      <c r="F2236" s="145"/>
    </row>
    <row r="2237" spans="1:6" s="7" customFormat="1" ht="22.5" hidden="1" outlineLevel="5">
      <c r="A2237" s="38" t="s">
        <v>214</v>
      </c>
      <c r="B2237" s="66" t="s">
        <v>568</v>
      </c>
      <c r="C2237" s="69" t="s">
        <v>553</v>
      </c>
      <c r="D2237" s="70">
        <v>500000</v>
      </c>
      <c r="E2237" s="89">
        <f t="shared" si="36"/>
        <v>500000</v>
      </c>
      <c r="F2237" s="145"/>
    </row>
    <row r="2238" spans="1:6" s="7" customFormat="1" ht="15.75" hidden="1" outlineLevel="6">
      <c r="A2238" s="64" t="s">
        <v>557</v>
      </c>
      <c r="B2238" s="66" t="s">
        <v>568</v>
      </c>
      <c r="C2238" s="69" t="s">
        <v>553</v>
      </c>
      <c r="D2238" s="70">
        <v>500000</v>
      </c>
      <c r="E2238" s="89">
        <f t="shared" si="36"/>
        <v>500000</v>
      </c>
      <c r="F2238" s="145"/>
    </row>
    <row r="2239" spans="1:6" s="7" customFormat="1" ht="15.75" hidden="1" outlineLevel="7">
      <c r="A2239" s="64" t="s">
        <v>98</v>
      </c>
      <c r="B2239" s="66" t="s">
        <v>568</v>
      </c>
      <c r="C2239" s="69" t="s">
        <v>553</v>
      </c>
      <c r="D2239" s="70">
        <v>500000</v>
      </c>
      <c r="E2239" s="89">
        <f t="shared" si="36"/>
        <v>500000</v>
      </c>
      <c r="F2239" s="145"/>
    </row>
    <row r="2240" spans="1:6" s="7" customFormat="1" ht="15.75" hidden="1" outlineLevel="2">
      <c r="A2240" s="64" t="s">
        <v>178</v>
      </c>
      <c r="B2240" s="66" t="s">
        <v>568</v>
      </c>
      <c r="C2240" s="69" t="s">
        <v>553</v>
      </c>
      <c r="D2240" s="70">
        <v>51232.5</v>
      </c>
      <c r="E2240" s="89">
        <f t="shared" si="36"/>
        <v>51232.5</v>
      </c>
      <c r="F2240" s="145"/>
    </row>
    <row r="2241" spans="1:6" s="7" customFormat="1" ht="22.5" hidden="1" outlineLevel="5">
      <c r="A2241" s="38" t="s">
        <v>214</v>
      </c>
      <c r="B2241" s="66" t="s">
        <v>568</v>
      </c>
      <c r="C2241" s="69" t="s">
        <v>553</v>
      </c>
      <c r="D2241" s="70">
        <v>51232.5</v>
      </c>
      <c r="E2241" s="89">
        <f t="shared" si="36"/>
        <v>51232.5</v>
      </c>
      <c r="F2241" s="145"/>
    </row>
    <row r="2242" spans="1:6" s="7" customFormat="1" ht="22.5" hidden="1" outlineLevel="6">
      <c r="A2242" s="64" t="s">
        <v>558</v>
      </c>
      <c r="B2242" s="66" t="s">
        <v>568</v>
      </c>
      <c r="C2242" s="69" t="s">
        <v>553</v>
      </c>
      <c r="D2242" s="70">
        <v>51232.5</v>
      </c>
      <c r="E2242" s="89">
        <f t="shared" si="36"/>
        <v>51232.5</v>
      </c>
      <c r="F2242" s="145"/>
    </row>
    <row r="2243" spans="1:6" s="7" customFormat="1" ht="15.75" hidden="1" outlineLevel="7">
      <c r="A2243" s="64" t="s">
        <v>98</v>
      </c>
      <c r="B2243" s="66" t="s">
        <v>568</v>
      </c>
      <c r="C2243" s="69" t="s">
        <v>553</v>
      </c>
      <c r="D2243" s="70">
        <v>51232.5</v>
      </c>
      <c r="E2243" s="89">
        <f t="shared" si="36"/>
        <v>51232.5</v>
      </c>
      <c r="F2243" s="145"/>
    </row>
    <row r="2244" spans="1:6" s="7" customFormat="1" ht="15.75" hidden="1" outlineLevel="2">
      <c r="A2244" s="64" t="s">
        <v>365</v>
      </c>
      <c r="B2244" s="66" t="s">
        <v>568</v>
      </c>
      <c r="C2244" s="69" t="s">
        <v>553</v>
      </c>
      <c r="D2244" s="70">
        <v>100000</v>
      </c>
      <c r="E2244" s="89">
        <f t="shared" si="36"/>
        <v>100000</v>
      </c>
      <c r="F2244" s="145"/>
    </row>
    <row r="2245" spans="1:6" s="7" customFormat="1" ht="15.75" hidden="1" outlineLevel="5">
      <c r="A2245" s="38" t="s">
        <v>365</v>
      </c>
      <c r="B2245" s="66" t="s">
        <v>568</v>
      </c>
      <c r="C2245" s="69" t="s">
        <v>553</v>
      </c>
      <c r="D2245" s="70">
        <v>100000</v>
      </c>
      <c r="E2245" s="89">
        <f t="shared" si="36"/>
        <v>100000</v>
      </c>
      <c r="F2245" s="145"/>
    </row>
    <row r="2246" spans="1:6" s="7" customFormat="1" ht="45" hidden="1" outlineLevel="6">
      <c r="A2246" s="85" t="s">
        <v>559</v>
      </c>
      <c r="B2246" s="66" t="s">
        <v>568</v>
      </c>
      <c r="C2246" s="69" t="s">
        <v>553</v>
      </c>
      <c r="D2246" s="70">
        <v>100000</v>
      </c>
      <c r="E2246" s="89">
        <f t="shared" si="36"/>
        <v>100000</v>
      </c>
      <c r="F2246" s="145"/>
    </row>
    <row r="2247" spans="1:6" s="7" customFormat="1" ht="15.75" hidden="1" outlineLevel="7">
      <c r="A2247" s="64" t="s">
        <v>98</v>
      </c>
      <c r="B2247" s="66" t="s">
        <v>568</v>
      </c>
      <c r="C2247" s="69" t="s">
        <v>553</v>
      </c>
      <c r="D2247" s="70">
        <v>100000</v>
      </c>
      <c r="E2247" s="89">
        <f t="shared" si="36"/>
        <v>100000</v>
      </c>
      <c r="F2247" s="145"/>
    </row>
    <row r="2248" spans="1:6" ht="22.5" collapsed="1">
      <c r="A2248" s="38" t="s">
        <v>895</v>
      </c>
      <c r="B2248" s="69" t="s">
        <v>568</v>
      </c>
      <c r="C2248" s="69" t="s">
        <v>553</v>
      </c>
      <c r="D2248" s="72"/>
      <c r="E2248" s="76"/>
      <c r="F2248" s="142">
        <f>F2249+F2252</f>
        <v>780.1</v>
      </c>
    </row>
    <row r="2249" spans="1:6" ht="22.5">
      <c r="A2249" s="27" t="s">
        <v>1089</v>
      </c>
      <c r="B2249" s="69" t="s">
        <v>568</v>
      </c>
      <c r="C2249" s="69" t="s">
        <v>553</v>
      </c>
      <c r="D2249" s="72" t="s">
        <v>962</v>
      </c>
      <c r="E2249" s="76"/>
      <c r="F2249" s="142">
        <f>F2250</f>
        <v>779.1</v>
      </c>
    </row>
    <row r="2250" spans="1:6" ht="33.75">
      <c r="A2250" s="27" t="s">
        <v>964</v>
      </c>
      <c r="B2250" s="69" t="s">
        <v>568</v>
      </c>
      <c r="C2250" s="69" t="s">
        <v>553</v>
      </c>
      <c r="D2250" s="72" t="s">
        <v>962</v>
      </c>
      <c r="E2250" s="76"/>
      <c r="F2250" s="142">
        <f>F2251</f>
        <v>779.1</v>
      </c>
    </row>
    <row r="2251" spans="1:6">
      <c r="A2251" s="43" t="s">
        <v>365</v>
      </c>
      <c r="B2251" s="69" t="s">
        <v>568</v>
      </c>
      <c r="C2251" s="69" t="s">
        <v>553</v>
      </c>
      <c r="D2251" s="72" t="s">
        <v>645</v>
      </c>
      <c r="E2251" s="76" t="s">
        <v>963</v>
      </c>
      <c r="F2251" s="142">
        <v>779.1</v>
      </c>
    </row>
    <row r="2252" spans="1:6">
      <c r="A2252" s="43" t="s">
        <v>961</v>
      </c>
      <c r="B2252" s="69" t="s">
        <v>568</v>
      </c>
      <c r="C2252" s="69" t="s">
        <v>553</v>
      </c>
      <c r="D2252" s="72" t="s">
        <v>660</v>
      </c>
      <c r="E2252" s="76"/>
      <c r="F2252" s="142">
        <f>F2253</f>
        <v>1</v>
      </c>
    </row>
    <row r="2253" spans="1:6">
      <c r="A2253" s="43" t="s">
        <v>365</v>
      </c>
      <c r="B2253" s="69" t="s">
        <v>568</v>
      </c>
      <c r="C2253" s="69" t="s">
        <v>553</v>
      </c>
      <c r="D2253" s="72" t="s">
        <v>660</v>
      </c>
      <c r="E2253" s="76">
        <v>540</v>
      </c>
      <c r="F2253" s="142">
        <v>1</v>
      </c>
    </row>
    <row r="2254" spans="1:6">
      <c r="A2254" s="146"/>
      <c r="B2254" s="146"/>
      <c r="C2254" s="146"/>
      <c r="D2254" s="147"/>
      <c r="E2254" s="148"/>
      <c r="F2254" s="148"/>
    </row>
    <row r="2255" spans="1:6">
      <c r="A2255" s="146"/>
      <c r="B2255" s="146"/>
      <c r="C2255" s="146"/>
      <c r="D2255" s="147"/>
      <c r="E2255" s="148"/>
      <c r="F2255" s="148"/>
    </row>
    <row r="2256" spans="1:6">
      <c r="A2256" s="146"/>
      <c r="B2256" s="146"/>
      <c r="C2256" s="146"/>
      <c r="D2256" s="147"/>
      <c r="E2256" s="148"/>
      <c r="F2256" s="148"/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39"/>
      <c r="B2330" s="39"/>
      <c r="C2330" s="39"/>
      <c r="D2330" s="39"/>
      <c r="E2330" s="39"/>
      <c r="F2330" s="39"/>
    </row>
    <row r="2331" spans="1:6">
      <c r="A2331" s="39"/>
      <c r="B2331" s="39"/>
      <c r="C2331" s="39"/>
      <c r="D2331" s="39"/>
      <c r="E2331" s="39"/>
      <c r="F2331" s="39"/>
    </row>
    <row r="2332" spans="1:6">
      <c r="A2332" s="39"/>
      <c r="B2332" s="39"/>
      <c r="C2332" s="39"/>
      <c r="D2332" s="39"/>
      <c r="E2332" s="39"/>
      <c r="F2332" s="39"/>
    </row>
    <row r="2333" spans="1:6">
      <c r="A2333" s="39"/>
      <c r="B2333" s="39"/>
      <c r="C2333" s="39"/>
      <c r="D2333" s="39"/>
      <c r="E2333" s="39"/>
      <c r="F2333" s="39"/>
    </row>
    <row r="2334" spans="1:6">
      <c r="A2334" s="39"/>
      <c r="B2334" s="39"/>
      <c r="C2334" s="39"/>
      <c r="D2334" s="39"/>
      <c r="E2334" s="39"/>
      <c r="F2334" s="39"/>
    </row>
    <row r="2335" spans="1:6">
      <c r="A2335" s="39"/>
      <c r="B2335" s="39"/>
      <c r="C2335" s="39"/>
      <c r="D2335" s="39"/>
      <c r="E2335" s="39"/>
      <c r="F2335" s="39"/>
    </row>
    <row r="2336" spans="1:6">
      <c r="A2336" s="39"/>
      <c r="B2336" s="39"/>
      <c r="C2336" s="39"/>
      <c r="D2336" s="39"/>
      <c r="E2336" s="39"/>
      <c r="F2336" s="39"/>
    </row>
    <row r="2337" spans="1:6">
      <c r="A2337" s="39"/>
      <c r="B2337" s="39"/>
      <c r="C2337" s="39"/>
      <c r="D2337" s="39"/>
      <c r="E2337" s="39"/>
      <c r="F2337" s="39"/>
    </row>
    <row r="2338" spans="1:6">
      <c r="A2338" s="39"/>
      <c r="B2338" s="39"/>
      <c r="C2338" s="39"/>
      <c r="D2338" s="39"/>
      <c r="E2338" s="39"/>
      <c r="F2338" s="39"/>
    </row>
    <row r="2339" spans="1:6">
      <c r="A2339" s="39"/>
      <c r="B2339" s="39"/>
      <c r="C2339" s="39"/>
      <c r="D2339" s="39"/>
      <c r="E2339" s="39"/>
      <c r="F2339" s="39"/>
    </row>
    <row r="2340" spans="1:6">
      <c r="A2340" s="39"/>
      <c r="B2340" s="39"/>
      <c r="C2340" s="39"/>
      <c r="D2340" s="39"/>
      <c r="E2340" s="39"/>
      <c r="F2340" s="39"/>
    </row>
    <row r="2341" spans="1:6">
      <c r="A2341" s="39"/>
      <c r="B2341" s="39"/>
      <c r="C2341" s="39"/>
      <c r="D2341" s="39"/>
      <c r="E2341" s="39"/>
      <c r="F2341" s="39"/>
    </row>
    <row r="2342" spans="1:6">
      <c r="A2342" s="39"/>
      <c r="B2342" s="39"/>
      <c r="C2342" s="39"/>
      <c r="D2342" s="39"/>
      <c r="E2342" s="39"/>
      <c r="F2342" s="39"/>
    </row>
    <row r="2343" spans="1:6">
      <c r="A2343" s="39"/>
      <c r="B2343" s="39"/>
      <c r="C2343" s="39"/>
      <c r="D2343" s="39"/>
      <c r="E2343" s="39"/>
      <c r="F2343" s="39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4" sqref="G4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1139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1070</v>
      </c>
      <c r="B7" s="189"/>
      <c r="C7" s="189"/>
      <c r="D7" s="189"/>
      <c r="E7" s="189"/>
      <c r="F7" s="189"/>
      <c r="G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141358.9</v>
      </c>
      <c r="G11" s="140">
        <f>G12+G553+G578+G588+G1279+G1368+G1636+G1664+G2214+G2218+G2091+G1359</f>
        <v>139355.9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1087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1087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1088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1087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1119</v>
      </c>
      <c r="B579" s="75">
        <v>951</v>
      </c>
      <c r="C579" s="66" t="s">
        <v>1118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1089</v>
      </c>
      <c r="B580" s="75">
        <v>951</v>
      </c>
      <c r="C580" s="66" t="s">
        <v>1118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1118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1118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1118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1129</v>
      </c>
      <c r="B584" s="25">
        <v>951</v>
      </c>
      <c r="C584" s="69" t="s">
        <v>1118</v>
      </c>
      <c r="D584" s="72" t="s">
        <v>634</v>
      </c>
      <c r="E584" s="76" t="s">
        <v>1128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1118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1118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1118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58327.299999999996</v>
      </c>
      <c r="G588" s="141">
        <f>G589+G1034+G1253+G1273+G1031</f>
        <v>56369.799999999996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1087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1089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1090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3237.5</v>
      </c>
      <c r="G1239" s="142">
        <f>G1240</f>
        <v>3237.5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3237.5</v>
      </c>
      <c r="G1240" s="142">
        <f>G1241</f>
        <v>3237.5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14945-11707.5</f>
        <v>3237.5</v>
      </c>
      <c r="G1241" s="142">
        <f>14945-11707.5</f>
        <v>3237.5</v>
      </c>
    </row>
    <row r="1242" spans="1:7" s="7" customFormat="1" ht="33.75" outlineLevel="7">
      <c r="A1242" s="38" t="s">
        <v>1129</v>
      </c>
      <c r="B1242" s="25">
        <v>951</v>
      </c>
      <c r="C1242" s="69" t="s">
        <v>193</v>
      </c>
      <c r="D1242" s="72" t="s">
        <v>819</v>
      </c>
      <c r="E1242" s="76" t="s">
        <v>1128</v>
      </c>
      <c r="F1242" s="142">
        <f>14445-2737.5</f>
        <v>11707.5</v>
      </c>
      <c r="G1242" s="142">
        <f>14445-2737.5</f>
        <v>11707.5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1129</v>
      </c>
      <c r="B1248" s="25">
        <v>951</v>
      </c>
      <c r="C1248" s="69" t="s">
        <v>193</v>
      </c>
      <c r="D1248" s="72" t="s">
        <v>831</v>
      </c>
      <c r="E1248" s="76" t="s">
        <v>1128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40215.199999999997</v>
      </c>
      <c r="G1253" s="141">
        <f>G1254</f>
        <v>38257.699999999997</v>
      </c>
    </row>
    <row r="1254" spans="1:7" s="7" customFormat="1" ht="23.25" outlineLevel="7">
      <c r="A1254" s="101" t="s">
        <v>1090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40215.199999999997</v>
      </c>
      <c r="G1254" s="142">
        <f>G1255</f>
        <v>38257.699999999997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40215.199999999997</v>
      </c>
      <c r="G1255" s="142">
        <f>G1256+G1261+G1262+G1264+G1265+G1268+G1269+G1270+G1271+G1259</f>
        <v>38257.699999999997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10345.200000000001</v>
      </c>
      <c r="G1256" s="142">
        <f>G1257</f>
        <v>8387.7000000000007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10345.200000000001</v>
      </c>
      <c r="G1257" s="142">
        <f>G1258+G1260</f>
        <v>8387.7000000000007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12215.2-1870</f>
        <v>10345.200000000001</v>
      </c>
      <c r="G1258" s="142">
        <f>12215.2-1870-1957.5</f>
        <v>8387.7000000000007</v>
      </c>
    </row>
    <row r="1259" spans="1:7" s="7" customFormat="1" ht="33.75" outlineLevel="7">
      <c r="A1259" s="38" t="s">
        <v>1129</v>
      </c>
      <c r="B1259" s="25">
        <v>951</v>
      </c>
      <c r="C1259" s="69" t="s">
        <v>210</v>
      </c>
      <c r="D1259" s="72" t="s">
        <v>922</v>
      </c>
      <c r="E1259" s="76" t="s">
        <v>1128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1091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1092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1093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1094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1094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1095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1129</v>
      </c>
      <c r="B1345" s="25">
        <v>951</v>
      </c>
      <c r="C1345" s="69" t="s">
        <v>254</v>
      </c>
      <c r="D1345" s="72" t="s">
        <v>837</v>
      </c>
      <c r="E1345" s="76" t="s">
        <v>1128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1096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1097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1087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1087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1098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5.9</v>
      </c>
      <c r="G2214" s="141">
        <f t="shared" si="57"/>
        <v>4.4000000000000004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5.9</v>
      </c>
      <c r="G2215" s="142">
        <f t="shared" si="57"/>
        <v>4.4000000000000004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5.9</v>
      </c>
      <c r="G2216" s="142">
        <f t="shared" si="57"/>
        <v>4.4000000000000004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5.9</v>
      </c>
      <c r="G2217" s="142">
        <v>4.4000000000000004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1089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1139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9" t="s">
        <v>1101</v>
      </c>
      <c r="B7" s="189"/>
      <c r="C7" s="189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225010.31000000003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32114.5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прил.7!F13</f>
        <v>1243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прил.7!F27</f>
        <v>352.1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прил.7!F65</f>
        <v>26842.7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прил.7!F336</f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прил.7!F526</f>
        <v>3426.7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прил.7!F537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2084.5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1119</v>
      </c>
      <c r="B34" s="66" t="s">
        <v>1118</v>
      </c>
      <c r="C34" s="79">
        <f>прил.7!F563</f>
        <v>2084.5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63011.099999999991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прил.7!F573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прил.7!F1015</f>
        <v>72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прил.7!F1018</f>
        <v>22367.1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прил.7!F1238</f>
        <v>40215.199999999997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прил.7!F1255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93642.6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прил.7!F1261</f>
        <v>4172.3999999999996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прил.7!F1284</f>
        <v>5826.7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прил.7!F1313</f>
        <v>83643.5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4768.1000000000004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прил.7!F1347</f>
        <v>4768.1000000000004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прил.7!F1356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25859.71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прил.7!F1625</f>
        <v>25859.71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</f>
        <v>825.6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прил.7!F1650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прил.7!F2066</f>
        <v>100</v>
      </c>
    </row>
    <row r="1592" spans="1:3" s="7" customFormat="1" ht="15.75">
      <c r="A1592" s="64" t="s">
        <v>510</v>
      </c>
      <c r="B1592" s="66" t="s">
        <v>511</v>
      </c>
      <c r="C1592" s="79">
        <f>C1710</f>
        <v>400</v>
      </c>
    </row>
    <row r="1593" spans="1:3" s="7" customFormat="1" ht="15.75" hidden="1" outlineLevel="1">
      <c r="A1593" s="64" t="s">
        <v>512</v>
      </c>
      <c r="B1593" s="66" t="s">
        <v>513</v>
      </c>
      <c r="C1593" s="79"/>
    </row>
    <row r="1594" spans="1:3" s="7" customFormat="1" ht="15.75" hidden="1" outlineLevel="2">
      <c r="A1594" s="64" t="s">
        <v>514</v>
      </c>
      <c r="B1594" s="66" t="s">
        <v>513</v>
      </c>
      <c r="C1594" s="79"/>
    </row>
    <row r="1595" spans="1:3" s="7" customFormat="1" ht="15.75" hidden="1" outlineLevel="3">
      <c r="A1595" s="64" t="s">
        <v>515</v>
      </c>
      <c r="B1595" s="66" t="s">
        <v>513</v>
      </c>
      <c r="C1595" s="79"/>
    </row>
    <row r="1596" spans="1:3" s="7" customFormat="1" ht="15.75" hidden="1" outlineLevel="5">
      <c r="A1596" s="64" t="s">
        <v>26</v>
      </c>
      <c r="B1596" s="66" t="s">
        <v>513</v>
      </c>
      <c r="C1596" s="79"/>
    </row>
    <row r="1597" spans="1:3" s="7" customFormat="1" ht="15.75" hidden="1" outlineLevel="6">
      <c r="A1597" s="64" t="s">
        <v>28</v>
      </c>
      <c r="B1597" s="66" t="s">
        <v>513</v>
      </c>
      <c r="C1597" s="79"/>
    </row>
    <row r="1598" spans="1:3" s="7" customFormat="1" ht="15.75" hidden="1" outlineLevel="7">
      <c r="A1598" s="38" t="s">
        <v>32</v>
      </c>
      <c r="B1598" s="69" t="s">
        <v>513</v>
      </c>
      <c r="C1598" s="80"/>
    </row>
    <row r="1599" spans="1:3" s="7" customFormat="1" ht="22.5" hidden="1" outlineLevel="5">
      <c r="A1599" s="64" t="s">
        <v>103</v>
      </c>
      <c r="B1599" s="66" t="s">
        <v>513</v>
      </c>
      <c r="C1599" s="79"/>
    </row>
    <row r="1600" spans="1:3" s="7" customFormat="1" ht="15.75" hidden="1" outlineLevel="6">
      <c r="A1600" s="64" t="s">
        <v>111</v>
      </c>
      <c r="B1600" s="66" t="s">
        <v>513</v>
      </c>
      <c r="C1600" s="79"/>
    </row>
    <row r="1601" spans="1:3" s="7" customFormat="1" ht="15.75" hidden="1" outlineLevel="7">
      <c r="A1601" s="38" t="s">
        <v>111</v>
      </c>
      <c r="B1601" s="69" t="s">
        <v>513</v>
      </c>
      <c r="C1601" s="80"/>
    </row>
    <row r="1602" spans="1:3" s="7" customFormat="1" ht="15.75" hidden="1" outlineLevel="3">
      <c r="A1602" s="64" t="s">
        <v>77</v>
      </c>
      <c r="B1602" s="66" t="s">
        <v>513</v>
      </c>
      <c r="C1602" s="79"/>
    </row>
    <row r="1603" spans="1:3" s="7" customFormat="1" ht="33.75" hidden="1" outlineLevel="5">
      <c r="A1603" s="64" t="s">
        <v>15</v>
      </c>
      <c r="B1603" s="66" t="s">
        <v>513</v>
      </c>
      <c r="C1603" s="79"/>
    </row>
    <row r="1604" spans="1:3" s="7" customFormat="1" ht="15.75" hidden="1" outlineLevel="6">
      <c r="A1604" s="64" t="s">
        <v>78</v>
      </c>
      <c r="B1604" s="66" t="s">
        <v>513</v>
      </c>
      <c r="C1604" s="79"/>
    </row>
    <row r="1605" spans="1:3" s="7" customFormat="1" ht="15.75" hidden="1" outlineLevel="7">
      <c r="A1605" s="38" t="s">
        <v>19</v>
      </c>
      <c r="B1605" s="69" t="s">
        <v>513</v>
      </c>
      <c r="C1605" s="80"/>
    </row>
    <row r="1606" spans="1:3" s="7" customFormat="1" ht="15.75" hidden="1" outlineLevel="7">
      <c r="A1606" s="38" t="s">
        <v>24</v>
      </c>
      <c r="B1606" s="69" t="s">
        <v>513</v>
      </c>
      <c r="C1606" s="80"/>
    </row>
    <row r="1607" spans="1:3" s="7" customFormat="1" ht="15.75" hidden="1" outlineLevel="5">
      <c r="A1607" s="64" t="s">
        <v>26</v>
      </c>
      <c r="B1607" s="66" t="s">
        <v>513</v>
      </c>
      <c r="C1607" s="79"/>
    </row>
    <row r="1608" spans="1:3" s="7" customFormat="1" ht="15.75" hidden="1" outlineLevel="6">
      <c r="A1608" s="64" t="s">
        <v>28</v>
      </c>
      <c r="B1608" s="66" t="s">
        <v>513</v>
      </c>
      <c r="C1608" s="79"/>
    </row>
    <row r="1609" spans="1:3" s="7" customFormat="1" ht="15.75" hidden="1" outlineLevel="7">
      <c r="A1609" s="38" t="s">
        <v>30</v>
      </c>
      <c r="B1609" s="69" t="s">
        <v>513</v>
      </c>
      <c r="C1609" s="80"/>
    </row>
    <row r="1610" spans="1:3" s="7" customFormat="1" ht="15.75" hidden="1" outlineLevel="7">
      <c r="A1610" s="38" t="s">
        <v>32</v>
      </c>
      <c r="B1610" s="69" t="s">
        <v>513</v>
      </c>
      <c r="C1610" s="80"/>
    </row>
    <row r="1611" spans="1:3" s="7" customFormat="1" ht="22.5" hidden="1" outlineLevel="5">
      <c r="A1611" s="64" t="s">
        <v>103</v>
      </c>
      <c r="B1611" s="66" t="s">
        <v>513</v>
      </c>
      <c r="C1611" s="79"/>
    </row>
    <row r="1612" spans="1:3" s="7" customFormat="1" ht="15.75" hidden="1" outlineLevel="6">
      <c r="A1612" s="64" t="s">
        <v>133</v>
      </c>
      <c r="B1612" s="66" t="s">
        <v>513</v>
      </c>
      <c r="C1612" s="79"/>
    </row>
    <row r="1613" spans="1:3" s="7" customFormat="1" ht="22.5" hidden="1" outlineLevel="7">
      <c r="A1613" s="38" t="s">
        <v>134</v>
      </c>
      <c r="B1613" s="69" t="s">
        <v>513</v>
      </c>
      <c r="C1613" s="80"/>
    </row>
    <row r="1614" spans="1:3" s="7" customFormat="1" ht="15.75" hidden="1" outlineLevel="6">
      <c r="A1614" s="64" t="s">
        <v>104</v>
      </c>
      <c r="B1614" s="66" t="s">
        <v>513</v>
      </c>
      <c r="C1614" s="79"/>
    </row>
    <row r="1615" spans="1:3" s="7" customFormat="1" ht="22.5" hidden="1" outlineLevel="7">
      <c r="A1615" s="38" t="s">
        <v>105</v>
      </c>
      <c r="B1615" s="69" t="s">
        <v>513</v>
      </c>
      <c r="C1615" s="80"/>
    </row>
    <row r="1616" spans="1:3" s="7" customFormat="1" ht="15.75" hidden="1" outlineLevel="5">
      <c r="A1616" s="64" t="s">
        <v>45</v>
      </c>
      <c r="B1616" s="66" t="s">
        <v>513</v>
      </c>
      <c r="C1616" s="79"/>
    </row>
    <row r="1617" spans="1:3" s="7" customFormat="1" ht="15.75" hidden="1" outlineLevel="6">
      <c r="A1617" s="64" t="s">
        <v>47</v>
      </c>
      <c r="B1617" s="66" t="s">
        <v>513</v>
      </c>
      <c r="C1617" s="79"/>
    </row>
    <row r="1618" spans="1:3" s="7" customFormat="1" ht="15.75" hidden="1" outlineLevel="7">
      <c r="A1618" s="38" t="s">
        <v>49</v>
      </c>
      <c r="B1618" s="69" t="s">
        <v>513</v>
      </c>
      <c r="C1618" s="80"/>
    </row>
    <row r="1619" spans="1:3" s="7" customFormat="1" ht="15.75" hidden="1" outlineLevel="2">
      <c r="A1619" s="64" t="s">
        <v>116</v>
      </c>
      <c r="B1619" s="66" t="s">
        <v>513</v>
      </c>
      <c r="C1619" s="79"/>
    </row>
    <row r="1620" spans="1:3" s="7" customFormat="1" ht="22.5" hidden="1" outlineLevel="3">
      <c r="A1620" s="64" t="s">
        <v>489</v>
      </c>
      <c r="B1620" s="66" t="s">
        <v>513</v>
      </c>
      <c r="C1620" s="79"/>
    </row>
    <row r="1621" spans="1:3" s="7" customFormat="1" ht="22.5" hidden="1" outlineLevel="4">
      <c r="A1621" s="64" t="s">
        <v>490</v>
      </c>
      <c r="B1621" s="66" t="s">
        <v>513</v>
      </c>
      <c r="C1621" s="79"/>
    </row>
    <row r="1622" spans="1:3" s="7" customFormat="1" ht="15.75" hidden="1" outlineLevel="5">
      <c r="A1622" s="64" t="s">
        <v>26</v>
      </c>
      <c r="B1622" s="66" t="s">
        <v>513</v>
      </c>
      <c r="C1622" s="79"/>
    </row>
    <row r="1623" spans="1:3" s="7" customFormat="1" ht="15.75" hidden="1" outlineLevel="6">
      <c r="A1623" s="64" t="s">
        <v>28</v>
      </c>
      <c r="B1623" s="66" t="s">
        <v>513</v>
      </c>
      <c r="C1623" s="79"/>
    </row>
    <row r="1624" spans="1:3" s="7" customFormat="1" ht="15.75" hidden="1" outlineLevel="7">
      <c r="A1624" s="38" t="s">
        <v>32</v>
      </c>
      <c r="B1624" s="69" t="s">
        <v>513</v>
      </c>
      <c r="C1624" s="80"/>
    </row>
    <row r="1625" spans="1:3" s="7" customFormat="1" ht="15.75" hidden="1" outlineLevel="5">
      <c r="A1625" s="64" t="s">
        <v>34</v>
      </c>
      <c r="B1625" s="66" t="s">
        <v>513</v>
      </c>
      <c r="C1625" s="79"/>
    </row>
    <row r="1626" spans="1:3" s="7" customFormat="1" ht="15.75" hidden="1" outlineLevel="6">
      <c r="A1626" s="64" t="s">
        <v>66</v>
      </c>
      <c r="B1626" s="66" t="s">
        <v>513</v>
      </c>
      <c r="C1626" s="79"/>
    </row>
    <row r="1627" spans="1:3" s="7" customFormat="1" ht="15.75" hidden="1" outlineLevel="7">
      <c r="A1627" s="38" t="s">
        <v>66</v>
      </c>
      <c r="B1627" s="69" t="s">
        <v>513</v>
      </c>
      <c r="C1627" s="80"/>
    </row>
    <row r="1628" spans="1:3" s="7" customFormat="1" ht="15.75" hidden="1" outlineLevel="4">
      <c r="A1628" s="64" t="s">
        <v>516</v>
      </c>
      <c r="B1628" s="66" t="s">
        <v>513</v>
      </c>
      <c r="C1628" s="79"/>
    </row>
    <row r="1629" spans="1:3" s="7" customFormat="1" ht="15.75" hidden="1" outlineLevel="5">
      <c r="A1629" s="64" t="s">
        <v>26</v>
      </c>
      <c r="B1629" s="66" t="s">
        <v>513</v>
      </c>
      <c r="C1629" s="79"/>
    </row>
    <row r="1630" spans="1:3" s="7" customFormat="1" ht="15.75" hidden="1" outlineLevel="6">
      <c r="A1630" s="64" t="s">
        <v>28</v>
      </c>
      <c r="B1630" s="66" t="s">
        <v>513</v>
      </c>
      <c r="C1630" s="79"/>
    </row>
    <row r="1631" spans="1:3" s="7" customFormat="1" ht="15.75" hidden="1" outlineLevel="7">
      <c r="A1631" s="38" t="s">
        <v>32</v>
      </c>
      <c r="B1631" s="69" t="s">
        <v>513</v>
      </c>
      <c r="C1631" s="80"/>
    </row>
    <row r="1632" spans="1:3" s="7" customFormat="1" ht="22.5" hidden="1" outlineLevel="4">
      <c r="A1632" s="64" t="s">
        <v>517</v>
      </c>
      <c r="B1632" s="66" t="s">
        <v>513</v>
      </c>
      <c r="C1632" s="79"/>
    </row>
    <row r="1633" spans="1:3" s="7" customFormat="1" ht="15.75" hidden="1" outlineLevel="5">
      <c r="A1633" s="64" t="s">
        <v>26</v>
      </c>
      <c r="B1633" s="66" t="s">
        <v>513</v>
      </c>
      <c r="C1633" s="79"/>
    </row>
    <row r="1634" spans="1:3" s="7" customFormat="1" ht="15.75" hidden="1" outlineLevel="6">
      <c r="A1634" s="64" t="s">
        <v>28</v>
      </c>
      <c r="B1634" s="66" t="s">
        <v>513</v>
      </c>
      <c r="C1634" s="79"/>
    </row>
    <row r="1635" spans="1:3" s="7" customFormat="1" ht="15.75" hidden="1" outlineLevel="7">
      <c r="A1635" s="38" t="s">
        <v>32</v>
      </c>
      <c r="B1635" s="69" t="s">
        <v>513</v>
      </c>
      <c r="C1635" s="80"/>
    </row>
    <row r="1636" spans="1:3" s="7" customFormat="1" ht="15.75" hidden="1" outlineLevel="1">
      <c r="A1636" s="64" t="s">
        <v>518</v>
      </c>
      <c r="B1636" s="66" t="s">
        <v>519</v>
      </c>
      <c r="C1636" s="79"/>
    </row>
    <row r="1637" spans="1:3" s="7" customFormat="1" ht="15.75" hidden="1" outlineLevel="2">
      <c r="A1637" s="64" t="s">
        <v>116</v>
      </c>
      <c r="B1637" s="66" t="s">
        <v>519</v>
      </c>
      <c r="C1637" s="79"/>
    </row>
    <row r="1638" spans="1:3" s="7" customFormat="1" ht="22.5" hidden="1" outlineLevel="3">
      <c r="A1638" s="64" t="s">
        <v>489</v>
      </c>
      <c r="B1638" s="66" t="s">
        <v>519</v>
      </c>
      <c r="C1638" s="79"/>
    </row>
    <row r="1639" spans="1:3" s="7" customFormat="1" ht="22.5" hidden="1" outlineLevel="4">
      <c r="A1639" s="64" t="s">
        <v>490</v>
      </c>
      <c r="B1639" s="66" t="s">
        <v>519</v>
      </c>
      <c r="C1639" s="79"/>
    </row>
    <row r="1640" spans="1:3" s="7" customFormat="1" ht="15.75" hidden="1" outlineLevel="5">
      <c r="A1640" s="64" t="s">
        <v>182</v>
      </c>
      <c r="B1640" s="66" t="s">
        <v>519</v>
      </c>
      <c r="C1640" s="79"/>
    </row>
    <row r="1641" spans="1:3" s="7" customFormat="1" ht="22.5" hidden="1" outlineLevel="6">
      <c r="A1641" s="64" t="s">
        <v>183</v>
      </c>
      <c r="B1641" s="66" t="s">
        <v>519</v>
      </c>
      <c r="C1641" s="79"/>
    </row>
    <row r="1642" spans="1:3" s="7" customFormat="1" ht="22.5" hidden="1" outlineLevel="7">
      <c r="A1642" s="38" t="s">
        <v>184</v>
      </c>
      <c r="B1642" s="69" t="s">
        <v>519</v>
      </c>
      <c r="C1642" s="80"/>
    </row>
    <row r="1643" spans="1:3" s="7" customFormat="1" ht="15.75" hidden="1" outlineLevel="5">
      <c r="A1643" s="64" t="s">
        <v>98</v>
      </c>
      <c r="B1643" s="66" t="s">
        <v>519</v>
      </c>
      <c r="C1643" s="79"/>
    </row>
    <row r="1644" spans="1:3" s="7" customFormat="1" ht="15.75" hidden="1" outlineLevel="6">
      <c r="A1644" s="64" t="s">
        <v>178</v>
      </c>
      <c r="B1644" s="66" t="s">
        <v>519</v>
      </c>
      <c r="C1644" s="79"/>
    </row>
    <row r="1645" spans="1:3" s="7" customFormat="1" ht="22.5" hidden="1" outlineLevel="7">
      <c r="A1645" s="38" t="s">
        <v>179</v>
      </c>
      <c r="B1645" s="69" t="s">
        <v>519</v>
      </c>
      <c r="C1645" s="80"/>
    </row>
    <row r="1646" spans="1:3" s="7" customFormat="1" ht="15.75" hidden="1" outlineLevel="1">
      <c r="A1646" s="64" t="s">
        <v>520</v>
      </c>
      <c r="B1646" s="66" t="s">
        <v>521</v>
      </c>
      <c r="C1646" s="79"/>
    </row>
    <row r="1647" spans="1:3" s="7" customFormat="1" ht="22.5" hidden="1" outlineLevel="2">
      <c r="A1647" s="64" t="s">
        <v>12</v>
      </c>
      <c r="B1647" s="66" t="s">
        <v>521</v>
      </c>
      <c r="C1647" s="79"/>
    </row>
    <row r="1648" spans="1:3" s="7" customFormat="1" ht="22.5" hidden="1" outlineLevel="3">
      <c r="A1648" s="64" t="s">
        <v>53</v>
      </c>
      <c r="B1648" s="66" t="s">
        <v>521</v>
      </c>
      <c r="C1648" s="79"/>
    </row>
    <row r="1649" spans="1:3" s="7" customFormat="1" ht="33.75" hidden="1" outlineLevel="5">
      <c r="A1649" s="64" t="s">
        <v>15</v>
      </c>
      <c r="B1649" s="66" t="s">
        <v>521</v>
      </c>
      <c r="C1649" s="79"/>
    </row>
    <row r="1650" spans="1:3" s="7" customFormat="1" ht="15.75" hidden="1" outlineLevel="6">
      <c r="A1650" s="64" t="s">
        <v>17</v>
      </c>
      <c r="B1650" s="66" t="s">
        <v>521</v>
      </c>
      <c r="C1650" s="79"/>
    </row>
    <row r="1651" spans="1:3" s="7" customFormat="1" ht="15.75" hidden="1" outlineLevel="7">
      <c r="A1651" s="38" t="s">
        <v>19</v>
      </c>
      <c r="B1651" s="69" t="s">
        <v>521</v>
      </c>
      <c r="C1651" s="80"/>
    </row>
    <row r="1652" spans="1:3" s="7" customFormat="1" ht="15.75" hidden="1" outlineLevel="3">
      <c r="A1652" s="64" t="s">
        <v>23</v>
      </c>
      <c r="B1652" s="66" t="s">
        <v>521</v>
      </c>
      <c r="C1652" s="79"/>
    </row>
    <row r="1653" spans="1:3" s="7" customFormat="1" ht="33.75" hidden="1" outlineLevel="5">
      <c r="A1653" s="64" t="s">
        <v>15</v>
      </c>
      <c r="B1653" s="66" t="s">
        <v>521</v>
      </c>
      <c r="C1653" s="79"/>
    </row>
    <row r="1654" spans="1:3" s="7" customFormat="1" ht="15.75" hidden="1" outlineLevel="6">
      <c r="A1654" s="64" t="s">
        <v>17</v>
      </c>
      <c r="B1654" s="66" t="s">
        <v>521</v>
      </c>
      <c r="C1654" s="79"/>
    </row>
    <row r="1655" spans="1:3" s="7" customFormat="1" ht="15.75" hidden="1" outlineLevel="7">
      <c r="A1655" s="38" t="s">
        <v>19</v>
      </c>
      <c r="B1655" s="69" t="s">
        <v>521</v>
      </c>
      <c r="C1655" s="80"/>
    </row>
    <row r="1656" spans="1:3" s="7" customFormat="1" ht="15.75" hidden="1" outlineLevel="7">
      <c r="A1656" s="38" t="s">
        <v>24</v>
      </c>
      <c r="B1656" s="69" t="s">
        <v>521</v>
      </c>
      <c r="C1656" s="80"/>
    </row>
    <row r="1657" spans="1:3" s="7" customFormat="1" ht="15.75" hidden="1" outlineLevel="5">
      <c r="A1657" s="64" t="s">
        <v>26</v>
      </c>
      <c r="B1657" s="66" t="s">
        <v>521</v>
      </c>
      <c r="C1657" s="79"/>
    </row>
    <row r="1658" spans="1:3" s="7" customFormat="1" ht="15.75" hidden="1" outlineLevel="6">
      <c r="A1658" s="64" t="s">
        <v>28</v>
      </c>
      <c r="B1658" s="66" t="s">
        <v>521</v>
      </c>
      <c r="C1658" s="79"/>
    </row>
    <row r="1659" spans="1:3" s="7" customFormat="1" ht="15.75" hidden="1" outlineLevel="7">
      <c r="A1659" s="38" t="s">
        <v>30</v>
      </c>
      <c r="B1659" s="69" t="s">
        <v>521</v>
      </c>
      <c r="C1659" s="80"/>
    </row>
    <row r="1660" spans="1:3" s="7" customFormat="1" ht="15.75" hidden="1" outlineLevel="7">
      <c r="A1660" s="38" t="s">
        <v>32</v>
      </c>
      <c r="B1660" s="69" t="s">
        <v>521</v>
      </c>
      <c r="C1660" s="80"/>
    </row>
    <row r="1661" spans="1:3" s="7" customFormat="1" ht="15.75" hidden="1" outlineLevel="5">
      <c r="A1661" s="64" t="s">
        <v>45</v>
      </c>
      <c r="B1661" s="66" t="s">
        <v>521</v>
      </c>
      <c r="C1661" s="79"/>
    </row>
    <row r="1662" spans="1:3" s="7" customFormat="1" ht="15.75" hidden="1" outlineLevel="6">
      <c r="A1662" s="64" t="s">
        <v>47</v>
      </c>
      <c r="B1662" s="66" t="s">
        <v>521</v>
      </c>
      <c r="C1662" s="79"/>
    </row>
    <row r="1663" spans="1:3" s="7" customFormat="1" ht="15.75" hidden="1" outlineLevel="7">
      <c r="A1663" s="38" t="s">
        <v>49</v>
      </c>
      <c r="B1663" s="69" t="s">
        <v>521</v>
      </c>
      <c r="C1663" s="80"/>
    </row>
    <row r="1664" spans="1:3" s="7" customFormat="1" ht="15.75" hidden="1" outlineLevel="2">
      <c r="A1664" s="64" t="s">
        <v>116</v>
      </c>
      <c r="B1664" s="66" t="s">
        <v>521</v>
      </c>
      <c r="C1664" s="79"/>
    </row>
    <row r="1665" spans="1:3" s="7" customFormat="1" ht="22.5" hidden="1" outlineLevel="3">
      <c r="A1665" s="64" t="s">
        <v>136</v>
      </c>
      <c r="B1665" s="66" t="s">
        <v>521</v>
      </c>
      <c r="C1665" s="79"/>
    </row>
    <row r="1666" spans="1:3" s="7" customFormat="1" ht="15.75" hidden="1" outlineLevel="5">
      <c r="A1666" s="64" t="s">
        <v>26</v>
      </c>
      <c r="B1666" s="66" t="s">
        <v>521</v>
      </c>
      <c r="C1666" s="79"/>
    </row>
    <row r="1667" spans="1:3" s="7" customFormat="1" ht="15.75" hidden="1" outlineLevel="6">
      <c r="A1667" s="64" t="s">
        <v>28</v>
      </c>
      <c r="B1667" s="66" t="s">
        <v>521</v>
      </c>
      <c r="C1667" s="79"/>
    </row>
    <row r="1668" spans="1:3" s="7" customFormat="1" ht="15.75" hidden="1" outlineLevel="7">
      <c r="A1668" s="38" t="s">
        <v>32</v>
      </c>
      <c r="B1668" s="69" t="s">
        <v>521</v>
      </c>
      <c r="C1668" s="80"/>
    </row>
    <row r="1669" spans="1:3" s="7" customFormat="1" ht="22.5" hidden="1" outlineLevel="5">
      <c r="A1669" s="64" t="s">
        <v>103</v>
      </c>
      <c r="B1669" s="66" t="s">
        <v>521</v>
      </c>
      <c r="C1669" s="79"/>
    </row>
    <row r="1670" spans="1:3" s="7" customFormat="1" ht="15.75" hidden="1" outlineLevel="6">
      <c r="A1670" s="64" t="s">
        <v>104</v>
      </c>
      <c r="B1670" s="66" t="s">
        <v>521</v>
      </c>
      <c r="C1670" s="79"/>
    </row>
    <row r="1671" spans="1:3" s="7" customFormat="1" ht="15.75" hidden="1" outlineLevel="7">
      <c r="A1671" s="38" t="s">
        <v>312</v>
      </c>
      <c r="B1671" s="69" t="s">
        <v>521</v>
      </c>
      <c r="C1671" s="80"/>
    </row>
    <row r="1672" spans="1:3" s="7" customFormat="1" ht="22.5" hidden="1" outlineLevel="3">
      <c r="A1672" s="64" t="s">
        <v>304</v>
      </c>
      <c r="B1672" s="66" t="s">
        <v>521</v>
      </c>
      <c r="C1672" s="79"/>
    </row>
    <row r="1673" spans="1:3" s="7" customFormat="1" ht="15.75" hidden="1" outlineLevel="5">
      <c r="A1673" s="64" t="s">
        <v>26</v>
      </c>
      <c r="B1673" s="66" t="s">
        <v>521</v>
      </c>
      <c r="C1673" s="79"/>
    </row>
    <row r="1674" spans="1:3" s="7" customFormat="1" ht="15.75" hidden="1" outlineLevel="6">
      <c r="A1674" s="64" t="s">
        <v>28</v>
      </c>
      <c r="B1674" s="66" t="s">
        <v>521</v>
      </c>
      <c r="C1674" s="79"/>
    </row>
    <row r="1675" spans="1:3" s="7" customFormat="1" ht="15.75" hidden="1" outlineLevel="7">
      <c r="A1675" s="38" t="s">
        <v>32</v>
      </c>
      <c r="B1675" s="69" t="s">
        <v>521</v>
      </c>
      <c r="C1675" s="80"/>
    </row>
    <row r="1676" spans="1:3" s="7" customFormat="1" ht="15.75" hidden="1" outlineLevel="3">
      <c r="A1676" s="64" t="s">
        <v>238</v>
      </c>
      <c r="B1676" s="66" t="s">
        <v>521</v>
      </c>
      <c r="C1676" s="79"/>
    </row>
    <row r="1677" spans="1:3" s="7" customFormat="1" ht="15.75" hidden="1" outlineLevel="5">
      <c r="A1677" s="64" t="s">
        <v>26</v>
      </c>
      <c r="B1677" s="66" t="s">
        <v>521</v>
      </c>
      <c r="C1677" s="79"/>
    </row>
    <row r="1678" spans="1:3" s="7" customFormat="1" ht="15.75" hidden="1" outlineLevel="6">
      <c r="A1678" s="64" t="s">
        <v>28</v>
      </c>
      <c r="B1678" s="66" t="s">
        <v>521</v>
      </c>
      <c r="C1678" s="79"/>
    </row>
    <row r="1679" spans="1:3" s="7" customFormat="1" ht="15.75" hidden="1" outlineLevel="7">
      <c r="A1679" s="38" t="s">
        <v>32</v>
      </c>
      <c r="B1679" s="69" t="s">
        <v>521</v>
      </c>
      <c r="C1679" s="80"/>
    </row>
    <row r="1680" spans="1:3" s="7" customFormat="1" ht="15.75" hidden="1" collapsed="1">
      <c r="A1680" s="64" t="s">
        <v>522</v>
      </c>
      <c r="B1680" s="66" t="s">
        <v>523</v>
      </c>
      <c r="C1680" s="79"/>
    </row>
    <row r="1681" spans="1:3" s="7" customFormat="1" ht="15.75" hidden="1" outlineLevel="1">
      <c r="A1681" s="64" t="s">
        <v>524</v>
      </c>
      <c r="B1681" s="66" t="s">
        <v>525</v>
      </c>
      <c r="C1681" s="79"/>
    </row>
    <row r="1682" spans="1:3" s="7" customFormat="1" ht="15.75" hidden="1" outlineLevel="2">
      <c r="A1682" s="64" t="s">
        <v>526</v>
      </c>
      <c r="B1682" s="66" t="s">
        <v>525</v>
      </c>
      <c r="C1682" s="79"/>
    </row>
    <row r="1683" spans="1:3" s="7" customFormat="1" ht="15.75" hidden="1" outlineLevel="3">
      <c r="A1683" s="64" t="s">
        <v>77</v>
      </c>
      <c r="B1683" s="66" t="s">
        <v>525</v>
      </c>
      <c r="C1683" s="79"/>
    </row>
    <row r="1684" spans="1:3" s="7" customFormat="1" ht="33.75" hidden="1" outlineLevel="5">
      <c r="A1684" s="64" t="s">
        <v>15</v>
      </c>
      <c r="B1684" s="66" t="s">
        <v>525</v>
      </c>
      <c r="C1684" s="79"/>
    </row>
    <row r="1685" spans="1:3" s="7" customFormat="1" ht="15.75" hidden="1" outlineLevel="6">
      <c r="A1685" s="64" t="s">
        <v>78</v>
      </c>
      <c r="B1685" s="66" t="s">
        <v>525</v>
      </c>
      <c r="C1685" s="79"/>
    </row>
    <row r="1686" spans="1:3" s="7" customFormat="1" ht="15.75" hidden="1" outlineLevel="7">
      <c r="A1686" s="38" t="s">
        <v>19</v>
      </c>
      <c r="B1686" s="69" t="s">
        <v>525</v>
      </c>
      <c r="C1686" s="80"/>
    </row>
    <row r="1687" spans="1:3" s="7" customFormat="1" ht="15.75" hidden="1" outlineLevel="7">
      <c r="A1687" s="38" t="s">
        <v>24</v>
      </c>
      <c r="B1687" s="69" t="s">
        <v>525</v>
      </c>
      <c r="C1687" s="80"/>
    </row>
    <row r="1688" spans="1:3" s="7" customFormat="1" ht="15.75" hidden="1" outlineLevel="5">
      <c r="A1688" s="64" t="s">
        <v>26</v>
      </c>
      <c r="B1688" s="66" t="s">
        <v>525</v>
      </c>
      <c r="C1688" s="79"/>
    </row>
    <row r="1689" spans="1:3" s="7" customFormat="1" ht="15.75" hidden="1" outlineLevel="6">
      <c r="A1689" s="64" t="s">
        <v>28</v>
      </c>
      <c r="B1689" s="66" t="s">
        <v>525</v>
      </c>
      <c r="C1689" s="79"/>
    </row>
    <row r="1690" spans="1:3" s="7" customFormat="1" ht="15.75" hidden="1" outlineLevel="7">
      <c r="A1690" s="38" t="s">
        <v>30</v>
      </c>
      <c r="B1690" s="69" t="s">
        <v>525</v>
      </c>
      <c r="C1690" s="80"/>
    </row>
    <row r="1691" spans="1:3" s="7" customFormat="1" ht="15.75" hidden="1" outlineLevel="7">
      <c r="A1691" s="38" t="s">
        <v>32</v>
      </c>
      <c r="B1691" s="69" t="s">
        <v>525</v>
      </c>
      <c r="C1691" s="80"/>
    </row>
    <row r="1692" spans="1:3" s="7" customFormat="1" ht="22.5" hidden="1" outlineLevel="5">
      <c r="A1692" s="64" t="s">
        <v>103</v>
      </c>
      <c r="B1692" s="66" t="s">
        <v>525</v>
      </c>
      <c r="C1692" s="79"/>
    </row>
    <row r="1693" spans="1:3" s="7" customFormat="1" ht="15.75" hidden="1" outlineLevel="6">
      <c r="A1693" s="64" t="s">
        <v>133</v>
      </c>
      <c r="B1693" s="66" t="s">
        <v>525</v>
      </c>
      <c r="C1693" s="79"/>
    </row>
    <row r="1694" spans="1:3" s="7" customFormat="1" ht="22.5" hidden="1" outlineLevel="7">
      <c r="A1694" s="38" t="s">
        <v>134</v>
      </c>
      <c r="B1694" s="69" t="s">
        <v>525</v>
      </c>
      <c r="C1694" s="80"/>
    </row>
    <row r="1695" spans="1:3" s="7" customFormat="1" ht="15.75" hidden="1" outlineLevel="6">
      <c r="A1695" s="64" t="s">
        <v>104</v>
      </c>
      <c r="B1695" s="66" t="s">
        <v>525</v>
      </c>
      <c r="C1695" s="79"/>
    </row>
    <row r="1696" spans="1:3" s="7" customFormat="1" ht="22.5" hidden="1" outlineLevel="7">
      <c r="A1696" s="38" t="s">
        <v>105</v>
      </c>
      <c r="B1696" s="69" t="s">
        <v>525</v>
      </c>
      <c r="C1696" s="80"/>
    </row>
    <row r="1697" spans="1:3" s="7" customFormat="1" ht="15.75" hidden="1" outlineLevel="1">
      <c r="A1697" s="64" t="s">
        <v>527</v>
      </c>
      <c r="B1697" s="66" t="s">
        <v>528</v>
      </c>
      <c r="C1697" s="79"/>
    </row>
    <row r="1698" spans="1:3" s="7" customFormat="1" ht="15.75" hidden="1" outlineLevel="2">
      <c r="A1698" s="64" t="s">
        <v>529</v>
      </c>
      <c r="B1698" s="66" t="s">
        <v>528</v>
      </c>
      <c r="C1698" s="79"/>
    </row>
    <row r="1699" spans="1:3" s="7" customFormat="1" ht="15.75" hidden="1" outlineLevel="3">
      <c r="A1699" s="64" t="s">
        <v>530</v>
      </c>
      <c r="B1699" s="66" t="s">
        <v>528</v>
      </c>
      <c r="C1699" s="79"/>
    </row>
    <row r="1700" spans="1:3" s="7" customFormat="1" ht="15.75" hidden="1" outlineLevel="5">
      <c r="A1700" s="64" t="s">
        <v>45</v>
      </c>
      <c r="B1700" s="66" t="s">
        <v>528</v>
      </c>
      <c r="C1700" s="79"/>
    </row>
    <row r="1701" spans="1:3" s="7" customFormat="1" ht="22.5" hidden="1" outlineLevel="6">
      <c r="A1701" s="64" t="s">
        <v>149</v>
      </c>
      <c r="B1701" s="66" t="s">
        <v>528</v>
      </c>
      <c r="C1701" s="79"/>
    </row>
    <row r="1702" spans="1:3" s="7" customFormat="1" ht="22.5" hidden="1" outlineLevel="7">
      <c r="A1702" s="38" t="s">
        <v>149</v>
      </c>
      <c r="B1702" s="69" t="s">
        <v>528</v>
      </c>
      <c r="C1702" s="80"/>
    </row>
    <row r="1703" spans="1:3" s="7" customFormat="1" ht="15.75" hidden="1">
      <c r="A1703" s="64" t="s">
        <v>531</v>
      </c>
      <c r="B1703" s="66" t="s">
        <v>532</v>
      </c>
      <c r="C1703" s="79"/>
    </row>
    <row r="1704" spans="1:3" s="7" customFormat="1" ht="15.75" hidden="1" outlineLevel="1">
      <c r="A1704" s="64" t="s">
        <v>533</v>
      </c>
      <c r="B1704" s="66" t="s">
        <v>534</v>
      </c>
      <c r="C1704" s="79"/>
    </row>
    <row r="1705" spans="1:3" s="7" customFormat="1" ht="15.75" hidden="1" outlineLevel="2">
      <c r="A1705" s="64" t="s">
        <v>535</v>
      </c>
      <c r="B1705" s="66" t="s">
        <v>534</v>
      </c>
      <c r="C1705" s="79"/>
    </row>
    <row r="1706" spans="1:3" s="7" customFormat="1" ht="15.75" hidden="1" outlineLevel="3">
      <c r="A1706" s="64" t="s">
        <v>536</v>
      </c>
      <c r="B1706" s="66" t="s">
        <v>534</v>
      </c>
      <c r="C1706" s="79"/>
    </row>
    <row r="1707" spans="1:3" s="7" customFormat="1" ht="15.75" hidden="1" outlineLevel="5">
      <c r="A1707" s="64" t="s">
        <v>537</v>
      </c>
      <c r="B1707" s="66" t="s">
        <v>534</v>
      </c>
      <c r="C1707" s="79"/>
    </row>
    <row r="1708" spans="1:3" s="7" customFormat="1" ht="15.75" hidden="1" outlineLevel="6">
      <c r="A1708" s="64" t="s">
        <v>538</v>
      </c>
      <c r="B1708" s="66" t="s">
        <v>534</v>
      </c>
      <c r="C1708" s="79"/>
    </row>
    <row r="1709" spans="1:3" s="7" customFormat="1" ht="15.75" hidden="1" outlineLevel="7">
      <c r="A1709" s="38" t="s">
        <v>538</v>
      </c>
      <c r="B1709" s="69" t="s">
        <v>534</v>
      </c>
      <c r="C1709" s="80"/>
    </row>
    <row r="1710" spans="1:3" s="7" customFormat="1" ht="15.75" outlineLevel="7">
      <c r="A1710" s="64" t="s">
        <v>512</v>
      </c>
      <c r="B1710" s="66" t="s">
        <v>513</v>
      </c>
      <c r="C1710" s="79">
        <f>прил.7!F2191</f>
        <v>400</v>
      </c>
    </row>
    <row r="1711" spans="1:3" s="7" customFormat="1" ht="15.75" outlineLevel="7">
      <c r="A1711" s="64" t="s">
        <v>531</v>
      </c>
      <c r="B1711" s="66" t="s">
        <v>532</v>
      </c>
      <c r="C1711" s="79">
        <f>C1712</f>
        <v>7.6</v>
      </c>
    </row>
    <row r="1712" spans="1:3" s="7" customFormat="1" ht="15.75" outlineLevel="7">
      <c r="A1712" s="64" t="s">
        <v>791</v>
      </c>
      <c r="B1712" s="66" t="s">
        <v>534</v>
      </c>
      <c r="C1712" s="79">
        <f>прил.7!F2197</f>
        <v>7.6</v>
      </c>
    </row>
    <row r="1713" spans="1:3" s="7" customFormat="1" ht="22.5">
      <c r="A1713" s="64" t="s">
        <v>539</v>
      </c>
      <c r="B1713" s="66" t="s">
        <v>540</v>
      </c>
      <c r="C1713" s="79">
        <f>C1731</f>
        <v>780.1</v>
      </c>
    </row>
    <row r="1714" spans="1:3" s="7" customFormat="1" ht="22.5" hidden="1" outlineLevel="1">
      <c r="A1714" s="64" t="s">
        <v>541</v>
      </c>
      <c r="B1714" s="66" t="s">
        <v>542</v>
      </c>
      <c r="C1714" s="79"/>
    </row>
    <row r="1715" spans="1:3" s="7" customFormat="1" ht="15.75" hidden="1" outlineLevel="2">
      <c r="A1715" s="64" t="s">
        <v>543</v>
      </c>
      <c r="B1715" s="66" t="s">
        <v>542</v>
      </c>
      <c r="C1715" s="79"/>
    </row>
    <row r="1716" spans="1:3" s="7" customFormat="1" ht="15.75" hidden="1" outlineLevel="3">
      <c r="A1716" s="64" t="s">
        <v>543</v>
      </c>
      <c r="B1716" s="66" t="s">
        <v>542</v>
      </c>
      <c r="C1716" s="79"/>
    </row>
    <row r="1717" spans="1:3" s="7" customFormat="1" ht="22.5" hidden="1" outlineLevel="4">
      <c r="A1717" s="64" t="s">
        <v>544</v>
      </c>
      <c r="B1717" s="66" t="s">
        <v>542</v>
      </c>
      <c r="C1717" s="79"/>
    </row>
    <row r="1718" spans="1:3" s="7" customFormat="1" ht="15.75" hidden="1" outlineLevel="5">
      <c r="A1718" s="64" t="s">
        <v>98</v>
      </c>
      <c r="B1718" s="66" t="s">
        <v>542</v>
      </c>
      <c r="C1718" s="79"/>
    </row>
    <row r="1719" spans="1:3" s="7" customFormat="1" ht="15.75" hidden="1" outlineLevel="6">
      <c r="A1719" s="64" t="s">
        <v>545</v>
      </c>
      <c r="B1719" s="66" t="s">
        <v>542</v>
      </c>
      <c r="C1719" s="79"/>
    </row>
    <row r="1720" spans="1:3" s="7" customFormat="1" ht="15.75" hidden="1" outlineLevel="7">
      <c r="A1720" s="38" t="s">
        <v>546</v>
      </c>
      <c r="B1720" s="69" t="s">
        <v>542</v>
      </c>
      <c r="C1720" s="80"/>
    </row>
    <row r="1721" spans="1:3" s="7" customFormat="1" ht="22.5" hidden="1" outlineLevel="4">
      <c r="A1721" s="64" t="s">
        <v>547</v>
      </c>
      <c r="B1721" s="66" t="s">
        <v>542</v>
      </c>
      <c r="C1721" s="79"/>
    </row>
    <row r="1722" spans="1:3" s="7" customFormat="1" ht="15.75" hidden="1" outlineLevel="5">
      <c r="A1722" s="64" t="s">
        <v>98</v>
      </c>
      <c r="B1722" s="66" t="s">
        <v>542</v>
      </c>
      <c r="C1722" s="79"/>
    </row>
    <row r="1723" spans="1:3" s="7" customFormat="1" ht="15.75" hidden="1" outlineLevel="6">
      <c r="A1723" s="64" t="s">
        <v>545</v>
      </c>
      <c r="B1723" s="66" t="s">
        <v>542</v>
      </c>
      <c r="C1723" s="79"/>
    </row>
    <row r="1724" spans="1:3" s="7" customFormat="1" ht="15.75" hidden="1" outlineLevel="7">
      <c r="A1724" s="38" t="s">
        <v>546</v>
      </c>
      <c r="B1724" s="69" t="s">
        <v>542</v>
      </c>
      <c r="C1724" s="80"/>
    </row>
    <row r="1725" spans="1:3" s="7" customFormat="1" ht="15.75" hidden="1" outlineLevel="1">
      <c r="A1725" s="64" t="s">
        <v>548</v>
      </c>
      <c r="B1725" s="66" t="s">
        <v>549</v>
      </c>
      <c r="C1725" s="79"/>
    </row>
    <row r="1726" spans="1:3" s="7" customFormat="1" ht="15.75" hidden="1" outlineLevel="2">
      <c r="A1726" s="64" t="s">
        <v>545</v>
      </c>
      <c r="B1726" s="66" t="s">
        <v>549</v>
      </c>
      <c r="C1726" s="79"/>
    </row>
    <row r="1727" spans="1:3" s="7" customFormat="1" ht="15.75" hidden="1" outlineLevel="3">
      <c r="A1727" s="64" t="s">
        <v>550</v>
      </c>
      <c r="B1727" s="66" t="s">
        <v>549</v>
      </c>
      <c r="C1727" s="79"/>
    </row>
    <row r="1728" spans="1:3" s="7" customFormat="1" ht="15.75" hidden="1" outlineLevel="5">
      <c r="A1728" s="64" t="s">
        <v>98</v>
      </c>
      <c r="B1728" s="66" t="s">
        <v>549</v>
      </c>
      <c r="C1728" s="79"/>
    </row>
    <row r="1729" spans="1:3" s="7" customFormat="1" ht="15.75" hidden="1" outlineLevel="6">
      <c r="A1729" s="64" t="s">
        <v>545</v>
      </c>
      <c r="B1729" s="66" t="s">
        <v>549</v>
      </c>
      <c r="C1729" s="79"/>
    </row>
    <row r="1730" spans="1:3" s="7" customFormat="1" ht="22.5" hidden="1" outlineLevel="7">
      <c r="A1730" s="38" t="s">
        <v>551</v>
      </c>
      <c r="B1730" s="69" t="s">
        <v>549</v>
      </c>
      <c r="C1730" s="80"/>
    </row>
    <row r="1731" spans="1:3" s="7" customFormat="1" ht="15.75" outlineLevel="1" collapsed="1">
      <c r="A1731" s="64" t="s">
        <v>552</v>
      </c>
      <c r="B1731" s="66" t="s">
        <v>553</v>
      </c>
      <c r="C1731" s="79">
        <f>прил.7!F2201</f>
        <v>780.1</v>
      </c>
    </row>
    <row r="1732" spans="1:3" s="7" customFormat="1" ht="15.75" hidden="1" outlineLevel="2">
      <c r="A1732" s="10" t="s">
        <v>98</v>
      </c>
      <c r="B1732" s="12" t="s">
        <v>553</v>
      </c>
      <c r="C1732" s="11">
        <f>C1733</f>
        <v>639</v>
      </c>
    </row>
    <row r="1733" spans="1:3" s="7" customFormat="1" ht="15.75" hidden="1" outlineLevel="3">
      <c r="A1733" s="10" t="s">
        <v>365</v>
      </c>
      <c r="B1733" s="12" t="s">
        <v>553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553</v>
      </c>
      <c r="C1734" s="11">
        <v>1000000</v>
      </c>
    </row>
    <row r="1735" spans="1:3" s="7" customFormat="1" ht="15.75" hidden="1" outlineLevel="6">
      <c r="A1735" s="10" t="s">
        <v>178</v>
      </c>
      <c r="B1735" s="12" t="s">
        <v>553</v>
      </c>
      <c r="C1735" s="11">
        <v>1000000</v>
      </c>
    </row>
    <row r="1736" spans="1:3" s="7" customFormat="1" ht="47.25" hidden="1" outlineLevel="7">
      <c r="A1736" s="13" t="s">
        <v>214</v>
      </c>
      <c r="B1736" s="14" t="s">
        <v>553</v>
      </c>
      <c r="C1736" s="15">
        <v>1000000</v>
      </c>
    </row>
    <row r="1737" spans="1:3" s="7" customFormat="1" ht="63" hidden="1" outlineLevel="2">
      <c r="A1737" s="10" t="s">
        <v>554</v>
      </c>
      <c r="B1737" s="12" t="s">
        <v>553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553</v>
      </c>
      <c r="C1738" s="11">
        <v>102838.5</v>
      </c>
    </row>
    <row r="1739" spans="1:3" s="7" customFormat="1" ht="15.75" hidden="1" outlineLevel="6">
      <c r="A1739" s="10" t="s">
        <v>178</v>
      </c>
      <c r="B1739" s="12" t="s">
        <v>553</v>
      </c>
      <c r="C1739" s="11">
        <v>102838.5</v>
      </c>
    </row>
    <row r="1740" spans="1:3" s="7" customFormat="1" ht="47.25" hidden="1" outlineLevel="7">
      <c r="A1740" s="13" t="s">
        <v>214</v>
      </c>
      <c r="B1740" s="14" t="s">
        <v>553</v>
      </c>
      <c r="C1740" s="15">
        <v>102838.5</v>
      </c>
    </row>
    <row r="1741" spans="1:3" s="7" customFormat="1" ht="47.25" hidden="1" outlineLevel="2">
      <c r="A1741" s="10" t="s">
        <v>555</v>
      </c>
      <c r="B1741" s="12" t="s">
        <v>553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553</v>
      </c>
      <c r="C1742" s="11">
        <v>266554.3</v>
      </c>
    </row>
    <row r="1743" spans="1:3" s="7" customFormat="1" ht="15.75" hidden="1" outlineLevel="6">
      <c r="A1743" s="10" t="s">
        <v>178</v>
      </c>
      <c r="B1743" s="12" t="s">
        <v>553</v>
      </c>
      <c r="C1743" s="11">
        <v>266554.3</v>
      </c>
    </row>
    <row r="1744" spans="1:3" s="7" customFormat="1" ht="47.25" hidden="1" outlineLevel="7">
      <c r="A1744" s="13" t="s">
        <v>214</v>
      </c>
      <c r="B1744" s="14" t="s">
        <v>553</v>
      </c>
      <c r="C1744" s="15">
        <v>266554.3</v>
      </c>
    </row>
    <row r="1745" spans="1:3" s="7" customFormat="1" ht="78.75" hidden="1" outlineLevel="2">
      <c r="A1745" s="16" t="s">
        <v>556</v>
      </c>
      <c r="B1745" s="12" t="s">
        <v>553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553</v>
      </c>
      <c r="C1746" s="11">
        <v>444247</v>
      </c>
    </row>
    <row r="1747" spans="1:3" s="7" customFormat="1" ht="15.75" hidden="1" outlineLevel="6">
      <c r="A1747" s="10" t="s">
        <v>178</v>
      </c>
      <c r="B1747" s="12" t="s">
        <v>553</v>
      </c>
      <c r="C1747" s="11">
        <v>444247</v>
      </c>
    </row>
    <row r="1748" spans="1:3" s="7" customFormat="1" ht="47.25" hidden="1" outlineLevel="7">
      <c r="A1748" s="13" t="s">
        <v>214</v>
      </c>
      <c r="B1748" s="14" t="s">
        <v>553</v>
      </c>
      <c r="C1748" s="15">
        <v>444247</v>
      </c>
    </row>
    <row r="1749" spans="1:3" s="7" customFormat="1" ht="15.75" hidden="1" outlineLevel="2">
      <c r="A1749" s="10" t="s">
        <v>557</v>
      </c>
      <c r="B1749" s="12" t="s">
        <v>553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553</v>
      </c>
      <c r="C1750" s="11">
        <v>500000</v>
      </c>
    </row>
    <row r="1751" spans="1:3" s="7" customFormat="1" ht="15.75" hidden="1" outlineLevel="6">
      <c r="A1751" s="10" t="s">
        <v>178</v>
      </c>
      <c r="B1751" s="12" t="s">
        <v>553</v>
      </c>
      <c r="C1751" s="11">
        <v>500000</v>
      </c>
    </row>
    <row r="1752" spans="1:3" s="7" customFormat="1" ht="47.25" hidden="1" outlineLevel="7">
      <c r="A1752" s="13" t="s">
        <v>214</v>
      </c>
      <c r="B1752" s="14" t="s">
        <v>553</v>
      </c>
      <c r="C1752" s="15">
        <v>500000</v>
      </c>
    </row>
    <row r="1753" spans="1:3" s="7" customFormat="1" ht="31.5" hidden="1" outlineLevel="2">
      <c r="A1753" s="10" t="s">
        <v>558</v>
      </c>
      <c r="B1753" s="12" t="s">
        <v>553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553</v>
      </c>
      <c r="C1754" s="11">
        <v>51232.5</v>
      </c>
    </row>
    <row r="1755" spans="1:3" s="7" customFormat="1" ht="15.75" hidden="1" outlineLevel="6">
      <c r="A1755" s="10" t="s">
        <v>365</v>
      </c>
      <c r="B1755" s="12" t="s">
        <v>553</v>
      </c>
      <c r="C1755" s="11">
        <v>51232.5</v>
      </c>
    </row>
    <row r="1756" spans="1:3" s="7" customFormat="1" ht="15.75" hidden="1" outlineLevel="7">
      <c r="A1756" s="13" t="s">
        <v>365</v>
      </c>
      <c r="B1756" s="14" t="s">
        <v>553</v>
      </c>
      <c r="C1756" s="15">
        <v>51232.5</v>
      </c>
    </row>
    <row r="1757" spans="1:3" s="7" customFormat="1" ht="63" hidden="1" outlineLevel="2">
      <c r="A1757" s="16" t="s">
        <v>559</v>
      </c>
      <c r="B1757" s="12" t="s">
        <v>553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553</v>
      </c>
      <c r="C1758" s="11">
        <v>100000</v>
      </c>
    </row>
    <row r="1759" spans="1:3" s="7" customFormat="1" ht="15.75" hidden="1" outlineLevel="6">
      <c r="A1759" s="10" t="s">
        <v>365</v>
      </c>
      <c r="B1759" s="12" t="s">
        <v>553</v>
      </c>
      <c r="C1759" s="11">
        <v>100000</v>
      </c>
    </row>
    <row r="1760" spans="1:3" s="7" customFormat="1" ht="15.75" hidden="1" outlineLevel="7">
      <c r="A1760" s="13" t="s">
        <v>365</v>
      </c>
      <c r="B1760" s="14" t="s">
        <v>553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2021-03-22T00:44:11Z</cp:lastPrinted>
  <dcterms:created xsi:type="dcterms:W3CDTF">2013-04-22T04:20:13Z</dcterms:created>
  <dcterms:modified xsi:type="dcterms:W3CDTF">2021-04-19T07:14:26Z</dcterms:modified>
</cp:coreProperties>
</file>