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630" yWindow="600" windowWidth="27495" windowHeight="11955"/>
  </bookViews>
  <sheets>
    <sheet name="Форма 2" sheetId="1" r:id="rId1"/>
  </sheets>
  <definedNames>
    <definedName name="_xlnm.Print_Titles" localSheetId="0">'Форма 2'!$9:$15</definedName>
    <definedName name="_xlnm.Print_Area" localSheetId="0">'Форма 2'!$A$1:$S$119</definedName>
  </definedNames>
  <calcPr calcId="125725"/>
</workbook>
</file>

<file path=xl/calcChain.xml><?xml version="1.0" encoding="utf-8"?>
<calcChain xmlns="http://schemas.openxmlformats.org/spreadsheetml/2006/main">
  <c r="K112" i="1"/>
  <c r="J112"/>
  <c r="D112"/>
  <c r="I112" s="1"/>
  <c r="K111"/>
  <c r="J111"/>
  <c r="D111"/>
  <c r="I111" s="1"/>
  <c r="K110"/>
  <c r="J110"/>
  <c r="D110"/>
  <c r="I110" s="1"/>
  <c r="K109"/>
  <c r="J109"/>
  <c r="D109"/>
  <c r="I109" s="1"/>
  <c r="K108"/>
  <c r="J108"/>
  <c r="D108"/>
  <c r="I108" s="1"/>
  <c r="K107"/>
  <c r="J107"/>
  <c r="D107"/>
  <c r="I107" s="1"/>
  <c r="K106"/>
  <c r="J106"/>
  <c r="D106"/>
  <c r="I106" s="1"/>
  <c r="K105"/>
  <c r="J105"/>
  <c r="D105"/>
  <c r="I105" s="1"/>
  <c r="K104"/>
  <c r="J104"/>
  <c r="D104"/>
  <c r="I104" s="1"/>
  <c r="K103"/>
  <c r="J103"/>
  <c r="D103"/>
  <c r="I103" s="1"/>
  <c r="K102"/>
  <c r="J102"/>
  <c r="D102"/>
  <c r="I102" s="1"/>
  <c r="K101"/>
  <c r="J101"/>
  <c r="D101"/>
  <c r="I101" s="1"/>
  <c r="K100"/>
  <c r="J100"/>
  <c r="D100"/>
  <c r="I100" s="1"/>
  <c r="K99"/>
  <c r="J99"/>
  <c r="D99"/>
  <c r="I99" s="1"/>
  <c r="K98"/>
  <c r="J98"/>
  <c r="D98"/>
  <c r="I98" s="1"/>
  <c r="K97"/>
  <c r="J97"/>
  <c r="D97"/>
  <c r="I97" s="1"/>
  <c r="K96"/>
  <c r="J96"/>
  <c r="D96"/>
  <c r="I96" s="1"/>
  <c r="K95"/>
  <c r="J95"/>
  <c r="D95"/>
  <c r="I95" s="1"/>
  <c r="K94"/>
  <c r="J94"/>
  <c r="D94"/>
  <c r="I94" s="1"/>
  <c r="K93"/>
  <c r="J93"/>
  <c r="D93"/>
  <c r="I93" s="1"/>
  <c r="K92"/>
  <c r="J92"/>
  <c r="D92"/>
  <c r="I92" s="1"/>
  <c r="K91"/>
  <c r="J91"/>
  <c r="D91"/>
  <c r="I91" s="1"/>
  <c r="K90"/>
  <c r="J90"/>
  <c r="D90"/>
  <c r="I90" s="1"/>
  <c r="K89"/>
  <c r="J89"/>
  <c r="D89"/>
  <c r="I89" s="1"/>
  <c r="K88"/>
  <c r="J88"/>
  <c r="D88"/>
  <c r="I88" s="1"/>
  <c r="K87"/>
  <c r="J87"/>
  <c r="D87"/>
  <c r="I87" s="1"/>
  <c r="K86"/>
  <c r="J86"/>
  <c r="D86"/>
  <c r="I86" s="1"/>
  <c r="K85"/>
  <c r="J85"/>
  <c r="D85"/>
  <c r="I85" s="1"/>
  <c r="K84"/>
  <c r="J84"/>
  <c r="D84"/>
  <c r="I84" s="1"/>
  <c r="K83"/>
  <c r="J83"/>
  <c r="D83"/>
  <c r="I83" s="1"/>
  <c r="K82"/>
  <c r="J82"/>
  <c r="D82"/>
  <c r="I82" s="1"/>
  <c r="K81"/>
  <c r="J81"/>
  <c r="D81"/>
  <c r="I81" s="1"/>
  <c r="K80"/>
  <c r="J80"/>
  <c r="D80"/>
  <c r="I80" s="1"/>
  <c r="K79"/>
  <c r="J79"/>
  <c r="D79"/>
  <c r="I79" s="1"/>
  <c r="K78"/>
  <c r="J78"/>
  <c r="D78"/>
  <c r="I78" s="1"/>
  <c r="K77"/>
  <c r="J77"/>
  <c r="D77"/>
  <c r="I77" s="1"/>
  <c r="K76"/>
  <c r="J76"/>
  <c r="D76"/>
  <c r="I76" s="1"/>
  <c r="K75"/>
  <c r="J75"/>
  <c r="D75"/>
  <c r="I75" s="1"/>
  <c r="K74"/>
  <c r="J74"/>
  <c r="D74"/>
  <c r="I74" s="1"/>
  <c r="K73"/>
  <c r="J73"/>
  <c r="D73"/>
  <c r="I73" s="1"/>
  <c r="K72"/>
  <c r="J72"/>
  <c r="D72"/>
  <c r="I72" s="1"/>
  <c r="K71"/>
  <c r="J71"/>
  <c r="D71"/>
  <c r="I71" s="1"/>
  <c r="K70"/>
  <c r="J70"/>
  <c r="D70"/>
  <c r="I70" s="1"/>
  <c r="K69"/>
  <c r="J69"/>
  <c r="D69"/>
  <c r="I69" s="1"/>
  <c r="S68"/>
  <c r="R68"/>
  <c r="Q68"/>
  <c r="P68"/>
  <c r="O68"/>
  <c r="N68"/>
  <c r="M68"/>
  <c r="L68"/>
  <c r="H68"/>
  <c r="G68"/>
  <c r="F68"/>
  <c r="E68"/>
  <c r="C68"/>
  <c r="K67"/>
  <c r="J67"/>
  <c r="D67"/>
  <c r="I67" s="1"/>
  <c r="K66"/>
  <c r="J66"/>
  <c r="D66"/>
  <c r="I66" s="1"/>
  <c r="K65"/>
  <c r="J65"/>
  <c r="D65"/>
  <c r="I65" s="1"/>
  <c r="K64"/>
  <c r="J64"/>
  <c r="D64"/>
  <c r="I64" s="1"/>
  <c r="K63"/>
  <c r="J63"/>
  <c r="D63"/>
  <c r="I63" s="1"/>
  <c r="K62"/>
  <c r="J62"/>
  <c r="D62"/>
  <c r="I62" s="1"/>
  <c r="K61"/>
  <c r="J61"/>
  <c r="D61"/>
  <c r="I61" s="1"/>
  <c r="K60"/>
  <c r="J60"/>
  <c r="D60"/>
  <c r="I60" s="1"/>
  <c r="K59"/>
  <c r="J59"/>
  <c r="D59"/>
  <c r="I59" s="1"/>
  <c r="K58"/>
  <c r="J58"/>
  <c r="D58"/>
  <c r="I58" s="1"/>
  <c r="K57"/>
  <c r="J57"/>
  <c r="D57"/>
  <c r="I57" s="1"/>
  <c r="K56"/>
  <c r="J56"/>
  <c r="D56"/>
  <c r="I56" s="1"/>
  <c r="K55"/>
  <c r="J55"/>
  <c r="D55"/>
  <c r="I55" s="1"/>
  <c r="K54"/>
  <c r="J54"/>
  <c r="D54"/>
  <c r="I54" s="1"/>
  <c r="K53"/>
  <c r="J53"/>
  <c r="D53"/>
  <c r="I53" s="1"/>
  <c r="K52"/>
  <c r="J52"/>
  <c r="D52"/>
  <c r="I52" s="1"/>
  <c r="S51"/>
  <c r="R51"/>
  <c r="Q51"/>
  <c r="P51"/>
  <c r="O51"/>
  <c r="N51"/>
  <c r="M51"/>
  <c r="L51"/>
  <c r="H51"/>
  <c r="G51"/>
  <c r="F51"/>
  <c r="E51"/>
  <c r="C51"/>
  <c r="K50"/>
  <c r="J50"/>
  <c r="D50"/>
  <c r="I50" s="1"/>
  <c r="K49"/>
  <c r="J49"/>
  <c r="D49"/>
  <c r="I49" s="1"/>
  <c r="K48"/>
  <c r="J48"/>
  <c r="D48"/>
  <c r="I48" s="1"/>
  <c r="K47"/>
  <c r="J47"/>
  <c r="D47"/>
  <c r="I47" s="1"/>
  <c r="K46"/>
  <c r="J46"/>
  <c r="D46"/>
  <c r="I46" s="1"/>
  <c r="K45"/>
  <c r="J45"/>
  <c r="D45"/>
  <c r="I45" s="1"/>
  <c r="K44"/>
  <c r="J44"/>
  <c r="D44"/>
  <c r="I44" s="1"/>
  <c r="K43"/>
  <c r="J43"/>
  <c r="D43"/>
  <c r="I43" s="1"/>
  <c r="K42"/>
  <c r="J42"/>
  <c r="D42"/>
  <c r="I42" s="1"/>
  <c r="K41"/>
  <c r="J41"/>
  <c r="D41"/>
  <c r="I41" s="1"/>
  <c r="K40"/>
  <c r="J40"/>
  <c r="D40"/>
  <c r="I40" s="1"/>
  <c r="K39"/>
  <c r="J39"/>
  <c r="D39"/>
  <c r="I39" s="1"/>
  <c r="S38"/>
  <c r="R38"/>
  <c r="Q38"/>
  <c r="P38"/>
  <c r="O38"/>
  <c r="N38"/>
  <c r="M38"/>
  <c r="L38"/>
  <c r="H38"/>
  <c r="G38"/>
  <c r="F38"/>
  <c r="E38"/>
  <c r="C38"/>
  <c r="K37"/>
  <c r="J37"/>
  <c r="D37"/>
  <c r="I37" s="1"/>
  <c r="K36"/>
  <c r="J36"/>
  <c r="D36"/>
  <c r="I36" s="1"/>
  <c r="K35"/>
  <c r="J35"/>
  <c r="D35"/>
  <c r="I35" s="1"/>
  <c r="K34"/>
  <c r="J34"/>
  <c r="D34"/>
  <c r="I34" s="1"/>
  <c r="K33"/>
  <c r="J33"/>
  <c r="D33"/>
  <c r="I33" s="1"/>
  <c r="S32"/>
  <c r="R32"/>
  <c r="Q32"/>
  <c r="P32"/>
  <c r="O32"/>
  <c r="N32"/>
  <c r="M32"/>
  <c r="L32"/>
  <c r="H32"/>
  <c r="G32"/>
  <c r="F32"/>
  <c r="E32"/>
  <c r="C32"/>
  <c r="K31"/>
  <c r="J31"/>
  <c r="D31"/>
  <c r="I31" s="1"/>
  <c r="K30"/>
  <c r="J30"/>
  <c r="D30"/>
  <c r="I30" s="1"/>
  <c r="K29"/>
  <c r="J29"/>
  <c r="D29"/>
  <c r="I29" s="1"/>
  <c r="K28"/>
  <c r="J28"/>
  <c r="D28"/>
  <c r="I28" s="1"/>
  <c r="K27"/>
  <c r="J27"/>
  <c r="D27"/>
  <c r="I27" s="1"/>
  <c r="S26"/>
  <c r="R26"/>
  <c r="Q26"/>
  <c r="P26"/>
  <c r="O26"/>
  <c r="N26"/>
  <c r="M26"/>
  <c r="L26"/>
  <c r="H26"/>
  <c r="G26"/>
  <c r="F26"/>
  <c r="E26"/>
  <c r="C26"/>
  <c r="K25"/>
  <c r="J25"/>
  <c r="D25"/>
  <c r="I25" s="1"/>
  <c r="K24"/>
  <c r="J24"/>
  <c r="D24"/>
  <c r="I24" s="1"/>
  <c r="K23"/>
  <c r="J23"/>
  <c r="D23"/>
  <c r="I23" s="1"/>
  <c r="K22"/>
  <c r="J22"/>
  <c r="D22"/>
  <c r="I22" s="1"/>
  <c r="K21"/>
  <c r="J21"/>
  <c r="D21"/>
  <c r="I21" s="1"/>
  <c r="K20"/>
  <c r="J20"/>
  <c r="D20"/>
  <c r="I20" s="1"/>
  <c r="K19"/>
  <c r="J19"/>
  <c r="D19"/>
  <c r="I19" s="1"/>
  <c r="K18"/>
  <c r="J18"/>
  <c r="D18"/>
  <c r="I18" s="1"/>
  <c r="S17"/>
  <c r="R17"/>
  <c r="Q17"/>
  <c r="P17"/>
  <c r="O17"/>
  <c r="N17"/>
  <c r="M17"/>
  <c r="L17"/>
  <c r="H17"/>
  <c r="G17"/>
  <c r="F17"/>
  <c r="E17"/>
  <c r="C17"/>
  <c r="K38" l="1"/>
  <c r="N16"/>
  <c r="R16"/>
  <c r="K17"/>
  <c r="J26"/>
  <c r="K68"/>
  <c r="C16"/>
  <c r="H16"/>
  <c r="J68"/>
  <c r="K26"/>
  <c r="J38"/>
  <c r="G16"/>
  <c r="D17"/>
  <c r="O16"/>
  <c r="S16"/>
  <c r="K32"/>
  <c r="D38"/>
  <c r="K51"/>
  <c r="J17"/>
  <c r="D26"/>
  <c r="J32"/>
  <c r="J51"/>
  <c r="I38"/>
  <c r="I68"/>
  <c r="I26"/>
  <c r="E16"/>
  <c r="M16"/>
  <c r="Q16"/>
  <c r="D32"/>
  <c r="D51"/>
  <c r="D68"/>
  <c r="F16"/>
  <c r="L16"/>
  <c r="P16"/>
  <c r="I32"/>
  <c r="I51"/>
  <c r="I17"/>
  <c r="D16" l="1"/>
  <c r="K16"/>
  <c r="J16"/>
  <c r="I16"/>
</calcChain>
</file>

<file path=xl/sharedStrings.xml><?xml version="1.0" encoding="utf-8"?>
<sst xmlns="http://schemas.openxmlformats.org/spreadsheetml/2006/main" count="152" uniqueCount="96">
  <si>
    <t>Постановление</t>
  </si>
  <si>
    <t>Правительство Иркутской области</t>
  </si>
  <si>
    <t>План реализации мероприятий по переселению граждан из аварийного жилищного фонда, признанного таковым до 1 января 2017 года, 
по способам переселения</t>
  </si>
  <si>
    <t>№ п/п</t>
  </si>
  <si>
    <t>Наименование муниципального образования</t>
  </si>
  <si>
    <t>Всего расселяемая площадь жилых помещений</t>
  </si>
  <si>
    <t>Расселение в рамках программы, не связанное с приобретением жилых помещений и связанное с приобретением жилых помещений без использования бюджетных средств</t>
  </si>
  <si>
    <t>Расселение в рамках программы, связанное с приобретением жилых помещений за счет бюджетных средств</t>
  </si>
  <si>
    <t>Всего:</t>
  </si>
  <si>
    <t>в том числе:</t>
  </si>
  <si>
    <t>Выкуп жилых помещений у собственников</t>
  </si>
  <si>
    <t>Договор о развитии застроенной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</si>
  <si>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</si>
  <si>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</si>
  <si>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застройщиков, в т.ч.:</t>
  </si>
  <si>
    <t>Приобретение жилых помещений у лиц, не являющихся застройщиками</t>
  </si>
  <si>
    <t>в строящихся домах</t>
  </si>
  <si>
    <t>в домах, введенных в эксплуатацию</t>
  </si>
  <si>
    <t>Расселяемая площадь</t>
  </si>
  <si>
    <t>Стоимость</t>
  </si>
  <si>
    <t>Приобретаемая площадь</t>
  </si>
  <si>
    <t>кв. м</t>
  </si>
  <si>
    <t>руб.</t>
  </si>
  <si>
    <t>кв.м</t>
  </si>
  <si>
    <t>Всего по этапу 2019 года</t>
  </si>
  <si>
    <t>Итого по Боханское (Боханский муниципальный район)</t>
  </si>
  <si>
    <t xml:space="preserve">Итого по Город Иркутск </t>
  </si>
  <si>
    <t>Итого по Смоленское (Иркутский муниципальный район)</t>
  </si>
  <si>
    <t>Итого по Город Киренск (Киренский муниципальный район)</t>
  </si>
  <si>
    <t>Итого по Город Железногорск-Илимский (Нижнеилимский муниципальный район)</t>
  </si>
  <si>
    <t>Итого по Город Нижнеудинск (Нижнеудинский муниципальный район)</t>
  </si>
  <si>
    <t>Итого по Город Тайшет (Тайшетский муниципальный район)</t>
  </si>
  <si>
    <t>Итого по Город Шелехов (Шелеховский муниципальный район)</t>
  </si>
  <si>
    <t>Всего по этапу 2020 года</t>
  </si>
  <si>
    <t xml:space="preserve">Итого по Ангарский </t>
  </si>
  <si>
    <t>Итого по Город Байкальск (Слюдянский муниципальный район)</t>
  </si>
  <si>
    <t>Всего по этапу 2021 года</t>
  </si>
  <si>
    <t>Итого по Иркутск (Город Иркутск)</t>
  </si>
  <si>
    <t>Итого по Черемхово (Город Черемхово)</t>
  </si>
  <si>
    <t>Всего по этапу 2022 года</t>
  </si>
  <si>
    <t xml:space="preserve">Итого по Город Братск </t>
  </si>
  <si>
    <t xml:space="preserve">Итого по Город Зима </t>
  </si>
  <si>
    <t xml:space="preserve">Итого по Город Свирск </t>
  </si>
  <si>
    <t xml:space="preserve">Итого по Город Усолье-Сибирское </t>
  </si>
  <si>
    <t xml:space="preserve">Итого по Город Усть-Илимск </t>
  </si>
  <si>
    <t xml:space="preserve">Итого по Город Черемхово </t>
  </si>
  <si>
    <t>Итого по Город Слюдянка (Слюдянский муниципальный район)</t>
  </si>
  <si>
    <t>Итого по Поселок Култук (Слюдянский муниципальный район)</t>
  </si>
  <si>
    <t>Всего по этапу 2023 года</t>
  </si>
  <si>
    <t>Итого по Кутуликское (Аларский муниципальный район)</t>
  </si>
  <si>
    <t>Итого по Город Бодайбо (Бодайбинский муниципальный район)</t>
  </si>
  <si>
    <t>Итого по Город Вихоревка (Братский муниципальный район)</t>
  </si>
  <si>
    <t>Итого по Бажирское (Заларинский муниципальный район)</t>
  </si>
  <si>
    <t>Итого по Моисеевское (Заларинский муниципальный район)</t>
  </si>
  <si>
    <t>Итого по Поселок Залари (Заларинский муниципальный район)</t>
  </si>
  <si>
    <t>Итого по Поселок Мама (Мамско-Чуйский муниципальный район)</t>
  </si>
  <si>
    <t>Всего по этапу 2024 года</t>
  </si>
  <si>
    <t>Итого по Поселок Балаганск (Балаганский муниципальный район)</t>
  </si>
  <si>
    <t>Итого по Баяндаевское (Баяндаевский муниципальный район)</t>
  </si>
  <si>
    <t>Итого по Кобляковское (Братский муниципальный район)</t>
  </si>
  <si>
    <t>Итого по Покоснинское (Братский муниципальный район)</t>
  </si>
  <si>
    <t>Итого по Турманское (Братский муниципальный район)</t>
  </si>
  <si>
    <t>Итого по Владимирское (Заларинский муниципальный район)</t>
  </si>
  <si>
    <t>Итого по Поселок Тыреть 1-я (Заларинский муниципальный район)</t>
  </si>
  <si>
    <t>Итого по Семеновское (Заларинский муниципальный район)</t>
  </si>
  <si>
    <t>Итого по Холмогойское (Заларинский муниципальный район)</t>
  </si>
  <si>
    <t>Итого по Хор-Тагнинское (Заларинский муниципальный район)</t>
  </si>
  <si>
    <t>Итого по Карлукское (Иркутский муниципальный район)</t>
  </si>
  <si>
    <t>Итого по Мамонское (Иркутский муниципальный район)</t>
  </si>
  <si>
    <t>Итого по Сосновоборское (Иркутский муниципальный район)</t>
  </si>
  <si>
    <t>Итого по Уриковское (Иркутский муниципальный район)</t>
  </si>
  <si>
    <t>Итого по Хомутовское (Иркутский муниципальный район)</t>
  </si>
  <si>
    <t>Итого по Поселок Алексеевск (Киренский муниципальный район)</t>
  </si>
  <si>
    <t>Итого по Поселок Куйтун (Куйтунский муниципальный район)</t>
  </si>
  <si>
    <t>Итого по Еланцынское (Ольхонский муниципальный район)</t>
  </si>
  <si>
    <t>Итого по Поселок Хужир (Ольхонский муниципальный район)</t>
  </si>
  <si>
    <t>Итого по Бильчирское (Осинский муниципальный район)</t>
  </si>
  <si>
    <t>Итого по Ирхидейское (Осинский муниципальный район)</t>
  </si>
  <si>
    <t>Итого по Каха-Онгойское (Осинский муниципальный район)</t>
  </si>
  <si>
    <t>Итого по Ново-Ленинское (Осинский муниципальный район)</t>
  </si>
  <si>
    <t>Итого по Обусинское (Осинский муниципальный район)</t>
  </si>
  <si>
    <t>Итого по Осинское (Осинский муниципальный район)</t>
  </si>
  <si>
    <t>Итого по Усть-Алтанское (Осинский муниципальный район)</t>
  </si>
  <si>
    <t>Итого по Бирюсинское (Тайшетский муниципальный район)</t>
  </si>
  <si>
    <t>Итого по Поселок Мишелевка (Усольский муниципальный район)</t>
  </si>
  <si>
    <t>Итого по Поселок Тайтурка (Усольский муниципальный район)</t>
  </si>
  <si>
    <t>Итого по Верхнемарковское (Усть-Кутский муниципальный район)</t>
  </si>
  <si>
    <t>Итого по Подымахинское (Усть-Кутский муниципальный район)</t>
  </si>
  <si>
    <t>Итого по Бельское (Черемховский муниципальный район)</t>
  </si>
  <si>
    <t>Итого по Новогромовское (Черемховский муниципальный район)</t>
  </si>
  <si>
    <t>Итого по Парфеновское (Черемховский муниципальный район)</t>
  </si>
  <si>
    <t>Итого по Поселок Михайловка (Черемховский муниципальный район)</t>
  </si>
  <si>
    <t>Итого по Баклашинское (Шелеховский муниципальный район)</t>
  </si>
  <si>
    <t xml:space="preserve">Приложение № 2  </t>
  </si>
  <si>
    <t>Всего по программе переселения, в рамках которой предусмотрено финансирование за счет средств Фонда. в т.ч.:</t>
  </si>
  <si>
    <t>от                                        №             -пп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</si>
</sst>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</font>
    <font>
      <sz val="11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2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vertical="top" wrapText="1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>
      <alignment wrapText="1"/>
    </xf>
    <xf numFmtId="0" fontId="0" fillId="2" borderId="0" xfId="0" applyFill="1" applyAlignment="1" applyProtection="1">
      <alignment horizontal="center" wrapText="1"/>
      <protection locked="0"/>
    </xf>
    <xf numFmtId="0" fontId="1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" fillId="2" borderId="0" xfId="0" applyFont="1" applyFill="1" applyBorder="1"/>
    <xf numFmtId="0" fontId="3" fillId="2" borderId="0" xfId="0" applyFont="1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/>
    </xf>
    <xf numFmtId="0" fontId="1" fillId="3" borderId="0" xfId="0" applyFont="1" applyFill="1"/>
    <xf numFmtId="0" fontId="0" fillId="3" borderId="0" xfId="0" applyFill="1"/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horizontal="right" vertical="center"/>
    </xf>
    <xf numFmtId="0" fontId="1" fillId="4" borderId="0" xfId="0" applyFont="1" applyFill="1"/>
    <xf numFmtId="0" fontId="0" fillId="4" borderId="0" xfId="0" applyFill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right" vertical="center"/>
    </xf>
    <xf numFmtId="0" fontId="1" fillId="5" borderId="0" xfId="0" applyFont="1" applyFill="1"/>
    <xf numFmtId="0" fontId="0" fillId="5" borderId="0" xfId="0" applyFill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9"/>
  <sheetViews>
    <sheetView tabSelected="1" zoomScale="70" zoomScaleNormal="70" workbookViewId="0">
      <selection activeCell="C16" sqref="C16"/>
    </sheetView>
  </sheetViews>
  <sheetFormatPr defaultColWidth="9.140625" defaultRowHeight="15"/>
  <cols>
    <col min="1" max="1" width="5" style="1" customWidth="1"/>
    <col min="2" max="2" width="50.7109375" style="1" customWidth="1"/>
    <col min="3" max="3" width="17.42578125" style="1" customWidth="1"/>
    <col min="4" max="4" width="17" style="1" customWidth="1"/>
    <col min="5" max="5" width="18.42578125" style="1" customWidth="1"/>
    <col min="6" max="6" width="21.140625" style="1" customWidth="1"/>
    <col min="7" max="7" width="20.7109375" style="1" customWidth="1"/>
    <col min="8" max="8" width="18.28515625" style="1" customWidth="1"/>
    <col min="9" max="10" width="20.7109375" style="1" customWidth="1"/>
    <col min="11" max="11" width="24.28515625" style="1" customWidth="1"/>
    <col min="12" max="12" width="19.5703125" style="1" customWidth="1"/>
    <col min="13" max="13" width="22.5703125" style="1" customWidth="1"/>
    <col min="14" max="14" width="20.7109375" style="1" customWidth="1"/>
    <col min="15" max="15" width="23.140625" style="1" customWidth="1"/>
    <col min="16" max="16" width="20.7109375" style="1" customWidth="1"/>
    <col min="17" max="17" width="23" style="1" customWidth="1"/>
    <col min="18" max="19" width="20.7109375" style="1" customWidth="1"/>
    <col min="20" max="20" width="9.140625" style="1"/>
  </cols>
  <sheetData>
    <row r="1" spans="1:22" ht="15.75" customHeight="1">
      <c r="D1" s="7"/>
      <c r="E1" s="8"/>
      <c r="F1" s="8"/>
      <c r="Q1" s="15"/>
      <c r="R1" s="42" t="s">
        <v>93</v>
      </c>
      <c r="S1" s="42"/>
    </row>
    <row r="2" spans="1:22" ht="15.75" customHeight="1">
      <c r="D2" s="7"/>
      <c r="E2" s="8"/>
      <c r="F2" s="8"/>
      <c r="Q2" s="41" t="s">
        <v>0</v>
      </c>
      <c r="R2" s="41"/>
      <c r="S2" s="41"/>
      <c r="U2" s="6"/>
      <c r="V2" s="6"/>
    </row>
    <row r="3" spans="1:22" ht="15.75" customHeight="1">
      <c r="D3" s="7"/>
      <c r="E3" s="8"/>
      <c r="F3" s="8"/>
      <c r="Q3" s="41" t="s">
        <v>1</v>
      </c>
      <c r="R3" s="41"/>
      <c r="S3" s="41"/>
      <c r="U3" s="6"/>
      <c r="V3" s="6"/>
    </row>
    <row r="4" spans="1:22" ht="25.5" customHeight="1">
      <c r="D4" s="7"/>
      <c r="E4" s="8"/>
      <c r="F4" s="8"/>
      <c r="Q4" s="41" t="s">
        <v>95</v>
      </c>
      <c r="R4" s="41"/>
      <c r="S4" s="41"/>
      <c r="U4" s="6"/>
      <c r="V4" s="6"/>
    </row>
    <row r="5" spans="1:22">
      <c r="U5" s="6"/>
      <c r="V5" s="6"/>
    </row>
    <row r="6" spans="1:22" ht="6.75" customHeight="1"/>
    <row r="7" spans="1:22" ht="39" customHeight="1">
      <c r="A7" s="2"/>
      <c r="B7" s="43" t="s">
        <v>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9" spans="1:22" s="16" customFormat="1" ht="47.25" customHeight="1">
      <c r="A9" s="32" t="s">
        <v>3</v>
      </c>
      <c r="B9" s="38" t="s">
        <v>4</v>
      </c>
      <c r="C9" s="32" t="s">
        <v>5</v>
      </c>
      <c r="D9" s="32" t="s">
        <v>6</v>
      </c>
      <c r="E9" s="32"/>
      <c r="F9" s="32"/>
      <c r="G9" s="32"/>
      <c r="H9" s="32"/>
      <c r="I9" s="32" t="s">
        <v>7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15"/>
    </row>
    <row r="10" spans="1:22" s="16" customFormat="1" ht="15.75" customHeight="1">
      <c r="A10" s="32"/>
      <c r="B10" s="39"/>
      <c r="C10" s="32"/>
      <c r="D10" s="32" t="s">
        <v>8</v>
      </c>
      <c r="E10" s="32" t="s">
        <v>9</v>
      </c>
      <c r="F10" s="32"/>
      <c r="G10" s="32"/>
      <c r="H10" s="32"/>
      <c r="I10" s="32" t="s">
        <v>8</v>
      </c>
      <c r="J10" s="32"/>
      <c r="K10" s="32"/>
      <c r="L10" s="32" t="s">
        <v>9</v>
      </c>
      <c r="M10" s="32"/>
      <c r="N10" s="32"/>
      <c r="O10" s="32"/>
      <c r="P10" s="32"/>
      <c r="Q10" s="32"/>
      <c r="R10" s="32"/>
      <c r="S10" s="32"/>
      <c r="T10" s="15"/>
    </row>
    <row r="11" spans="1:22" s="16" customFormat="1" ht="47.25" customHeight="1">
      <c r="A11" s="32"/>
      <c r="B11" s="39"/>
      <c r="C11" s="32"/>
      <c r="D11" s="32"/>
      <c r="E11" s="32" t="s">
        <v>10</v>
      </c>
      <c r="F11" s="32"/>
      <c r="G11" s="32" t="s">
        <v>11</v>
      </c>
      <c r="H11" s="32" t="s">
        <v>12</v>
      </c>
      <c r="I11" s="32"/>
      <c r="J11" s="32"/>
      <c r="K11" s="32"/>
      <c r="L11" s="32" t="s">
        <v>13</v>
      </c>
      <c r="M11" s="32"/>
      <c r="N11" s="32" t="s">
        <v>14</v>
      </c>
      <c r="O11" s="32"/>
      <c r="P11" s="32"/>
      <c r="Q11" s="32"/>
      <c r="R11" s="32" t="s">
        <v>15</v>
      </c>
      <c r="S11" s="32"/>
      <c r="T11" s="15"/>
    </row>
    <row r="12" spans="1:22" s="16" customFormat="1" ht="47.25" customHeight="1">
      <c r="A12" s="32"/>
      <c r="B12" s="39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 t="s">
        <v>16</v>
      </c>
      <c r="O12" s="32"/>
      <c r="P12" s="32" t="s">
        <v>17</v>
      </c>
      <c r="Q12" s="32"/>
      <c r="R12" s="32"/>
      <c r="S12" s="32"/>
      <c r="T12" s="15"/>
    </row>
    <row r="13" spans="1:22" s="16" customFormat="1" ht="55.5" customHeight="1">
      <c r="A13" s="32"/>
      <c r="B13" s="39"/>
      <c r="C13" s="32"/>
      <c r="D13" s="17" t="s">
        <v>18</v>
      </c>
      <c r="E13" s="17" t="s">
        <v>18</v>
      </c>
      <c r="F13" s="17" t="s">
        <v>19</v>
      </c>
      <c r="G13" s="17" t="s">
        <v>18</v>
      </c>
      <c r="H13" s="17" t="s">
        <v>18</v>
      </c>
      <c r="I13" s="17" t="s">
        <v>18</v>
      </c>
      <c r="J13" s="17" t="s">
        <v>20</v>
      </c>
      <c r="K13" s="17" t="s">
        <v>19</v>
      </c>
      <c r="L13" s="17" t="s">
        <v>20</v>
      </c>
      <c r="M13" s="17" t="s">
        <v>19</v>
      </c>
      <c r="N13" s="17" t="s">
        <v>20</v>
      </c>
      <c r="O13" s="17" t="s">
        <v>19</v>
      </c>
      <c r="P13" s="17" t="s">
        <v>20</v>
      </c>
      <c r="Q13" s="17" t="s">
        <v>19</v>
      </c>
      <c r="R13" s="17" t="s">
        <v>20</v>
      </c>
      <c r="S13" s="17" t="s">
        <v>19</v>
      </c>
      <c r="T13" s="18"/>
    </row>
    <row r="14" spans="1:22" s="16" customFormat="1" ht="15.75" customHeight="1">
      <c r="A14" s="32"/>
      <c r="B14" s="40"/>
      <c r="C14" s="17" t="s">
        <v>21</v>
      </c>
      <c r="D14" s="17" t="s">
        <v>21</v>
      </c>
      <c r="E14" s="17" t="s">
        <v>21</v>
      </c>
      <c r="F14" s="17" t="s">
        <v>22</v>
      </c>
      <c r="G14" s="17" t="s">
        <v>23</v>
      </c>
      <c r="H14" s="17" t="s">
        <v>23</v>
      </c>
      <c r="I14" s="17" t="s">
        <v>21</v>
      </c>
      <c r="J14" s="17" t="s">
        <v>21</v>
      </c>
      <c r="K14" s="17" t="s">
        <v>22</v>
      </c>
      <c r="L14" s="19" t="s">
        <v>21</v>
      </c>
      <c r="M14" s="19" t="s">
        <v>22</v>
      </c>
      <c r="N14" s="19" t="s">
        <v>21</v>
      </c>
      <c r="O14" s="19" t="s">
        <v>22</v>
      </c>
      <c r="P14" s="17" t="s">
        <v>21</v>
      </c>
      <c r="Q14" s="17" t="s">
        <v>22</v>
      </c>
      <c r="R14" s="17" t="s">
        <v>21</v>
      </c>
      <c r="S14" s="17" t="s">
        <v>22</v>
      </c>
      <c r="T14" s="15"/>
    </row>
    <row r="15" spans="1:22" s="16" customFormat="1" ht="18.75" customHeight="1">
      <c r="A15" s="17">
        <v>1</v>
      </c>
      <c r="B15" s="19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9">
        <v>12</v>
      </c>
      <c r="M15" s="19">
        <v>13</v>
      </c>
      <c r="N15" s="19">
        <v>14</v>
      </c>
      <c r="O15" s="19">
        <v>15</v>
      </c>
      <c r="P15" s="17">
        <v>16</v>
      </c>
      <c r="Q15" s="17">
        <v>17</v>
      </c>
      <c r="R15" s="17">
        <v>18</v>
      </c>
      <c r="S15" s="17">
        <v>19</v>
      </c>
      <c r="T15" s="15"/>
    </row>
    <row r="16" spans="1:22" ht="96.75" customHeight="1">
      <c r="A16" s="20"/>
      <c r="B16" s="21" t="s">
        <v>94</v>
      </c>
      <c r="C16" s="22">
        <f t="shared" ref="C16:S16" si="0">SUM(C17,C26,C32,C38,C51,C68)</f>
        <v>353965.39</v>
      </c>
      <c r="D16" s="22">
        <f t="shared" si="0"/>
        <v>65517.750000000015</v>
      </c>
      <c r="E16" s="22">
        <f t="shared" si="0"/>
        <v>4908.55</v>
      </c>
      <c r="F16" s="22">
        <f t="shared" si="0"/>
        <v>247948011.90000001</v>
      </c>
      <c r="G16" s="22">
        <f t="shared" si="0"/>
        <v>57032.9</v>
      </c>
      <c r="H16" s="22">
        <f t="shared" si="0"/>
        <v>3576.3</v>
      </c>
      <c r="I16" s="22">
        <f t="shared" si="0"/>
        <v>288447.64</v>
      </c>
      <c r="J16" s="22">
        <f t="shared" si="0"/>
        <v>288447.64</v>
      </c>
      <c r="K16" s="22">
        <f t="shared" si="0"/>
        <v>13867046617.030001</v>
      </c>
      <c r="L16" s="23">
        <f t="shared" si="0"/>
        <v>60125.64</v>
      </c>
      <c r="M16" s="23">
        <f t="shared" si="0"/>
        <v>2888608188.4099998</v>
      </c>
      <c r="N16" s="23">
        <f t="shared" si="0"/>
        <v>185450.35000000003</v>
      </c>
      <c r="O16" s="23">
        <f t="shared" si="0"/>
        <v>9031546404.2299995</v>
      </c>
      <c r="P16" s="22">
        <f t="shared" si="0"/>
        <v>37362.870000000003</v>
      </c>
      <c r="Q16" s="22">
        <f t="shared" si="0"/>
        <v>1713765963.5699997</v>
      </c>
      <c r="R16" s="22">
        <f t="shared" si="0"/>
        <v>5508.7800000000007</v>
      </c>
      <c r="S16" s="22">
        <f t="shared" si="0"/>
        <v>233126060.81999999</v>
      </c>
    </row>
    <row r="17" spans="1:22" s="49" customFormat="1" ht="21" customHeight="1">
      <c r="A17" s="44"/>
      <c r="B17" s="45" t="s">
        <v>24</v>
      </c>
      <c r="C17" s="46">
        <f t="shared" ref="C17:S17" si="1">SUM(C18:C25)</f>
        <v>25425.58</v>
      </c>
      <c r="D17" s="46">
        <f t="shared" si="1"/>
        <v>1284.9000000000001</v>
      </c>
      <c r="E17" s="46">
        <f t="shared" si="1"/>
        <v>0</v>
      </c>
      <c r="F17" s="46">
        <f t="shared" si="1"/>
        <v>0</v>
      </c>
      <c r="G17" s="46">
        <f t="shared" si="1"/>
        <v>795.4</v>
      </c>
      <c r="H17" s="46">
        <f t="shared" si="1"/>
        <v>489.5</v>
      </c>
      <c r="I17" s="46">
        <f t="shared" si="1"/>
        <v>24140.68</v>
      </c>
      <c r="J17" s="46">
        <f t="shared" si="1"/>
        <v>24140.68</v>
      </c>
      <c r="K17" s="46">
        <f t="shared" si="1"/>
        <v>1021609436.9200001</v>
      </c>
      <c r="L17" s="47">
        <f t="shared" si="1"/>
        <v>0</v>
      </c>
      <c r="M17" s="47">
        <f t="shared" si="1"/>
        <v>0</v>
      </c>
      <c r="N17" s="47">
        <f t="shared" si="1"/>
        <v>10583.7</v>
      </c>
      <c r="O17" s="47">
        <f t="shared" si="1"/>
        <v>447891600.30000001</v>
      </c>
      <c r="P17" s="46">
        <f t="shared" si="1"/>
        <v>8048.2000000000007</v>
      </c>
      <c r="Q17" s="46">
        <f t="shared" si="1"/>
        <v>340591775.80000001</v>
      </c>
      <c r="R17" s="46">
        <f t="shared" si="1"/>
        <v>5508.7800000000007</v>
      </c>
      <c r="S17" s="46">
        <f t="shared" si="1"/>
        <v>233126060.81999999</v>
      </c>
      <c r="T17" s="48"/>
    </row>
    <row r="18" spans="1:22" ht="40.5">
      <c r="A18" s="20">
        <v>1</v>
      </c>
      <c r="B18" s="21" t="s">
        <v>25</v>
      </c>
      <c r="C18" s="22">
        <v>708</v>
      </c>
      <c r="D18" s="22">
        <f t="shared" ref="D18:D25" si="2">E18+G18+H18</f>
        <v>0</v>
      </c>
      <c r="E18" s="22">
        <v>0</v>
      </c>
      <c r="F18" s="22">
        <v>0</v>
      </c>
      <c r="G18" s="22">
        <v>0</v>
      </c>
      <c r="H18" s="22">
        <v>0</v>
      </c>
      <c r="I18" s="22">
        <f t="shared" ref="I18:I25" si="3">C18-D18</f>
        <v>708</v>
      </c>
      <c r="J18" s="22">
        <f t="shared" ref="J18:K25" si="4">L18+N18+P18+R18</f>
        <v>708</v>
      </c>
      <c r="K18" s="22">
        <f t="shared" si="4"/>
        <v>29961852</v>
      </c>
      <c r="L18" s="23">
        <v>0</v>
      </c>
      <c r="M18" s="23">
        <v>0</v>
      </c>
      <c r="N18" s="23">
        <v>0</v>
      </c>
      <c r="O18" s="23">
        <v>0</v>
      </c>
      <c r="P18" s="22">
        <v>708</v>
      </c>
      <c r="Q18" s="22">
        <v>29961852</v>
      </c>
      <c r="R18" s="22">
        <v>0</v>
      </c>
      <c r="S18" s="22">
        <v>0</v>
      </c>
    </row>
    <row r="19" spans="1:22" ht="20.25">
      <c r="A19" s="20">
        <v>2</v>
      </c>
      <c r="B19" s="21" t="s">
        <v>26</v>
      </c>
      <c r="C19" s="22">
        <v>11868.6</v>
      </c>
      <c r="D19" s="22">
        <f t="shared" si="2"/>
        <v>1284.9000000000001</v>
      </c>
      <c r="E19" s="22">
        <v>0</v>
      </c>
      <c r="F19" s="22">
        <v>0</v>
      </c>
      <c r="G19" s="22">
        <v>795.4</v>
      </c>
      <c r="H19" s="22">
        <v>489.5</v>
      </c>
      <c r="I19" s="22">
        <f t="shared" si="3"/>
        <v>10583.7</v>
      </c>
      <c r="J19" s="22">
        <f t="shared" si="4"/>
        <v>10583.7</v>
      </c>
      <c r="K19" s="22">
        <f t="shared" si="4"/>
        <v>447891600.30000001</v>
      </c>
      <c r="L19" s="23">
        <v>0</v>
      </c>
      <c r="M19" s="23">
        <v>0</v>
      </c>
      <c r="N19" s="23">
        <v>10583.7</v>
      </c>
      <c r="O19" s="23">
        <v>447891600.30000001</v>
      </c>
      <c r="P19" s="22">
        <v>0</v>
      </c>
      <c r="Q19" s="22">
        <v>0</v>
      </c>
      <c r="R19" s="22">
        <v>0</v>
      </c>
      <c r="S19" s="22">
        <v>0</v>
      </c>
    </row>
    <row r="20" spans="1:22" ht="40.5">
      <c r="A20" s="20">
        <v>3</v>
      </c>
      <c r="B20" s="21" t="s">
        <v>27</v>
      </c>
      <c r="C20" s="22">
        <v>326.7</v>
      </c>
      <c r="D20" s="22">
        <f t="shared" si="2"/>
        <v>0</v>
      </c>
      <c r="E20" s="22">
        <v>0</v>
      </c>
      <c r="F20" s="22">
        <v>0</v>
      </c>
      <c r="G20" s="22">
        <v>0</v>
      </c>
      <c r="H20" s="22">
        <v>0</v>
      </c>
      <c r="I20" s="22">
        <f t="shared" si="3"/>
        <v>326.7</v>
      </c>
      <c r="J20" s="22">
        <f t="shared" si="4"/>
        <v>326.7</v>
      </c>
      <c r="K20" s="22">
        <f t="shared" si="4"/>
        <v>13825617.300000001</v>
      </c>
      <c r="L20" s="23">
        <v>0</v>
      </c>
      <c r="M20" s="23">
        <v>0</v>
      </c>
      <c r="N20" s="23">
        <v>0</v>
      </c>
      <c r="O20" s="23">
        <v>0</v>
      </c>
      <c r="P20" s="22">
        <v>326.7</v>
      </c>
      <c r="Q20" s="22">
        <v>13825617.300000001</v>
      </c>
      <c r="R20" s="22">
        <v>0</v>
      </c>
      <c r="S20" s="22">
        <v>0</v>
      </c>
    </row>
    <row r="21" spans="1:22" s="29" customFormat="1" ht="40.5">
      <c r="A21" s="24">
        <v>4</v>
      </c>
      <c r="B21" s="25" t="s">
        <v>28</v>
      </c>
      <c r="C21" s="26">
        <v>2449.84</v>
      </c>
      <c r="D21" s="26">
        <f t="shared" si="2"/>
        <v>0</v>
      </c>
      <c r="E21" s="26">
        <v>0</v>
      </c>
      <c r="F21" s="26">
        <v>0</v>
      </c>
      <c r="G21" s="26">
        <v>0</v>
      </c>
      <c r="H21" s="26">
        <v>0</v>
      </c>
      <c r="I21" s="26">
        <f t="shared" si="3"/>
        <v>2449.84</v>
      </c>
      <c r="J21" s="26">
        <f t="shared" si="4"/>
        <v>2449.84</v>
      </c>
      <c r="K21" s="26">
        <f t="shared" si="4"/>
        <v>103674778.95999999</v>
      </c>
      <c r="L21" s="27">
        <v>0</v>
      </c>
      <c r="M21" s="27">
        <v>0</v>
      </c>
      <c r="N21" s="27">
        <v>0</v>
      </c>
      <c r="O21" s="27">
        <v>0</v>
      </c>
      <c r="P21" s="26">
        <v>0</v>
      </c>
      <c r="Q21" s="26">
        <v>0</v>
      </c>
      <c r="R21" s="26">
        <v>2449.84</v>
      </c>
      <c r="S21" s="26">
        <v>103674778.95999999</v>
      </c>
      <c r="T21" s="28"/>
    </row>
    <row r="22" spans="1:22" ht="60.75">
      <c r="A22" s="20">
        <v>5</v>
      </c>
      <c r="B22" s="21" t="s">
        <v>29</v>
      </c>
      <c r="C22" s="22">
        <v>882.9</v>
      </c>
      <c r="D22" s="22">
        <f t="shared" si="2"/>
        <v>0</v>
      </c>
      <c r="E22" s="22">
        <v>0</v>
      </c>
      <c r="F22" s="22">
        <v>0</v>
      </c>
      <c r="G22" s="22">
        <v>0</v>
      </c>
      <c r="H22" s="22">
        <v>0</v>
      </c>
      <c r="I22" s="22">
        <f t="shared" si="3"/>
        <v>882.9</v>
      </c>
      <c r="J22" s="22">
        <f t="shared" si="4"/>
        <v>882.9</v>
      </c>
      <c r="K22" s="22">
        <f t="shared" si="4"/>
        <v>37363445.100000001</v>
      </c>
      <c r="L22" s="23">
        <v>0</v>
      </c>
      <c r="M22" s="23">
        <v>0</v>
      </c>
      <c r="N22" s="23">
        <v>0</v>
      </c>
      <c r="O22" s="23">
        <v>0</v>
      </c>
      <c r="P22" s="22">
        <v>882.9</v>
      </c>
      <c r="Q22" s="22">
        <v>37363445.100000001</v>
      </c>
      <c r="R22" s="22">
        <v>0</v>
      </c>
      <c r="S22" s="22">
        <v>0</v>
      </c>
    </row>
    <row r="23" spans="1:22" ht="60.75">
      <c r="A23" s="20">
        <v>6</v>
      </c>
      <c r="B23" s="21" t="s">
        <v>30</v>
      </c>
      <c r="C23" s="22">
        <v>1160</v>
      </c>
      <c r="D23" s="22">
        <f t="shared" si="2"/>
        <v>0</v>
      </c>
      <c r="E23" s="22">
        <v>0</v>
      </c>
      <c r="F23" s="22">
        <v>0</v>
      </c>
      <c r="G23" s="22">
        <v>0</v>
      </c>
      <c r="H23" s="22">
        <v>0</v>
      </c>
      <c r="I23" s="22">
        <f t="shared" si="3"/>
        <v>1160</v>
      </c>
      <c r="J23" s="22">
        <f t="shared" si="4"/>
        <v>1160</v>
      </c>
      <c r="K23" s="22">
        <f t="shared" si="4"/>
        <v>49090040</v>
      </c>
      <c r="L23" s="23">
        <v>0</v>
      </c>
      <c r="M23" s="23">
        <v>0</v>
      </c>
      <c r="N23" s="23">
        <v>0</v>
      </c>
      <c r="O23" s="23">
        <v>0</v>
      </c>
      <c r="P23" s="22">
        <v>0</v>
      </c>
      <c r="Q23" s="22">
        <v>0</v>
      </c>
      <c r="R23" s="22">
        <v>1160</v>
      </c>
      <c r="S23" s="22">
        <v>49090040</v>
      </c>
    </row>
    <row r="24" spans="1:22" ht="40.5">
      <c r="A24" s="20">
        <v>7</v>
      </c>
      <c r="B24" s="21" t="s">
        <v>31</v>
      </c>
      <c r="C24" s="22">
        <v>1898.94</v>
      </c>
      <c r="D24" s="22">
        <f t="shared" si="2"/>
        <v>0</v>
      </c>
      <c r="E24" s="22">
        <v>0</v>
      </c>
      <c r="F24" s="22">
        <v>0</v>
      </c>
      <c r="G24" s="22">
        <v>0</v>
      </c>
      <c r="H24" s="22">
        <v>0</v>
      </c>
      <c r="I24" s="22">
        <f t="shared" si="3"/>
        <v>1898.94</v>
      </c>
      <c r="J24" s="22">
        <f t="shared" si="4"/>
        <v>1898.94</v>
      </c>
      <c r="K24" s="22">
        <f t="shared" si="4"/>
        <v>80361241.859999999</v>
      </c>
      <c r="L24" s="23">
        <v>0</v>
      </c>
      <c r="M24" s="23">
        <v>0</v>
      </c>
      <c r="N24" s="23">
        <v>0</v>
      </c>
      <c r="O24" s="23">
        <v>0</v>
      </c>
      <c r="P24" s="22">
        <v>0</v>
      </c>
      <c r="Q24" s="22">
        <v>0</v>
      </c>
      <c r="R24" s="22">
        <v>1898.94</v>
      </c>
      <c r="S24" s="22">
        <v>80361241.859999999</v>
      </c>
    </row>
    <row r="25" spans="1:22" ht="60.75">
      <c r="A25" s="20">
        <v>8</v>
      </c>
      <c r="B25" s="21" t="s">
        <v>32</v>
      </c>
      <c r="C25" s="22">
        <v>6130.6</v>
      </c>
      <c r="D25" s="22">
        <f t="shared" si="2"/>
        <v>0</v>
      </c>
      <c r="E25" s="22">
        <v>0</v>
      </c>
      <c r="F25" s="22">
        <v>0</v>
      </c>
      <c r="G25" s="22">
        <v>0</v>
      </c>
      <c r="H25" s="22">
        <v>0</v>
      </c>
      <c r="I25" s="22">
        <f t="shared" si="3"/>
        <v>6130.6</v>
      </c>
      <c r="J25" s="22">
        <f t="shared" si="4"/>
        <v>6130.6</v>
      </c>
      <c r="K25" s="22">
        <f t="shared" si="4"/>
        <v>259440861.40000001</v>
      </c>
      <c r="L25" s="23">
        <v>0</v>
      </c>
      <c r="M25" s="23">
        <v>0</v>
      </c>
      <c r="N25" s="23">
        <v>0</v>
      </c>
      <c r="O25" s="23">
        <v>0</v>
      </c>
      <c r="P25" s="22">
        <v>6130.6</v>
      </c>
      <c r="Q25" s="22">
        <v>259440861.40000001</v>
      </c>
      <c r="R25" s="22">
        <v>0</v>
      </c>
      <c r="S25" s="22">
        <v>0</v>
      </c>
    </row>
    <row r="26" spans="1:22" s="49" customFormat="1" ht="18.75" customHeight="1">
      <c r="A26" s="44"/>
      <c r="B26" s="45" t="s">
        <v>33</v>
      </c>
      <c r="C26" s="46">
        <f t="shared" ref="C26:S26" si="5">SUM(C27:C31)</f>
        <v>27628.11</v>
      </c>
      <c r="D26" s="46">
        <f t="shared" si="5"/>
        <v>1607</v>
      </c>
      <c r="E26" s="46">
        <f t="shared" si="5"/>
        <v>0</v>
      </c>
      <c r="F26" s="46">
        <f t="shared" si="5"/>
        <v>0</v>
      </c>
      <c r="G26" s="46">
        <f t="shared" si="5"/>
        <v>1607</v>
      </c>
      <c r="H26" s="46">
        <f t="shared" si="5"/>
        <v>0</v>
      </c>
      <c r="I26" s="46">
        <f t="shared" si="5"/>
        <v>26021.11</v>
      </c>
      <c r="J26" s="46">
        <f t="shared" si="5"/>
        <v>26021.11</v>
      </c>
      <c r="K26" s="46">
        <f t="shared" si="5"/>
        <v>1145241093.3199999</v>
      </c>
      <c r="L26" s="47">
        <f t="shared" si="5"/>
        <v>2163.4</v>
      </c>
      <c r="M26" s="47">
        <f t="shared" si="5"/>
        <v>95215560.799999997</v>
      </c>
      <c r="N26" s="47">
        <f t="shared" si="5"/>
        <v>14911.71</v>
      </c>
      <c r="O26" s="47">
        <f t="shared" si="5"/>
        <v>656294180.51999998</v>
      </c>
      <c r="P26" s="46">
        <f t="shared" si="5"/>
        <v>8946</v>
      </c>
      <c r="Q26" s="46">
        <f t="shared" si="5"/>
        <v>393731352</v>
      </c>
      <c r="R26" s="46">
        <f t="shared" si="5"/>
        <v>0</v>
      </c>
      <c r="S26" s="46">
        <f t="shared" si="5"/>
        <v>0</v>
      </c>
      <c r="T26" s="48"/>
    </row>
    <row r="27" spans="1:22" ht="20.25">
      <c r="A27" s="20">
        <v>1</v>
      </c>
      <c r="B27" s="21" t="s">
        <v>34</v>
      </c>
      <c r="C27" s="22">
        <v>4000</v>
      </c>
      <c r="D27" s="22">
        <f>E27+G27+H27</f>
        <v>0</v>
      </c>
      <c r="E27" s="22">
        <v>0</v>
      </c>
      <c r="F27" s="22">
        <v>0</v>
      </c>
      <c r="G27" s="22">
        <v>0</v>
      </c>
      <c r="H27" s="22">
        <v>0</v>
      </c>
      <c r="I27" s="22">
        <f>C27-D27</f>
        <v>4000</v>
      </c>
      <c r="J27" s="22">
        <f t="shared" ref="J27:K31" si="6">L27+N27+P27+R27</f>
        <v>4000</v>
      </c>
      <c r="K27" s="22">
        <f t="shared" si="6"/>
        <v>176048000</v>
      </c>
      <c r="L27" s="23">
        <v>0</v>
      </c>
      <c r="M27" s="23">
        <v>0</v>
      </c>
      <c r="N27" s="23">
        <v>0</v>
      </c>
      <c r="O27" s="23">
        <v>0</v>
      </c>
      <c r="P27" s="22">
        <v>4000</v>
      </c>
      <c r="Q27" s="22">
        <v>176048000</v>
      </c>
      <c r="R27" s="22">
        <v>0</v>
      </c>
      <c r="S27" s="22">
        <v>0</v>
      </c>
    </row>
    <row r="28" spans="1:22" ht="20.25">
      <c r="A28" s="20">
        <v>2</v>
      </c>
      <c r="B28" s="21" t="s">
        <v>26</v>
      </c>
      <c r="C28" s="22">
        <v>13852</v>
      </c>
      <c r="D28" s="22">
        <f>E28+G28+H28</f>
        <v>1607</v>
      </c>
      <c r="E28" s="22">
        <v>0</v>
      </c>
      <c r="F28" s="22">
        <v>0</v>
      </c>
      <c r="G28" s="22">
        <v>1607</v>
      </c>
      <c r="H28" s="22">
        <v>0</v>
      </c>
      <c r="I28" s="22">
        <f>C28-D28</f>
        <v>12245</v>
      </c>
      <c r="J28" s="22">
        <f t="shared" si="6"/>
        <v>12245</v>
      </c>
      <c r="K28" s="22">
        <f t="shared" si="6"/>
        <v>538926940</v>
      </c>
      <c r="L28" s="23">
        <v>0</v>
      </c>
      <c r="M28" s="23">
        <v>0</v>
      </c>
      <c r="N28" s="23">
        <v>12245</v>
      </c>
      <c r="O28" s="23">
        <v>538926940</v>
      </c>
      <c r="P28" s="22">
        <v>0</v>
      </c>
      <c r="Q28" s="22">
        <v>0</v>
      </c>
      <c r="R28" s="22">
        <v>0</v>
      </c>
      <c r="S28" s="22">
        <v>0</v>
      </c>
    </row>
    <row r="29" spans="1:22" ht="60.75">
      <c r="A29" s="20">
        <v>3</v>
      </c>
      <c r="B29" s="21" t="s">
        <v>29</v>
      </c>
      <c r="C29" s="22">
        <v>2163.4</v>
      </c>
      <c r="D29" s="22">
        <f>E29+G29+H29</f>
        <v>0</v>
      </c>
      <c r="E29" s="22">
        <v>0</v>
      </c>
      <c r="F29" s="22">
        <v>0</v>
      </c>
      <c r="G29" s="22">
        <v>0</v>
      </c>
      <c r="H29" s="22">
        <v>0</v>
      </c>
      <c r="I29" s="22">
        <f>C29-D29</f>
        <v>2163.4</v>
      </c>
      <c r="J29" s="22">
        <f t="shared" si="6"/>
        <v>2163.4</v>
      </c>
      <c r="K29" s="22">
        <f t="shared" si="6"/>
        <v>95215560.799999997</v>
      </c>
      <c r="L29" s="23">
        <v>2163.4</v>
      </c>
      <c r="M29" s="23">
        <v>95215560.799999997</v>
      </c>
      <c r="N29" s="23">
        <v>0</v>
      </c>
      <c r="O29" s="23">
        <v>0</v>
      </c>
      <c r="P29" s="22">
        <v>0</v>
      </c>
      <c r="Q29" s="22">
        <v>0</v>
      </c>
      <c r="R29" s="22">
        <v>0</v>
      </c>
      <c r="S29" s="22">
        <v>0</v>
      </c>
    </row>
    <row r="30" spans="1:22" ht="40.5">
      <c r="A30" s="20">
        <v>4</v>
      </c>
      <c r="B30" s="21" t="s">
        <v>35</v>
      </c>
      <c r="C30" s="22">
        <v>2666.71</v>
      </c>
      <c r="D30" s="22">
        <f>E30+G30+H30</f>
        <v>0</v>
      </c>
      <c r="E30" s="22">
        <v>0</v>
      </c>
      <c r="F30" s="22">
        <v>0</v>
      </c>
      <c r="G30" s="22">
        <v>0</v>
      </c>
      <c r="H30" s="22">
        <v>0</v>
      </c>
      <c r="I30" s="22">
        <f>C30-D30</f>
        <v>2666.71</v>
      </c>
      <c r="J30" s="22">
        <f t="shared" si="6"/>
        <v>2666.71</v>
      </c>
      <c r="K30" s="22">
        <f t="shared" si="6"/>
        <v>117367240.52</v>
      </c>
      <c r="L30" s="23">
        <v>0</v>
      </c>
      <c r="M30" s="23">
        <v>0</v>
      </c>
      <c r="N30" s="23">
        <v>2666.71</v>
      </c>
      <c r="O30" s="23">
        <v>117367240.52</v>
      </c>
      <c r="P30" s="22">
        <v>0</v>
      </c>
      <c r="Q30" s="22">
        <v>0</v>
      </c>
      <c r="R30" s="22">
        <v>0</v>
      </c>
      <c r="S30" s="22">
        <v>0</v>
      </c>
    </row>
    <row r="31" spans="1:22" ht="60.75">
      <c r="A31" s="20">
        <v>5</v>
      </c>
      <c r="B31" s="21" t="s">
        <v>32</v>
      </c>
      <c r="C31" s="22">
        <v>4946</v>
      </c>
      <c r="D31" s="22">
        <f>E31+G31+H31</f>
        <v>0</v>
      </c>
      <c r="E31" s="22">
        <v>0</v>
      </c>
      <c r="F31" s="22">
        <v>0</v>
      </c>
      <c r="G31" s="22">
        <v>0</v>
      </c>
      <c r="H31" s="22">
        <v>0</v>
      </c>
      <c r="I31" s="22">
        <f>C31-D31</f>
        <v>4946</v>
      </c>
      <c r="J31" s="22">
        <f t="shared" si="6"/>
        <v>4946</v>
      </c>
      <c r="K31" s="22">
        <f t="shared" si="6"/>
        <v>217683352</v>
      </c>
      <c r="L31" s="23">
        <v>0</v>
      </c>
      <c r="M31" s="23">
        <v>0</v>
      </c>
      <c r="N31" s="23">
        <v>0</v>
      </c>
      <c r="O31" s="23">
        <v>0</v>
      </c>
      <c r="P31" s="22">
        <v>4946</v>
      </c>
      <c r="Q31" s="22">
        <v>217683352</v>
      </c>
      <c r="R31" s="22">
        <v>0</v>
      </c>
      <c r="S31" s="22">
        <v>0</v>
      </c>
      <c r="U31" s="5"/>
      <c r="V31" s="3"/>
    </row>
    <row r="32" spans="1:22" s="49" customFormat="1" ht="18.75" customHeight="1">
      <c r="A32" s="44"/>
      <c r="B32" s="45" t="s">
        <v>36</v>
      </c>
      <c r="C32" s="46">
        <f t="shared" ref="C32:S32" si="7">SUM(C33:C37)</f>
        <v>56214.17</v>
      </c>
      <c r="D32" s="46">
        <f t="shared" si="7"/>
        <v>31503</v>
      </c>
      <c r="E32" s="46">
        <f t="shared" si="7"/>
        <v>0</v>
      </c>
      <c r="F32" s="46">
        <f t="shared" si="7"/>
        <v>0</v>
      </c>
      <c r="G32" s="46">
        <f t="shared" si="7"/>
        <v>28416.2</v>
      </c>
      <c r="H32" s="46">
        <f t="shared" si="7"/>
        <v>3086.8</v>
      </c>
      <c r="I32" s="46">
        <f t="shared" si="7"/>
        <v>24711.17</v>
      </c>
      <c r="J32" s="46">
        <f t="shared" si="7"/>
        <v>24711.17</v>
      </c>
      <c r="K32" s="46">
        <f t="shared" si="7"/>
        <v>1131104384.4100001</v>
      </c>
      <c r="L32" s="47">
        <f t="shared" si="7"/>
        <v>2175.3000000000002</v>
      </c>
      <c r="M32" s="47">
        <f t="shared" si="7"/>
        <v>99570006.900000006</v>
      </c>
      <c r="N32" s="47">
        <f t="shared" si="7"/>
        <v>14535.87</v>
      </c>
      <c r="O32" s="47">
        <f t="shared" si="7"/>
        <v>665350377.50999999</v>
      </c>
      <c r="P32" s="46">
        <f t="shared" si="7"/>
        <v>8000</v>
      </c>
      <c r="Q32" s="46">
        <f t="shared" si="7"/>
        <v>366184000</v>
      </c>
      <c r="R32" s="46">
        <f t="shared" si="7"/>
        <v>0</v>
      </c>
      <c r="S32" s="46">
        <f t="shared" si="7"/>
        <v>0</v>
      </c>
      <c r="T32" s="48"/>
    </row>
    <row r="33" spans="1:22" ht="20.25">
      <c r="A33" s="20">
        <v>1</v>
      </c>
      <c r="B33" s="21" t="s">
        <v>34</v>
      </c>
      <c r="C33" s="22">
        <v>4000</v>
      </c>
      <c r="D33" s="22">
        <f>E33+G33+H33</f>
        <v>0</v>
      </c>
      <c r="E33" s="22">
        <v>0</v>
      </c>
      <c r="F33" s="22">
        <v>0</v>
      </c>
      <c r="G33" s="22">
        <v>0</v>
      </c>
      <c r="H33" s="22">
        <v>0</v>
      </c>
      <c r="I33" s="22">
        <f>C33-D33</f>
        <v>4000</v>
      </c>
      <c r="J33" s="22">
        <f t="shared" ref="J33:K37" si="8">L33+N33+P33+R33</f>
        <v>4000</v>
      </c>
      <c r="K33" s="22">
        <f t="shared" si="8"/>
        <v>183092000</v>
      </c>
      <c r="L33" s="23">
        <v>0</v>
      </c>
      <c r="M33" s="23">
        <v>0</v>
      </c>
      <c r="N33" s="23">
        <v>0</v>
      </c>
      <c r="O33" s="23">
        <v>0</v>
      </c>
      <c r="P33" s="22">
        <v>4000</v>
      </c>
      <c r="Q33" s="22">
        <v>183092000</v>
      </c>
      <c r="R33" s="22">
        <v>0</v>
      </c>
      <c r="S33" s="22">
        <v>0</v>
      </c>
      <c r="U33" s="5"/>
      <c r="V33" s="5"/>
    </row>
    <row r="34" spans="1:22" ht="20.25">
      <c r="A34" s="20">
        <v>2</v>
      </c>
      <c r="B34" s="21" t="s">
        <v>37</v>
      </c>
      <c r="C34" s="22">
        <v>43805.7</v>
      </c>
      <c r="D34" s="22">
        <f>E34+G34+H34</f>
        <v>31503</v>
      </c>
      <c r="E34" s="22">
        <v>0</v>
      </c>
      <c r="F34" s="22">
        <v>0</v>
      </c>
      <c r="G34" s="22">
        <v>28416.2</v>
      </c>
      <c r="H34" s="22">
        <v>3086.8</v>
      </c>
      <c r="I34" s="22">
        <f>C34-D34</f>
        <v>12302.699999999997</v>
      </c>
      <c r="J34" s="22">
        <f t="shared" si="8"/>
        <v>12302.7</v>
      </c>
      <c r="K34" s="22">
        <f t="shared" si="8"/>
        <v>563131487.10000002</v>
      </c>
      <c r="L34" s="23">
        <v>0</v>
      </c>
      <c r="M34" s="23">
        <v>0</v>
      </c>
      <c r="N34" s="23">
        <v>12302.7</v>
      </c>
      <c r="O34" s="23">
        <v>563131487.10000002</v>
      </c>
      <c r="P34" s="22">
        <v>0</v>
      </c>
      <c r="Q34" s="22">
        <v>0</v>
      </c>
      <c r="R34" s="22">
        <v>0</v>
      </c>
      <c r="S34" s="22">
        <v>0</v>
      </c>
      <c r="U34" s="5"/>
      <c r="V34" s="5"/>
    </row>
    <row r="35" spans="1:22" ht="40.5">
      <c r="A35" s="20">
        <v>3</v>
      </c>
      <c r="B35" s="21" t="s">
        <v>38</v>
      </c>
      <c r="C35" s="22">
        <v>4000</v>
      </c>
      <c r="D35" s="22">
        <f>E35+G35+H35</f>
        <v>0</v>
      </c>
      <c r="E35" s="22">
        <v>0</v>
      </c>
      <c r="F35" s="22">
        <v>0</v>
      </c>
      <c r="G35" s="22">
        <v>0</v>
      </c>
      <c r="H35" s="22">
        <v>0</v>
      </c>
      <c r="I35" s="22">
        <f>C35-D35</f>
        <v>4000</v>
      </c>
      <c r="J35" s="22">
        <f t="shared" si="8"/>
        <v>4000</v>
      </c>
      <c r="K35" s="22">
        <f t="shared" si="8"/>
        <v>183092000</v>
      </c>
      <c r="L35" s="23">
        <v>0</v>
      </c>
      <c r="M35" s="23">
        <v>0</v>
      </c>
      <c r="N35" s="23">
        <v>0</v>
      </c>
      <c r="O35" s="23">
        <v>0</v>
      </c>
      <c r="P35" s="22">
        <v>4000</v>
      </c>
      <c r="Q35" s="22">
        <v>183092000</v>
      </c>
      <c r="R35" s="22">
        <v>0</v>
      </c>
      <c r="S35" s="22">
        <v>0</v>
      </c>
      <c r="U35" s="5"/>
      <c r="V35" s="5"/>
    </row>
    <row r="36" spans="1:22" ht="60.75">
      <c r="A36" s="20">
        <v>4</v>
      </c>
      <c r="B36" s="21" t="s">
        <v>29</v>
      </c>
      <c r="C36" s="22">
        <v>2175.3000000000002</v>
      </c>
      <c r="D36" s="22">
        <f>E36+G36+H36</f>
        <v>0</v>
      </c>
      <c r="E36" s="22">
        <v>0</v>
      </c>
      <c r="F36" s="22">
        <v>0</v>
      </c>
      <c r="G36" s="22">
        <v>0</v>
      </c>
      <c r="H36" s="22">
        <v>0</v>
      </c>
      <c r="I36" s="22">
        <f>C36-D36</f>
        <v>2175.3000000000002</v>
      </c>
      <c r="J36" s="22">
        <f t="shared" si="8"/>
        <v>2175.3000000000002</v>
      </c>
      <c r="K36" s="22">
        <f t="shared" si="8"/>
        <v>99570006.900000006</v>
      </c>
      <c r="L36" s="23">
        <v>2175.3000000000002</v>
      </c>
      <c r="M36" s="23">
        <v>99570006.900000006</v>
      </c>
      <c r="N36" s="23">
        <v>0</v>
      </c>
      <c r="O36" s="23">
        <v>0</v>
      </c>
      <c r="P36" s="22">
        <v>0</v>
      </c>
      <c r="Q36" s="22">
        <v>0</v>
      </c>
      <c r="R36" s="22">
        <v>0</v>
      </c>
      <c r="S36" s="22">
        <v>0</v>
      </c>
      <c r="U36" s="5"/>
      <c r="V36" s="5"/>
    </row>
    <row r="37" spans="1:22" ht="40.5">
      <c r="A37" s="20">
        <v>5</v>
      </c>
      <c r="B37" s="21" t="s">
        <v>35</v>
      </c>
      <c r="C37" s="22">
        <v>2233.17</v>
      </c>
      <c r="D37" s="22">
        <f>E37+G37+H37</f>
        <v>0</v>
      </c>
      <c r="E37" s="22">
        <v>0</v>
      </c>
      <c r="F37" s="22">
        <v>0</v>
      </c>
      <c r="G37" s="22">
        <v>0</v>
      </c>
      <c r="H37" s="22">
        <v>0</v>
      </c>
      <c r="I37" s="22">
        <f>C37-D37</f>
        <v>2233.17</v>
      </c>
      <c r="J37" s="22">
        <f t="shared" si="8"/>
        <v>2233.17</v>
      </c>
      <c r="K37" s="22">
        <f t="shared" si="8"/>
        <v>102218890.41</v>
      </c>
      <c r="L37" s="23">
        <v>0</v>
      </c>
      <c r="M37" s="23">
        <v>0</v>
      </c>
      <c r="N37" s="23">
        <v>2233.17</v>
      </c>
      <c r="O37" s="23">
        <v>102218890.41</v>
      </c>
      <c r="P37" s="22">
        <v>0</v>
      </c>
      <c r="Q37" s="22">
        <v>0</v>
      </c>
      <c r="R37" s="22">
        <v>0</v>
      </c>
      <c r="S37" s="22">
        <v>0</v>
      </c>
    </row>
    <row r="38" spans="1:22" s="49" customFormat="1" ht="18.75" customHeight="1">
      <c r="A38" s="44"/>
      <c r="B38" s="45" t="s">
        <v>39</v>
      </c>
      <c r="C38" s="46">
        <f t="shared" ref="C38:S38" si="9">SUM(C39:C50)</f>
        <v>78240.27</v>
      </c>
      <c r="D38" s="46">
        <f t="shared" si="9"/>
        <v>4495.3</v>
      </c>
      <c r="E38" s="46">
        <f t="shared" si="9"/>
        <v>0</v>
      </c>
      <c r="F38" s="46">
        <f t="shared" si="9"/>
        <v>0</v>
      </c>
      <c r="G38" s="46">
        <f t="shared" si="9"/>
        <v>4495.3</v>
      </c>
      <c r="H38" s="46">
        <f t="shared" si="9"/>
        <v>0</v>
      </c>
      <c r="I38" s="46">
        <f t="shared" si="9"/>
        <v>73744.969999999987</v>
      </c>
      <c r="J38" s="46">
        <f t="shared" si="9"/>
        <v>73744.969999999987</v>
      </c>
      <c r="K38" s="46">
        <f t="shared" si="9"/>
        <v>3510555551.8800006</v>
      </c>
      <c r="L38" s="47">
        <f t="shared" si="9"/>
        <v>35765.35</v>
      </c>
      <c r="M38" s="47">
        <f t="shared" si="9"/>
        <v>1702573721.4000001</v>
      </c>
      <c r="N38" s="47">
        <f t="shared" si="9"/>
        <v>34634.22</v>
      </c>
      <c r="O38" s="47">
        <f t="shared" si="9"/>
        <v>1648727408.8799999</v>
      </c>
      <c r="P38" s="46">
        <f t="shared" si="9"/>
        <v>3345.4</v>
      </c>
      <c r="Q38" s="46">
        <f t="shared" si="9"/>
        <v>159254421.59999999</v>
      </c>
      <c r="R38" s="46">
        <f t="shared" si="9"/>
        <v>0</v>
      </c>
      <c r="S38" s="46">
        <f t="shared" si="9"/>
        <v>0</v>
      </c>
      <c r="T38" s="48"/>
    </row>
    <row r="39" spans="1:22" ht="20.25">
      <c r="A39" s="20">
        <v>1</v>
      </c>
      <c r="B39" s="21" t="s">
        <v>34</v>
      </c>
      <c r="C39" s="22">
        <v>3345.4</v>
      </c>
      <c r="D39" s="22">
        <f t="shared" ref="D39:D50" si="10">E39+G39+H39</f>
        <v>0</v>
      </c>
      <c r="E39" s="22">
        <v>0</v>
      </c>
      <c r="F39" s="22">
        <v>0</v>
      </c>
      <c r="G39" s="22">
        <v>0</v>
      </c>
      <c r="H39" s="22">
        <v>0</v>
      </c>
      <c r="I39" s="22">
        <f t="shared" ref="I39:I50" si="11">C39-D39</f>
        <v>3345.4</v>
      </c>
      <c r="J39" s="22">
        <f t="shared" ref="J39:J50" si="12">L39+N39+P39+R39</f>
        <v>3345.4</v>
      </c>
      <c r="K39" s="22">
        <f t="shared" ref="K39:K50" si="13">M39+O39+Q39+S39</f>
        <v>159254421.59999999</v>
      </c>
      <c r="L39" s="23">
        <v>0</v>
      </c>
      <c r="M39" s="23">
        <v>0</v>
      </c>
      <c r="N39" s="23">
        <v>0</v>
      </c>
      <c r="O39" s="23">
        <v>0</v>
      </c>
      <c r="P39" s="22">
        <v>3345.4</v>
      </c>
      <c r="Q39" s="22">
        <v>159254421.59999999</v>
      </c>
      <c r="R39" s="22">
        <v>0</v>
      </c>
      <c r="S39" s="22">
        <v>0</v>
      </c>
    </row>
    <row r="40" spans="1:22" ht="20.25">
      <c r="A40" s="20">
        <v>2</v>
      </c>
      <c r="B40" s="21" t="s">
        <v>40</v>
      </c>
      <c r="C40" s="22">
        <v>10000</v>
      </c>
      <c r="D40" s="22">
        <f t="shared" si="10"/>
        <v>0</v>
      </c>
      <c r="E40" s="22">
        <v>0</v>
      </c>
      <c r="F40" s="22">
        <v>0</v>
      </c>
      <c r="G40" s="22">
        <v>0</v>
      </c>
      <c r="H40" s="22">
        <v>0</v>
      </c>
      <c r="I40" s="22">
        <f t="shared" si="11"/>
        <v>10000</v>
      </c>
      <c r="J40" s="22">
        <f t="shared" si="12"/>
        <v>10000</v>
      </c>
      <c r="K40" s="22">
        <f t="shared" si="13"/>
        <v>476040000</v>
      </c>
      <c r="L40" s="23">
        <v>10000</v>
      </c>
      <c r="M40" s="23">
        <v>476040000</v>
      </c>
      <c r="N40" s="23">
        <v>0</v>
      </c>
      <c r="O40" s="23">
        <v>0</v>
      </c>
      <c r="P40" s="22">
        <v>0</v>
      </c>
      <c r="Q40" s="22">
        <v>0</v>
      </c>
      <c r="R40" s="22">
        <v>0</v>
      </c>
      <c r="S40" s="22">
        <v>0</v>
      </c>
    </row>
    <row r="41" spans="1:22" s="55" customFormat="1" ht="20.25">
      <c r="A41" s="50">
        <v>3</v>
      </c>
      <c r="B41" s="51" t="s">
        <v>41</v>
      </c>
      <c r="C41" s="52">
        <v>9509.27</v>
      </c>
      <c r="D41" s="52">
        <f t="shared" si="10"/>
        <v>0</v>
      </c>
      <c r="E41" s="52">
        <v>0</v>
      </c>
      <c r="F41" s="52">
        <v>0</v>
      </c>
      <c r="G41" s="52">
        <v>0</v>
      </c>
      <c r="H41" s="52">
        <v>0</v>
      </c>
      <c r="I41" s="52">
        <f t="shared" si="11"/>
        <v>9509.27</v>
      </c>
      <c r="J41" s="52">
        <f t="shared" si="12"/>
        <v>9509.27</v>
      </c>
      <c r="K41" s="52">
        <f t="shared" si="13"/>
        <v>452679289.07999998</v>
      </c>
      <c r="L41" s="53">
        <v>9509.27</v>
      </c>
      <c r="M41" s="53">
        <v>452679289.07999998</v>
      </c>
      <c r="N41" s="53">
        <v>0</v>
      </c>
      <c r="O41" s="53">
        <v>0</v>
      </c>
      <c r="P41" s="52">
        <v>0</v>
      </c>
      <c r="Q41" s="52">
        <v>0</v>
      </c>
      <c r="R41" s="52">
        <v>0</v>
      </c>
      <c r="S41" s="52">
        <v>0</v>
      </c>
      <c r="T41" s="54"/>
    </row>
    <row r="42" spans="1:22" ht="20.25">
      <c r="A42" s="20">
        <v>4</v>
      </c>
      <c r="B42" s="21" t="s">
        <v>26</v>
      </c>
      <c r="C42" s="22">
        <v>16714.2</v>
      </c>
      <c r="D42" s="22">
        <f t="shared" si="10"/>
        <v>4495.3</v>
      </c>
      <c r="E42" s="22">
        <v>0</v>
      </c>
      <c r="F42" s="22">
        <v>0</v>
      </c>
      <c r="G42" s="22">
        <v>4495.3</v>
      </c>
      <c r="H42" s="22">
        <v>0</v>
      </c>
      <c r="I42" s="22">
        <f t="shared" si="11"/>
        <v>12218.900000000001</v>
      </c>
      <c r="J42" s="22">
        <f t="shared" si="12"/>
        <v>12218.9</v>
      </c>
      <c r="K42" s="22">
        <f t="shared" si="13"/>
        <v>581668515.60000002</v>
      </c>
      <c r="L42" s="23">
        <v>0</v>
      </c>
      <c r="M42" s="23">
        <v>0</v>
      </c>
      <c r="N42" s="23">
        <v>12218.9</v>
      </c>
      <c r="O42" s="23">
        <v>581668515.60000002</v>
      </c>
      <c r="P42" s="22">
        <v>0</v>
      </c>
      <c r="Q42" s="22">
        <v>0</v>
      </c>
      <c r="R42" s="22">
        <v>0</v>
      </c>
      <c r="S42" s="22">
        <v>0</v>
      </c>
    </row>
    <row r="43" spans="1:22" ht="20.25">
      <c r="A43" s="20">
        <v>5</v>
      </c>
      <c r="B43" s="21" t="s">
        <v>42</v>
      </c>
      <c r="C43" s="22">
        <v>2521.98</v>
      </c>
      <c r="D43" s="22">
        <f t="shared" si="10"/>
        <v>0</v>
      </c>
      <c r="E43" s="22">
        <v>0</v>
      </c>
      <c r="F43" s="22">
        <v>0</v>
      </c>
      <c r="G43" s="22">
        <v>0</v>
      </c>
      <c r="H43" s="22">
        <v>0</v>
      </c>
      <c r="I43" s="22">
        <f t="shared" si="11"/>
        <v>2521.98</v>
      </c>
      <c r="J43" s="22">
        <f t="shared" si="12"/>
        <v>2521.98</v>
      </c>
      <c r="K43" s="22">
        <f t="shared" si="13"/>
        <v>120056335.92</v>
      </c>
      <c r="L43" s="23">
        <v>2521.98</v>
      </c>
      <c r="M43" s="23">
        <v>120056335.92</v>
      </c>
      <c r="N43" s="23">
        <v>0</v>
      </c>
      <c r="O43" s="23">
        <v>0</v>
      </c>
      <c r="P43" s="22">
        <v>0</v>
      </c>
      <c r="Q43" s="22">
        <v>0</v>
      </c>
      <c r="R43" s="22">
        <v>0</v>
      </c>
      <c r="S43" s="22">
        <v>0</v>
      </c>
    </row>
    <row r="44" spans="1:22" ht="20.25">
      <c r="A44" s="20">
        <v>6</v>
      </c>
      <c r="B44" s="21" t="s">
        <v>43</v>
      </c>
      <c r="C44" s="22">
        <v>10004.68</v>
      </c>
      <c r="D44" s="22">
        <f t="shared" si="10"/>
        <v>0</v>
      </c>
      <c r="E44" s="22">
        <v>0</v>
      </c>
      <c r="F44" s="22">
        <v>0</v>
      </c>
      <c r="G44" s="22">
        <v>0</v>
      </c>
      <c r="H44" s="22">
        <v>0</v>
      </c>
      <c r="I44" s="22">
        <f t="shared" si="11"/>
        <v>10004.68</v>
      </c>
      <c r="J44" s="22">
        <f t="shared" si="12"/>
        <v>10004.68</v>
      </c>
      <c r="K44" s="22">
        <f t="shared" si="13"/>
        <v>476262786.72000003</v>
      </c>
      <c r="L44" s="23">
        <v>0</v>
      </c>
      <c r="M44" s="23">
        <v>0</v>
      </c>
      <c r="N44" s="23">
        <v>10004.68</v>
      </c>
      <c r="O44" s="23">
        <v>476262786.72000003</v>
      </c>
      <c r="P44" s="22">
        <v>0</v>
      </c>
      <c r="Q44" s="22">
        <v>0</v>
      </c>
      <c r="R44" s="22">
        <v>0</v>
      </c>
      <c r="S44" s="22">
        <v>0</v>
      </c>
    </row>
    <row r="45" spans="1:22" ht="20.25">
      <c r="A45" s="20">
        <v>7</v>
      </c>
      <c r="B45" s="21" t="s">
        <v>44</v>
      </c>
      <c r="C45" s="22">
        <v>1539.5</v>
      </c>
      <c r="D45" s="22">
        <f t="shared" si="10"/>
        <v>0</v>
      </c>
      <c r="E45" s="22">
        <v>0</v>
      </c>
      <c r="F45" s="22">
        <v>0</v>
      </c>
      <c r="G45" s="22">
        <v>0</v>
      </c>
      <c r="H45" s="22">
        <v>0</v>
      </c>
      <c r="I45" s="22">
        <f t="shared" si="11"/>
        <v>1539.5</v>
      </c>
      <c r="J45" s="22">
        <f t="shared" si="12"/>
        <v>1539.5</v>
      </c>
      <c r="K45" s="22">
        <f t="shared" si="13"/>
        <v>73286358</v>
      </c>
      <c r="L45" s="23">
        <v>1539.5</v>
      </c>
      <c r="M45" s="23">
        <v>73286358</v>
      </c>
      <c r="N45" s="23">
        <v>0</v>
      </c>
      <c r="O45" s="23">
        <v>0</v>
      </c>
      <c r="P45" s="22">
        <v>0</v>
      </c>
      <c r="Q45" s="22">
        <v>0</v>
      </c>
      <c r="R45" s="22">
        <v>0</v>
      </c>
      <c r="S45" s="22">
        <v>0</v>
      </c>
    </row>
    <row r="46" spans="1:22" ht="20.25">
      <c r="A46" s="20">
        <v>8</v>
      </c>
      <c r="B46" s="21" t="s">
        <v>45</v>
      </c>
      <c r="C46" s="22">
        <v>10000</v>
      </c>
      <c r="D46" s="22">
        <f t="shared" si="10"/>
        <v>0</v>
      </c>
      <c r="E46" s="22">
        <v>0</v>
      </c>
      <c r="F46" s="22">
        <v>0</v>
      </c>
      <c r="G46" s="22">
        <v>0</v>
      </c>
      <c r="H46" s="22">
        <v>0</v>
      </c>
      <c r="I46" s="22">
        <f t="shared" si="11"/>
        <v>10000</v>
      </c>
      <c r="J46" s="22">
        <f t="shared" si="12"/>
        <v>10000</v>
      </c>
      <c r="K46" s="22">
        <f t="shared" si="13"/>
        <v>476040000</v>
      </c>
      <c r="L46" s="23">
        <v>10000</v>
      </c>
      <c r="M46" s="23">
        <v>476040000</v>
      </c>
      <c r="N46" s="23">
        <v>0</v>
      </c>
      <c r="O46" s="23">
        <v>0</v>
      </c>
      <c r="P46" s="22">
        <v>0</v>
      </c>
      <c r="Q46" s="22">
        <v>0</v>
      </c>
      <c r="R46" s="22">
        <v>0</v>
      </c>
      <c r="S46" s="22">
        <v>0</v>
      </c>
    </row>
    <row r="47" spans="1:22" ht="60.75">
      <c r="A47" s="20">
        <v>9</v>
      </c>
      <c r="B47" s="21" t="s">
        <v>29</v>
      </c>
      <c r="C47" s="22">
        <v>2194.6</v>
      </c>
      <c r="D47" s="22">
        <f t="shared" si="10"/>
        <v>0</v>
      </c>
      <c r="E47" s="22">
        <v>0</v>
      </c>
      <c r="F47" s="22">
        <v>0</v>
      </c>
      <c r="G47" s="22">
        <v>0</v>
      </c>
      <c r="H47" s="22">
        <v>0</v>
      </c>
      <c r="I47" s="22">
        <f t="shared" si="11"/>
        <v>2194.6</v>
      </c>
      <c r="J47" s="22">
        <f t="shared" si="12"/>
        <v>2194.6</v>
      </c>
      <c r="K47" s="22">
        <f t="shared" si="13"/>
        <v>104471738.40000001</v>
      </c>
      <c r="L47" s="23">
        <v>2194.6</v>
      </c>
      <c r="M47" s="23">
        <v>104471738.40000001</v>
      </c>
      <c r="N47" s="23">
        <v>0</v>
      </c>
      <c r="O47" s="23">
        <v>0</v>
      </c>
      <c r="P47" s="22">
        <v>0</v>
      </c>
      <c r="Q47" s="22">
        <v>0</v>
      </c>
      <c r="R47" s="22">
        <v>0</v>
      </c>
      <c r="S47" s="22">
        <v>0</v>
      </c>
    </row>
    <row r="48" spans="1:22" ht="40.5">
      <c r="A48" s="20">
        <v>10</v>
      </c>
      <c r="B48" s="21" t="s">
        <v>35</v>
      </c>
      <c r="C48" s="22">
        <v>8349.82</v>
      </c>
      <c r="D48" s="22">
        <f t="shared" si="10"/>
        <v>0</v>
      </c>
      <c r="E48" s="22">
        <v>0</v>
      </c>
      <c r="F48" s="22">
        <v>0</v>
      </c>
      <c r="G48" s="22">
        <v>0</v>
      </c>
      <c r="H48" s="22">
        <v>0</v>
      </c>
      <c r="I48" s="22">
        <f t="shared" si="11"/>
        <v>8349.82</v>
      </c>
      <c r="J48" s="22">
        <f t="shared" si="12"/>
        <v>8349.82</v>
      </c>
      <c r="K48" s="22">
        <f t="shared" si="13"/>
        <v>397484831.27999997</v>
      </c>
      <c r="L48" s="23">
        <v>0</v>
      </c>
      <c r="M48" s="23">
        <v>0</v>
      </c>
      <c r="N48" s="23">
        <v>8349.82</v>
      </c>
      <c r="O48" s="23">
        <v>397484831.27999997</v>
      </c>
      <c r="P48" s="22">
        <v>0</v>
      </c>
      <c r="Q48" s="22">
        <v>0</v>
      </c>
      <c r="R48" s="22">
        <v>0</v>
      </c>
      <c r="S48" s="22">
        <v>0</v>
      </c>
    </row>
    <row r="49" spans="1:20" ht="40.5">
      <c r="A49" s="20">
        <v>11</v>
      </c>
      <c r="B49" s="21" t="s">
        <v>46</v>
      </c>
      <c r="C49" s="22">
        <v>2186.6999999999998</v>
      </c>
      <c r="D49" s="22">
        <f t="shared" si="10"/>
        <v>0</v>
      </c>
      <c r="E49" s="22">
        <v>0</v>
      </c>
      <c r="F49" s="22">
        <v>0</v>
      </c>
      <c r="G49" s="22">
        <v>0</v>
      </c>
      <c r="H49" s="22">
        <v>0</v>
      </c>
      <c r="I49" s="22">
        <f t="shared" si="11"/>
        <v>2186.6999999999998</v>
      </c>
      <c r="J49" s="22">
        <f t="shared" si="12"/>
        <v>2186.6999999999998</v>
      </c>
      <c r="K49" s="22">
        <f t="shared" si="13"/>
        <v>104095666.8</v>
      </c>
      <c r="L49" s="23">
        <v>0</v>
      </c>
      <c r="M49" s="23">
        <v>0</v>
      </c>
      <c r="N49" s="23">
        <v>2186.6999999999998</v>
      </c>
      <c r="O49" s="23">
        <v>104095666.8</v>
      </c>
      <c r="P49" s="22">
        <v>0</v>
      </c>
      <c r="Q49" s="22">
        <v>0</v>
      </c>
      <c r="R49" s="22">
        <v>0</v>
      </c>
      <c r="S49" s="22">
        <v>0</v>
      </c>
    </row>
    <row r="50" spans="1:20" ht="40.5">
      <c r="A50" s="20">
        <v>12</v>
      </c>
      <c r="B50" s="21" t="s">
        <v>47</v>
      </c>
      <c r="C50" s="22">
        <v>1874.12</v>
      </c>
      <c r="D50" s="22">
        <f t="shared" si="10"/>
        <v>0</v>
      </c>
      <c r="E50" s="22">
        <v>0</v>
      </c>
      <c r="F50" s="22">
        <v>0</v>
      </c>
      <c r="G50" s="22">
        <v>0</v>
      </c>
      <c r="H50" s="22">
        <v>0</v>
      </c>
      <c r="I50" s="22">
        <f t="shared" si="11"/>
        <v>1874.12</v>
      </c>
      <c r="J50" s="22">
        <f t="shared" si="12"/>
        <v>1874.12</v>
      </c>
      <c r="K50" s="22">
        <f t="shared" si="13"/>
        <v>89215608.480000004</v>
      </c>
      <c r="L50" s="23">
        <v>0</v>
      </c>
      <c r="M50" s="23">
        <v>0</v>
      </c>
      <c r="N50" s="23">
        <v>1874.12</v>
      </c>
      <c r="O50" s="23">
        <v>89215608.480000004</v>
      </c>
      <c r="P50" s="22">
        <v>0</v>
      </c>
      <c r="Q50" s="22">
        <v>0</v>
      </c>
      <c r="R50" s="22">
        <v>0</v>
      </c>
      <c r="S50" s="22">
        <v>0</v>
      </c>
    </row>
    <row r="51" spans="1:20" s="49" customFormat="1" ht="18.75" customHeight="1">
      <c r="A51" s="44"/>
      <c r="B51" s="45" t="s">
        <v>48</v>
      </c>
      <c r="C51" s="46">
        <f t="shared" ref="C51:S51" si="14">SUM(C52:C67)</f>
        <v>80091.599999999991</v>
      </c>
      <c r="D51" s="46">
        <f t="shared" si="14"/>
        <v>8766.2000000000007</v>
      </c>
      <c r="E51" s="46">
        <f t="shared" si="14"/>
        <v>2419.6</v>
      </c>
      <c r="F51" s="46">
        <f t="shared" si="14"/>
        <v>119791976.40000001</v>
      </c>
      <c r="G51" s="46">
        <f t="shared" si="14"/>
        <v>6346.6</v>
      </c>
      <c r="H51" s="46">
        <f t="shared" si="14"/>
        <v>0</v>
      </c>
      <c r="I51" s="46">
        <f t="shared" si="14"/>
        <v>71325.400000000009</v>
      </c>
      <c r="J51" s="46">
        <f t="shared" si="14"/>
        <v>71325.400000000009</v>
      </c>
      <c r="K51" s="46">
        <f t="shared" si="14"/>
        <v>3531249228.6000004</v>
      </c>
      <c r="L51" s="47">
        <f t="shared" si="14"/>
        <v>20021.59</v>
      </c>
      <c r="M51" s="47">
        <f t="shared" si="14"/>
        <v>991248899.30999994</v>
      </c>
      <c r="N51" s="47">
        <f t="shared" si="14"/>
        <v>45951.080000000009</v>
      </c>
      <c r="O51" s="47">
        <f t="shared" si="14"/>
        <v>2274992019.7200003</v>
      </c>
      <c r="P51" s="46">
        <f t="shared" si="14"/>
        <v>5352.7300000000005</v>
      </c>
      <c r="Q51" s="46">
        <f t="shared" si="14"/>
        <v>265008309.56999999</v>
      </c>
      <c r="R51" s="46">
        <f t="shared" si="14"/>
        <v>0</v>
      </c>
      <c r="S51" s="46">
        <f t="shared" si="14"/>
        <v>0</v>
      </c>
      <c r="T51" s="48"/>
    </row>
    <row r="52" spans="1:20" ht="40.5">
      <c r="A52" s="20">
        <v>1</v>
      </c>
      <c r="B52" s="21" t="s">
        <v>49</v>
      </c>
      <c r="C52" s="22">
        <v>4482.47</v>
      </c>
      <c r="D52" s="22">
        <f t="shared" ref="D52:D67" si="15">E52+G52+H52</f>
        <v>0</v>
      </c>
      <c r="E52" s="22">
        <v>0</v>
      </c>
      <c r="F52" s="22">
        <v>0</v>
      </c>
      <c r="G52" s="22">
        <v>0</v>
      </c>
      <c r="H52" s="22">
        <v>0</v>
      </c>
      <c r="I52" s="22">
        <f t="shared" ref="I52:I67" si="16">C52-D52</f>
        <v>4482.47</v>
      </c>
      <c r="J52" s="22">
        <f t="shared" ref="J52:J67" si="17">L52+N52+P52+R52</f>
        <v>4482.47</v>
      </c>
      <c r="K52" s="22">
        <f t="shared" ref="K52:K67" si="18">M52+O52+Q52+S52</f>
        <v>221922607.22999999</v>
      </c>
      <c r="L52" s="23">
        <v>0</v>
      </c>
      <c r="M52" s="23">
        <v>0</v>
      </c>
      <c r="N52" s="23">
        <v>4482.47</v>
      </c>
      <c r="O52" s="23">
        <v>221922607.22999999</v>
      </c>
      <c r="P52" s="22">
        <v>0</v>
      </c>
      <c r="Q52" s="22">
        <v>0</v>
      </c>
      <c r="R52" s="22">
        <v>0</v>
      </c>
      <c r="S52" s="22">
        <v>0</v>
      </c>
    </row>
    <row r="53" spans="1:20" ht="60.75">
      <c r="A53" s="20">
        <v>2</v>
      </c>
      <c r="B53" s="21" t="s">
        <v>50</v>
      </c>
      <c r="C53" s="22">
        <v>4321.13</v>
      </c>
      <c r="D53" s="22">
        <f t="shared" si="15"/>
        <v>0</v>
      </c>
      <c r="E53" s="22">
        <v>0</v>
      </c>
      <c r="F53" s="22">
        <v>0</v>
      </c>
      <c r="G53" s="22">
        <v>0</v>
      </c>
      <c r="H53" s="22">
        <v>0</v>
      </c>
      <c r="I53" s="22">
        <f t="shared" si="16"/>
        <v>4321.13</v>
      </c>
      <c r="J53" s="22">
        <f t="shared" si="17"/>
        <v>4321.13</v>
      </c>
      <c r="K53" s="22">
        <f t="shared" si="18"/>
        <v>213934825.16999999</v>
      </c>
      <c r="L53" s="23">
        <v>0</v>
      </c>
      <c r="M53" s="23">
        <v>0</v>
      </c>
      <c r="N53" s="23">
        <v>0</v>
      </c>
      <c r="O53" s="23">
        <v>0</v>
      </c>
      <c r="P53" s="22">
        <v>4321.13</v>
      </c>
      <c r="Q53" s="22">
        <v>213934825.16999999</v>
      </c>
      <c r="R53" s="22">
        <v>0</v>
      </c>
      <c r="S53" s="22">
        <v>0</v>
      </c>
    </row>
    <row r="54" spans="1:20" ht="40.5">
      <c r="A54" s="20">
        <v>3</v>
      </c>
      <c r="B54" s="21" t="s">
        <v>51</v>
      </c>
      <c r="C54" s="22">
        <v>8000</v>
      </c>
      <c r="D54" s="22">
        <f t="shared" si="15"/>
        <v>0</v>
      </c>
      <c r="E54" s="22">
        <v>0</v>
      </c>
      <c r="F54" s="22">
        <v>0</v>
      </c>
      <c r="G54" s="22">
        <v>0</v>
      </c>
      <c r="H54" s="22">
        <v>0</v>
      </c>
      <c r="I54" s="22">
        <f t="shared" si="16"/>
        <v>8000</v>
      </c>
      <c r="J54" s="22">
        <f t="shared" si="17"/>
        <v>8000</v>
      </c>
      <c r="K54" s="22">
        <f t="shared" si="18"/>
        <v>396072000</v>
      </c>
      <c r="L54" s="23">
        <v>8000</v>
      </c>
      <c r="M54" s="23">
        <v>396072000</v>
      </c>
      <c r="N54" s="23">
        <v>0</v>
      </c>
      <c r="O54" s="23">
        <v>0</v>
      </c>
      <c r="P54" s="22">
        <v>0</v>
      </c>
      <c r="Q54" s="22">
        <v>0</v>
      </c>
      <c r="R54" s="22">
        <v>0</v>
      </c>
      <c r="S54" s="22">
        <v>0</v>
      </c>
    </row>
    <row r="55" spans="1:20" ht="20.25">
      <c r="A55" s="20">
        <v>4</v>
      </c>
      <c r="B55" s="21" t="s">
        <v>40</v>
      </c>
      <c r="C55" s="22">
        <v>6704.84</v>
      </c>
      <c r="D55" s="22">
        <f t="shared" si="15"/>
        <v>0</v>
      </c>
      <c r="E55" s="22">
        <v>0</v>
      </c>
      <c r="F55" s="22">
        <v>0</v>
      </c>
      <c r="G55" s="22">
        <v>0</v>
      </c>
      <c r="H55" s="22">
        <v>0</v>
      </c>
      <c r="I55" s="22">
        <f t="shared" si="16"/>
        <v>6704.84</v>
      </c>
      <c r="J55" s="22">
        <f t="shared" si="17"/>
        <v>6704.84</v>
      </c>
      <c r="K55" s="22">
        <f t="shared" si="18"/>
        <v>331949923.56</v>
      </c>
      <c r="L55" s="23">
        <v>6704.84</v>
      </c>
      <c r="M55" s="23">
        <v>331949923.56</v>
      </c>
      <c r="N55" s="23">
        <v>0</v>
      </c>
      <c r="O55" s="23">
        <v>0</v>
      </c>
      <c r="P55" s="22">
        <v>0</v>
      </c>
      <c r="Q55" s="22">
        <v>0</v>
      </c>
      <c r="R55" s="22">
        <v>0</v>
      </c>
      <c r="S55" s="22">
        <v>0</v>
      </c>
    </row>
    <row r="56" spans="1:20" ht="20.25">
      <c r="A56" s="20">
        <v>5</v>
      </c>
      <c r="B56" s="21" t="s">
        <v>41</v>
      </c>
      <c r="C56" s="22">
        <v>9189.74</v>
      </c>
      <c r="D56" s="22">
        <f t="shared" si="15"/>
        <v>0</v>
      </c>
      <c r="E56" s="22">
        <v>0</v>
      </c>
      <c r="F56" s="22">
        <v>0</v>
      </c>
      <c r="G56" s="22">
        <v>0</v>
      </c>
      <c r="H56" s="22">
        <v>0</v>
      </c>
      <c r="I56" s="22">
        <f t="shared" si="16"/>
        <v>9189.74</v>
      </c>
      <c r="J56" s="22">
        <f t="shared" si="17"/>
        <v>9189.74</v>
      </c>
      <c r="K56" s="22">
        <f t="shared" si="18"/>
        <v>454974837.66000003</v>
      </c>
      <c r="L56" s="23">
        <v>0</v>
      </c>
      <c r="M56" s="23">
        <v>0</v>
      </c>
      <c r="N56" s="23">
        <v>9189.74</v>
      </c>
      <c r="O56" s="23">
        <v>454974837.66000003</v>
      </c>
      <c r="P56" s="22">
        <v>0</v>
      </c>
      <c r="Q56" s="22">
        <v>0</v>
      </c>
      <c r="R56" s="22">
        <v>0</v>
      </c>
      <c r="S56" s="22">
        <v>0</v>
      </c>
    </row>
    <row r="57" spans="1:20" ht="20.25">
      <c r="A57" s="20">
        <v>6</v>
      </c>
      <c r="B57" s="21" t="s">
        <v>26</v>
      </c>
      <c r="C57" s="22">
        <v>18476.5</v>
      </c>
      <c r="D57" s="22">
        <f t="shared" si="15"/>
        <v>6346.6</v>
      </c>
      <c r="E57" s="22">
        <v>0</v>
      </c>
      <c r="F57" s="22">
        <v>0</v>
      </c>
      <c r="G57" s="22">
        <v>6346.6</v>
      </c>
      <c r="H57" s="22">
        <v>0</v>
      </c>
      <c r="I57" s="22">
        <f t="shared" si="16"/>
        <v>12129.9</v>
      </c>
      <c r="J57" s="22">
        <f t="shared" si="17"/>
        <v>12129.9</v>
      </c>
      <c r="K57" s="22">
        <f t="shared" si="18"/>
        <v>600539219.10000002</v>
      </c>
      <c r="L57" s="23">
        <v>0</v>
      </c>
      <c r="M57" s="23">
        <v>0</v>
      </c>
      <c r="N57" s="23">
        <v>12129.9</v>
      </c>
      <c r="O57" s="23">
        <v>600539219.10000002</v>
      </c>
      <c r="P57" s="22">
        <v>0</v>
      </c>
      <c r="Q57" s="22">
        <v>0</v>
      </c>
      <c r="R57" s="22">
        <v>0</v>
      </c>
      <c r="S57" s="22">
        <v>0</v>
      </c>
    </row>
    <row r="58" spans="1:20" ht="20.25">
      <c r="A58" s="20">
        <v>7</v>
      </c>
      <c r="B58" s="21" t="s">
        <v>42</v>
      </c>
      <c r="C58" s="22">
        <v>2000</v>
      </c>
      <c r="D58" s="22">
        <f t="shared" si="15"/>
        <v>0</v>
      </c>
      <c r="E58" s="22">
        <v>0</v>
      </c>
      <c r="F58" s="22">
        <v>0</v>
      </c>
      <c r="G58" s="22">
        <v>0</v>
      </c>
      <c r="H58" s="22">
        <v>0</v>
      </c>
      <c r="I58" s="22">
        <f t="shared" si="16"/>
        <v>2000</v>
      </c>
      <c r="J58" s="22">
        <f t="shared" si="17"/>
        <v>2000</v>
      </c>
      <c r="K58" s="22">
        <f t="shared" si="18"/>
        <v>99018000</v>
      </c>
      <c r="L58" s="23">
        <v>2000</v>
      </c>
      <c r="M58" s="23">
        <v>99018000</v>
      </c>
      <c r="N58" s="23">
        <v>0</v>
      </c>
      <c r="O58" s="23">
        <v>0</v>
      </c>
      <c r="P58" s="22">
        <v>0</v>
      </c>
      <c r="Q58" s="22">
        <v>0</v>
      </c>
      <c r="R58" s="22">
        <v>0</v>
      </c>
      <c r="S58" s="22">
        <v>0</v>
      </c>
    </row>
    <row r="59" spans="1:20" ht="20.25">
      <c r="A59" s="20">
        <v>8</v>
      </c>
      <c r="B59" s="21" t="s">
        <v>43</v>
      </c>
      <c r="C59" s="22">
        <v>4366.16</v>
      </c>
      <c r="D59" s="22">
        <f t="shared" si="15"/>
        <v>0</v>
      </c>
      <c r="E59" s="22">
        <v>0</v>
      </c>
      <c r="F59" s="22">
        <v>0</v>
      </c>
      <c r="G59" s="22">
        <v>0</v>
      </c>
      <c r="H59" s="22">
        <v>0</v>
      </c>
      <c r="I59" s="22">
        <f t="shared" si="16"/>
        <v>4366.16</v>
      </c>
      <c r="J59" s="22">
        <f t="shared" si="17"/>
        <v>4366.16</v>
      </c>
      <c r="K59" s="22">
        <f t="shared" si="18"/>
        <v>216164215.44</v>
      </c>
      <c r="L59" s="23">
        <v>0</v>
      </c>
      <c r="M59" s="23">
        <v>0</v>
      </c>
      <c r="N59" s="23">
        <v>4366.16</v>
      </c>
      <c r="O59" s="23">
        <v>216164215.44</v>
      </c>
      <c r="P59" s="22">
        <v>0</v>
      </c>
      <c r="Q59" s="22">
        <v>0</v>
      </c>
      <c r="R59" s="22">
        <v>0</v>
      </c>
      <c r="S59" s="22">
        <v>0</v>
      </c>
    </row>
    <row r="60" spans="1:20" ht="20.25">
      <c r="A60" s="20">
        <v>9</v>
      </c>
      <c r="B60" s="21" t="s">
        <v>45</v>
      </c>
      <c r="C60" s="22">
        <v>6000</v>
      </c>
      <c r="D60" s="22">
        <f t="shared" si="15"/>
        <v>0</v>
      </c>
      <c r="E60" s="22">
        <v>0</v>
      </c>
      <c r="F60" s="22">
        <v>0</v>
      </c>
      <c r="G60" s="22">
        <v>0</v>
      </c>
      <c r="H60" s="22">
        <v>0</v>
      </c>
      <c r="I60" s="22">
        <f t="shared" si="16"/>
        <v>6000</v>
      </c>
      <c r="J60" s="22">
        <f t="shared" si="17"/>
        <v>6000</v>
      </c>
      <c r="K60" s="22">
        <f t="shared" si="18"/>
        <v>297054000</v>
      </c>
      <c r="L60" s="23">
        <v>0</v>
      </c>
      <c r="M60" s="23">
        <v>0</v>
      </c>
      <c r="N60" s="23">
        <v>6000</v>
      </c>
      <c r="O60" s="23">
        <v>297054000</v>
      </c>
      <c r="P60" s="22">
        <v>0</v>
      </c>
      <c r="Q60" s="22">
        <v>0</v>
      </c>
      <c r="R60" s="22">
        <v>0</v>
      </c>
      <c r="S60" s="22">
        <v>0</v>
      </c>
    </row>
    <row r="61" spans="1:20" ht="40.5">
      <c r="A61" s="20">
        <v>10</v>
      </c>
      <c r="B61" s="21" t="s">
        <v>52</v>
      </c>
      <c r="C61" s="22">
        <v>919.6</v>
      </c>
      <c r="D61" s="22">
        <f t="shared" si="15"/>
        <v>0</v>
      </c>
      <c r="E61" s="22">
        <v>0</v>
      </c>
      <c r="F61" s="22">
        <v>0</v>
      </c>
      <c r="G61" s="22">
        <v>0</v>
      </c>
      <c r="H61" s="22">
        <v>0</v>
      </c>
      <c r="I61" s="22">
        <f t="shared" si="16"/>
        <v>919.6</v>
      </c>
      <c r="J61" s="22">
        <f t="shared" si="17"/>
        <v>919.6</v>
      </c>
      <c r="K61" s="22">
        <f t="shared" si="18"/>
        <v>45528476.399999999</v>
      </c>
      <c r="L61" s="23">
        <v>0</v>
      </c>
      <c r="M61" s="23">
        <v>0</v>
      </c>
      <c r="N61" s="23">
        <v>0</v>
      </c>
      <c r="O61" s="23">
        <v>0</v>
      </c>
      <c r="P61" s="22">
        <v>919.6</v>
      </c>
      <c r="Q61" s="22">
        <v>45528476.399999999</v>
      </c>
      <c r="R61" s="22">
        <v>0</v>
      </c>
      <c r="S61" s="22">
        <v>0</v>
      </c>
    </row>
    <row r="62" spans="1:20" ht="40.5">
      <c r="A62" s="20">
        <v>11</v>
      </c>
      <c r="B62" s="21" t="s">
        <v>53</v>
      </c>
      <c r="C62" s="22">
        <v>112</v>
      </c>
      <c r="D62" s="22">
        <f t="shared" si="15"/>
        <v>0</v>
      </c>
      <c r="E62" s="22">
        <v>0</v>
      </c>
      <c r="F62" s="22">
        <v>0</v>
      </c>
      <c r="G62" s="22">
        <v>0</v>
      </c>
      <c r="H62" s="22">
        <v>0</v>
      </c>
      <c r="I62" s="22">
        <f t="shared" si="16"/>
        <v>112</v>
      </c>
      <c r="J62" s="22">
        <f t="shared" si="17"/>
        <v>112</v>
      </c>
      <c r="K62" s="22">
        <f t="shared" si="18"/>
        <v>5545008</v>
      </c>
      <c r="L62" s="23">
        <v>0</v>
      </c>
      <c r="M62" s="23">
        <v>0</v>
      </c>
      <c r="N62" s="23">
        <v>0</v>
      </c>
      <c r="O62" s="23">
        <v>0</v>
      </c>
      <c r="P62" s="22">
        <v>112</v>
      </c>
      <c r="Q62" s="22">
        <v>5545008</v>
      </c>
      <c r="R62" s="22">
        <v>0</v>
      </c>
      <c r="S62" s="22">
        <v>0</v>
      </c>
    </row>
    <row r="63" spans="1:20" ht="40.5">
      <c r="A63" s="20">
        <v>12</v>
      </c>
      <c r="B63" s="21" t="s">
        <v>54</v>
      </c>
      <c r="C63" s="22">
        <v>3333.3</v>
      </c>
      <c r="D63" s="22">
        <f t="shared" si="15"/>
        <v>0</v>
      </c>
      <c r="E63" s="22">
        <v>0</v>
      </c>
      <c r="F63" s="22">
        <v>0</v>
      </c>
      <c r="G63" s="22">
        <v>0</v>
      </c>
      <c r="H63" s="22">
        <v>0</v>
      </c>
      <c r="I63" s="22">
        <f t="shared" si="16"/>
        <v>3333.3</v>
      </c>
      <c r="J63" s="22">
        <f t="shared" si="17"/>
        <v>3333.3</v>
      </c>
      <c r="K63" s="22">
        <f t="shared" si="18"/>
        <v>165028349.69999999</v>
      </c>
      <c r="L63" s="23">
        <v>0</v>
      </c>
      <c r="M63" s="23">
        <v>0</v>
      </c>
      <c r="N63" s="23">
        <v>3333.3</v>
      </c>
      <c r="O63" s="23">
        <v>165028349.69999999</v>
      </c>
      <c r="P63" s="22">
        <v>0</v>
      </c>
      <c r="Q63" s="22">
        <v>0</v>
      </c>
      <c r="R63" s="22">
        <v>0</v>
      </c>
      <c r="S63" s="22">
        <v>0</v>
      </c>
    </row>
    <row r="64" spans="1:20" s="29" customFormat="1" ht="40.5">
      <c r="A64" s="24">
        <v>13</v>
      </c>
      <c r="B64" s="25" t="s">
        <v>28</v>
      </c>
      <c r="C64" s="26">
        <v>1142.25</v>
      </c>
      <c r="D64" s="26">
        <f t="shared" si="15"/>
        <v>0</v>
      </c>
      <c r="E64" s="26">
        <v>0</v>
      </c>
      <c r="F64" s="26">
        <v>0</v>
      </c>
      <c r="G64" s="26">
        <v>0</v>
      </c>
      <c r="H64" s="26">
        <v>0</v>
      </c>
      <c r="I64" s="26">
        <f t="shared" si="16"/>
        <v>1142.25</v>
      </c>
      <c r="J64" s="26">
        <f t="shared" si="17"/>
        <v>1142.25</v>
      </c>
      <c r="K64" s="26">
        <f t="shared" si="18"/>
        <v>56551655.25</v>
      </c>
      <c r="L64" s="27">
        <v>1142.25</v>
      </c>
      <c r="M64" s="27">
        <v>56551655.25</v>
      </c>
      <c r="N64" s="27">
        <v>0</v>
      </c>
      <c r="O64" s="27">
        <v>0</v>
      </c>
      <c r="P64" s="26">
        <v>0</v>
      </c>
      <c r="Q64" s="26">
        <v>0</v>
      </c>
      <c r="R64" s="26">
        <v>0</v>
      </c>
      <c r="S64" s="26">
        <v>0</v>
      </c>
      <c r="T64" s="28"/>
    </row>
    <row r="65" spans="1:20" ht="40.5">
      <c r="A65" s="20">
        <v>14</v>
      </c>
      <c r="B65" s="21" t="s">
        <v>55</v>
      </c>
      <c r="C65" s="22">
        <v>2419.6</v>
      </c>
      <c r="D65" s="22">
        <f t="shared" si="15"/>
        <v>2419.6</v>
      </c>
      <c r="E65" s="22">
        <v>2419.6</v>
      </c>
      <c r="F65" s="22">
        <v>119791976.40000001</v>
      </c>
      <c r="G65" s="22">
        <v>0</v>
      </c>
      <c r="H65" s="22">
        <v>0</v>
      </c>
      <c r="I65" s="22">
        <f t="shared" si="16"/>
        <v>0</v>
      </c>
      <c r="J65" s="22">
        <f t="shared" si="17"/>
        <v>0</v>
      </c>
      <c r="K65" s="22">
        <f t="shared" si="18"/>
        <v>0</v>
      </c>
      <c r="L65" s="23">
        <v>0</v>
      </c>
      <c r="M65" s="23">
        <v>0</v>
      </c>
      <c r="N65" s="23">
        <v>0</v>
      </c>
      <c r="O65" s="23">
        <v>0</v>
      </c>
      <c r="P65" s="22">
        <v>0</v>
      </c>
      <c r="Q65" s="22">
        <v>0</v>
      </c>
      <c r="R65" s="22">
        <v>0</v>
      </c>
      <c r="S65" s="22">
        <v>0</v>
      </c>
    </row>
    <row r="66" spans="1:20" ht="60.75">
      <c r="A66" s="20">
        <v>15</v>
      </c>
      <c r="B66" s="21" t="s">
        <v>29</v>
      </c>
      <c r="C66" s="22">
        <v>2174.5</v>
      </c>
      <c r="D66" s="22">
        <f t="shared" si="15"/>
        <v>0</v>
      </c>
      <c r="E66" s="22">
        <v>0</v>
      </c>
      <c r="F66" s="22">
        <v>0</v>
      </c>
      <c r="G66" s="22">
        <v>0</v>
      </c>
      <c r="H66" s="22">
        <v>0</v>
      </c>
      <c r="I66" s="22">
        <f t="shared" si="16"/>
        <v>2174.5</v>
      </c>
      <c r="J66" s="22">
        <f t="shared" si="17"/>
        <v>2174.5</v>
      </c>
      <c r="K66" s="22">
        <f t="shared" si="18"/>
        <v>107657320.5</v>
      </c>
      <c r="L66" s="23">
        <v>2174.5</v>
      </c>
      <c r="M66" s="23">
        <v>107657320.5</v>
      </c>
      <c r="N66" s="23">
        <v>0</v>
      </c>
      <c r="O66" s="23">
        <v>0</v>
      </c>
      <c r="P66" s="22">
        <v>0</v>
      </c>
      <c r="Q66" s="22">
        <v>0</v>
      </c>
      <c r="R66" s="22">
        <v>0</v>
      </c>
      <c r="S66" s="22">
        <v>0</v>
      </c>
    </row>
    <row r="67" spans="1:20" ht="60.75">
      <c r="A67" s="20">
        <v>16</v>
      </c>
      <c r="B67" s="21" t="s">
        <v>30</v>
      </c>
      <c r="C67" s="22">
        <v>6449.51</v>
      </c>
      <c r="D67" s="22">
        <f t="shared" si="15"/>
        <v>0</v>
      </c>
      <c r="E67" s="22">
        <v>0</v>
      </c>
      <c r="F67" s="22">
        <v>0</v>
      </c>
      <c r="G67" s="22">
        <v>0</v>
      </c>
      <c r="H67" s="22">
        <v>0</v>
      </c>
      <c r="I67" s="22">
        <f t="shared" si="16"/>
        <v>6449.51</v>
      </c>
      <c r="J67" s="22">
        <f t="shared" si="17"/>
        <v>6449.51</v>
      </c>
      <c r="K67" s="22">
        <f t="shared" si="18"/>
        <v>319308790.58999997</v>
      </c>
      <c r="L67" s="23">
        <v>0</v>
      </c>
      <c r="M67" s="23">
        <v>0</v>
      </c>
      <c r="N67" s="23">
        <v>6449.51</v>
      </c>
      <c r="O67" s="23">
        <v>319308790.58999997</v>
      </c>
      <c r="P67" s="22">
        <v>0</v>
      </c>
      <c r="Q67" s="22">
        <v>0</v>
      </c>
      <c r="R67" s="22">
        <v>0</v>
      </c>
      <c r="S67" s="22">
        <v>0</v>
      </c>
    </row>
    <row r="68" spans="1:20" s="49" customFormat="1" ht="18.75" customHeight="1">
      <c r="A68" s="44"/>
      <c r="B68" s="45" t="s">
        <v>56</v>
      </c>
      <c r="C68" s="46">
        <f t="shared" ref="C68:S68" si="19">SUM(C69:C112)</f>
        <v>86365.660000000047</v>
      </c>
      <c r="D68" s="46">
        <f t="shared" si="19"/>
        <v>17861.350000000002</v>
      </c>
      <c r="E68" s="46">
        <f t="shared" si="19"/>
        <v>2488.9500000000003</v>
      </c>
      <c r="F68" s="46">
        <f t="shared" si="19"/>
        <v>128156035.5</v>
      </c>
      <c r="G68" s="46">
        <f t="shared" si="19"/>
        <v>15372.4</v>
      </c>
      <c r="H68" s="46">
        <f t="shared" si="19"/>
        <v>0</v>
      </c>
      <c r="I68" s="46">
        <f t="shared" si="19"/>
        <v>68504.310000000012</v>
      </c>
      <c r="J68" s="46">
        <f t="shared" si="19"/>
        <v>68504.310000000012</v>
      </c>
      <c r="K68" s="46">
        <f t="shared" si="19"/>
        <v>3527286921.8999996</v>
      </c>
      <c r="L68" s="47">
        <f t="shared" si="19"/>
        <v>0</v>
      </c>
      <c r="M68" s="47">
        <f t="shared" si="19"/>
        <v>0</v>
      </c>
      <c r="N68" s="47">
        <f t="shared" si="19"/>
        <v>64833.770000000004</v>
      </c>
      <c r="O68" s="47">
        <f t="shared" si="19"/>
        <v>3338290817.2999997</v>
      </c>
      <c r="P68" s="46">
        <f t="shared" si="19"/>
        <v>3670.54</v>
      </c>
      <c r="Q68" s="46">
        <f t="shared" si="19"/>
        <v>188996104.59999999</v>
      </c>
      <c r="R68" s="46">
        <f t="shared" si="19"/>
        <v>0</v>
      </c>
      <c r="S68" s="46">
        <f t="shared" si="19"/>
        <v>0</v>
      </c>
      <c r="T68" s="48"/>
    </row>
    <row r="69" spans="1:20" ht="40.5">
      <c r="A69" s="20">
        <v>1</v>
      </c>
      <c r="B69" s="21" t="s">
        <v>57</v>
      </c>
      <c r="C69" s="22">
        <v>529.20000000000005</v>
      </c>
      <c r="D69" s="22">
        <f t="shared" ref="D69:D112" si="20">E69+G69+H69</f>
        <v>0</v>
      </c>
      <c r="E69" s="22">
        <v>0</v>
      </c>
      <c r="F69" s="22">
        <v>0</v>
      </c>
      <c r="G69" s="22">
        <v>0</v>
      </c>
      <c r="H69" s="22">
        <v>0</v>
      </c>
      <c r="I69" s="22">
        <f t="shared" ref="I69:I112" si="21">C69-D69</f>
        <v>529.20000000000005</v>
      </c>
      <c r="J69" s="22">
        <f t="shared" ref="J69:J112" si="22">L69+N69+P69+R69</f>
        <v>529.20000000000005</v>
      </c>
      <c r="K69" s="22">
        <f t="shared" ref="K69:K112" si="23">M69+O69+Q69+S69</f>
        <v>27248508</v>
      </c>
      <c r="L69" s="23">
        <v>0</v>
      </c>
      <c r="M69" s="23">
        <v>0</v>
      </c>
      <c r="N69" s="23">
        <v>0</v>
      </c>
      <c r="O69" s="23">
        <v>0</v>
      </c>
      <c r="P69" s="22">
        <v>529.20000000000005</v>
      </c>
      <c r="Q69" s="22">
        <v>27248508</v>
      </c>
      <c r="R69" s="22">
        <v>0</v>
      </c>
      <c r="S69" s="22">
        <v>0</v>
      </c>
    </row>
    <row r="70" spans="1:20" ht="60.75">
      <c r="A70" s="20">
        <v>2</v>
      </c>
      <c r="B70" s="21" t="s">
        <v>58</v>
      </c>
      <c r="C70" s="22">
        <v>388</v>
      </c>
      <c r="D70" s="22">
        <f t="shared" si="20"/>
        <v>0</v>
      </c>
      <c r="E70" s="22">
        <v>0</v>
      </c>
      <c r="F70" s="22">
        <v>0</v>
      </c>
      <c r="G70" s="22">
        <v>0</v>
      </c>
      <c r="H70" s="22">
        <v>0</v>
      </c>
      <c r="I70" s="22">
        <f t="shared" si="21"/>
        <v>388</v>
      </c>
      <c r="J70" s="22">
        <f t="shared" si="22"/>
        <v>388</v>
      </c>
      <c r="K70" s="22">
        <f t="shared" si="23"/>
        <v>19978120</v>
      </c>
      <c r="L70" s="23">
        <v>0</v>
      </c>
      <c r="M70" s="23">
        <v>0</v>
      </c>
      <c r="N70" s="23">
        <v>0</v>
      </c>
      <c r="O70" s="23">
        <v>0</v>
      </c>
      <c r="P70" s="22">
        <v>388</v>
      </c>
      <c r="Q70" s="22">
        <v>19978120</v>
      </c>
      <c r="R70" s="22">
        <v>0</v>
      </c>
      <c r="S70" s="22">
        <v>0</v>
      </c>
    </row>
    <row r="71" spans="1:20" ht="40.5">
      <c r="A71" s="20">
        <v>3</v>
      </c>
      <c r="B71" s="21" t="s">
        <v>51</v>
      </c>
      <c r="C71" s="22">
        <v>8536.4500000000007</v>
      </c>
      <c r="D71" s="22">
        <f t="shared" si="20"/>
        <v>0</v>
      </c>
      <c r="E71" s="22">
        <v>0</v>
      </c>
      <c r="F71" s="22">
        <v>0</v>
      </c>
      <c r="G71" s="22">
        <v>0</v>
      </c>
      <c r="H71" s="22">
        <v>0</v>
      </c>
      <c r="I71" s="22">
        <f t="shared" si="21"/>
        <v>8536.4500000000007</v>
      </c>
      <c r="J71" s="22">
        <f t="shared" si="22"/>
        <v>8536.4500000000007</v>
      </c>
      <c r="K71" s="22">
        <f t="shared" si="23"/>
        <v>439541810.5</v>
      </c>
      <c r="L71" s="23">
        <v>0</v>
      </c>
      <c r="M71" s="23">
        <v>0</v>
      </c>
      <c r="N71" s="23">
        <v>8536.4500000000007</v>
      </c>
      <c r="O71" s="23">
        <v>439541810.5</v>
      </c>
      <c r="P71" s="22">
        <v>0</v>
      </c>
      <c r="Q71" s="22">
        <v>0</v>
      </c>
      <c r="R71" s="22">
        <v>0</v>
      </c>
      <c r="S71" s="22">
        <v>0</v>
      </c>
    </row>
    <row r="72" spans="1:20" ht="40.5">
      <c r="A72" s="20">
        <v>4</v>
      </c>
      <c r="B72" s="21" t="s">
        <v>59</v>
      </c>
      <c r="C72" s="22">
        <v>230.5</v>
      </c>
      <c r="D72" s="22">
        <f t="shared" si="20"/>
        <v>0</v>
      </c>
      <c r="E72" s="22">
        <v>0</v>
      </c>
      <c r="F72" s="22">
        <v>0</v>
      </c>
      <c r="G72" s="22">
        <v>0</v>
      </c>
      <c r="H72" s="22">
        <v>0</v>
      </c>
      <c r="I72" s="22">
        <f t="shared" si="21"/>
        <v>230.5</v>
      </c>
      <c r="J72" s="22">
        <f t="shared" si="22"/>
        <v>230.5</v>
      </c>
      <c r="K72" s="22">
        <f t="shared" si="23"/>
        <v>11868445</v>
      </c>
      <c r="L72" s="23">
        <v>0</v>
      </c>
      <c r="M72" s="23">
        <v>0</v>
      </c>
      <c r="N72" s="23">
        <v>230.5</v>
      </c>
      <c r="O72" s="23">
        <v>11868445</v>
      </c>
      <c r="P72" s="22">
        <v>0</v>
      </c>
      <c r="Q72" s="22">
        <v>0</v>
      </c>
      <c r="R72" s="22">
        <v>0</v>
      </c>
      <c r="S72" s="22">
        <v>0</v>
      </c>
    </row>
    <row r="73" spans="1:20" ht="40.5">
      <c r="A73" s="20">
        <v>5</v>
      </c>
      <c r="B73" s="21" t="s">
        <v>60</v>
      </c>
      <c r="C73" s="22">
        <v>671</v>
      </c>
      <c r="D73" s="22">
        <f t="shared" si="20"/>
        <v>0</v>
      </c>
      <c r="E73" s="22">
        <v>0</v>
      </c>
      <c r="F73" s="22">
        <v>0</v>
      </c>
      <c r="G73" s="22">
        <v>0</v>
      </c>
      <c r="H73" s="22">
        <v>0</v>
      </c>
      <c r="I73" s="22">
        <f t="shared" si="21"/>
        <v>671</v>
      </c>
      <c r="J73" s="22">
        <f t="shared" si="22"/>
        <v>671</v>
      </c>
      <c r="K73" s="22">
        <f t="shared" si="23"/>
        <v>34549790</v>
      </c>
      <c r="L73" s="23">
        <v>0</v>
      </c>
      <c r="M73" s="23">
        <v>0</v>
      </c>
      <c r="N73" s="23">
        <v>671</v>
      </c>
      <c r="O73" s="23">
        <v>34549790</v>
      </c>
      <c r="P73" s="22">
        <v>0</v>
      </c>
      <c r="Q73" s="22">
        <v>0</v>
      </c>
      <c r="R73" s="22">
        <v>0</v>
      </c>
      <c r="S73" s="22">
        <v>0</v>
      </c>
    </row>
    <row r="74" spans="1:20" ht="40.5">
      <c r="A74" s="20">
        <v>6</v>
      </c>
      <c r="B74" s="21" t="s">
        <v>61</v>
      </c>
      <c r="C74" s="22">
        <v>246.7</v>
      </c>
      <c r="D74" s="22">
        <f t="shared" si="20"/>
        <v>0</v>
      </c>
      <c r="E74" s="22">
        <v>0</v>
      </c>
      <c r="F74" s="22">
        <v>0</v>
      </c>
      <c r="G74" s="22">
        <v>0</v>
      </c>
      <c r="H74" s="22">
        <v>0</v>
      </c>
      <c r="I74" s="22">
        <f t="shared" si="21"/>
        <v>246.7</v>
      </c>
      <c r="J74" s="22">
        <f t="shared" si="22"/>
        <v>246.7</v>
      </c>
      <c r="K74" s="22">
        <f t="shared" si="23"/>
        <v>12702583</v>
      </c>
      <c r="L74" s="23">
        <v>0</v>
      </c>
      <c r="M74" s="23">
        <v>0</v>
      </c>
      <c r="N74" s="23">
        <v>246.7</v>
      </c>
      <c r="O74" s="23">
        <v>12702583</v>
      </c>
      <c r="P74" s="22">
        <v>0</v>
      </c>
      <c r="Q74" s="22">
        <v>0</v>
      </c>
      <c r="R74" s="22">
        <v>0</v>
      </c>
      <c r="S74" s="22">
        <v>0</v>
      </c>
    </row>
    <row r="75" spans="1:20" ht="20.25">
      <c r="A75" s="20">
        <v>7</v>
      </c>
      <c r="B75" s="21" t="s">
        <v>41</v>
      </c>
      <c r="C75" s="22">
        <v>16748.29</v>
      </c>
      <c r="D75" s="22">
        <f t="shared" si="20"/>
        <v>0</v>
      </c>
      <c r="E75" s="22">
        <v>0</v>
      </c>
      <c r="F75" s="22">
        <v>0</v>
      </c>
      <c r="G75" s="22">
        <v>0</v>
      </c>
      <c r="H75" s="22">
        <v>0</v>
      </c>
      <c r="I75" s="22">
        <f t="shared" si="21"/>
        <v>16748.29</v>
      </c>
      <c r="J75" s="22">
        <f t="shared" si="22"/>
        <v>16748.29</v>
      </c>
      <c r="K75" s="22">
        <f t="shared" si="23"/>
        <v>862369452.10000002</v>
      </c>
      <c r="L75" s="23">
        <v>0</v>
      </c>
      <c r="M75" s="23">
        <v>0</v>
      </c>
      <c r="N75" s="23">
        <v>16748.29</v>
      </c>
      <c r="O75" s="23">
        <v>862369452.10000002</v>
      </c>
      <c r="P75" s="22">
        <v>0</v>
      </c>
      <c r="Q75" s="22">
        <v>0</v>
      </c>
      <c r="R75" s="22">
        <v>0</v>
      </c>
      <c r="S75" s="22">
        <v>0</v>
      </c>
    </row>
    <row r="76" spans="1:20" ht="20.25">
      <c r="A76" s="20">
        <v>8</v>
      </c>
      <c r="B76" s="21" t="s">
        <v>26</v>
      </c>
      <c r="C76" s="22">
        <v>22125.9</v>
      </c>
      <c r="D76" s="22">
        <f t="shared" si="20"/>
        <v>15372.4</v>
      </c>
      <c r="E76" s="22">
        <v>0</v>
      </c>
      <c r="F76" s="22">
        <v>0</v>
      </c>
      <c r="G76" s="22">
        <v>15372.4</v>
      </c>
      <c r="H76" s="22">
        <v>0</v>
      </c>
      <c r="I76" s="22">
        <f t="shared" si="21"/>
        <v>6753.5000000000018</v>
      </c>
      <c r="J76" s="22">
        <f t="shared" si="22"/>
        <v>6753.5</v>
      </c>
      <c r="K76" s="22">
        <f t="shared" si="23"/>
        <v>347737715</v>
      </c>
      <c r="L76" s="23">
        <v>0</v>
      </c>
      <c r="M76" s="23">
        <v>0</v>
      </c>
      <c r="N76" s="23">
        <v>6753.5</v>
      </c>
      <c r="O76" s="23">
        <v>347737715</v>
      </c>
      <c r="P76" s="22">
        <v>0</v>
      </c>
      <c r="Q76" s="22">
        <v>0</v>
      </c>
      <c r="R76" s="22">
        <v>0</v>
      </c>
      <c r="S76" s="22">
        <v>0</v>
      </c>
    </row>
    <row r="77" spans="1:20" ht="20.25">
      <c r="A77" s="20">
        <v>9</v>
      </c>
      <c r="B77" s="21" t="s">
        <v>45</v>
      </c>
      <c r="C77" s="22">
        <v>13557.8</v>
      </c>
      <c r="D77" s="22">
        <f t="shared" si="20"/>
        <v>0</v>
      </c>
      <c r="E77" s="22">
        <v>0</v>
      </c>
      <c r="F77" s="22">
        <v>0</v>
      </c>
      <c r="G77" s="22">
        <v>0</v>
      </c>
      <c r="H77" s="22">
        <v>0</v>
      </c>
      <c r="I77" s="22">
        <f t="shared" si="21"/>
        <v>13557.8</v>
      </c>
      <c r="J77" s="22">
        <f t="shared" si="22"/>
        <v>13557.8</v>
      </c>
      <c r="K77" s="22">
        <f t="shared" si="23"/>
        <v>698091122</v>
      </c>
      <c r="L77" s="23">
        <v>0</v>
      </c>
      <c r="M77" s="23">
        <v>0</v>
      </c>
      <c r="N77" s="23">
        <v>13557.8</v>
      </c>
      <c r="O77" s="23">
        <v>698091122</v>
      </c>
      <c r="P77" s="22">
        <v>0</v>
      </c>
      <c r="Q77" s="22">
        <v>0</v>
      </c>
      <c r="R77" s="22">
        <v>0</v>
      </c>
      <c r="S77" s="22">
        <v>0</v>
      </c>
    </row>
    <row r="78" spans="1:20" ht="40.5">
      <c r="A78" s="20">
        <v>10</v>
      </c>
      <c r="B78" s="21" t="s">
        <v>62</v>
      </c>
      <c r="C78" s="22">
        <v>767.5</v>
      </c>
      <c r="D78" s="22">
        <f t="shared" si="20"/>
        <v>0</v>
      </c>
      <c r="E78" s="22">
        <v>0</v>
      </c>
      <c r="F78" s="22">
        <v>0</v>
      </c>
      <c r="G78" s="22">
        <v>0</v>
      </c>
      <c r="H78" s="22">
        <v>0</v>
      </c>
      <c r="I78" s="22">
        <f t="shared" si="21"/>
        <v>767.5</v>
      </c>
      <c r="J78" s="22">
        <f t="shared" si="22"/>
        <v>767.5</v>
      </c>
      <c r="K78" s="22">
        <f t="shared" si="23"/>
        <v>39518575</v>
      </c>
      <c r="L78" s="23">
        <v>0</v>
      </c>
      <c r="M78" s="23">
        <v>0</v>
      </c>
      <c r="N78" s="23">
        <v>767.5</v>
      </c>
      <c r="O78" s="23">
        <v>39518575</v>
      </c>
      <c r="P78" s="22">
        <v>0</v>
      </c>
      <c r="Q78" s="22">
        <v>0</v>
      </c>
      <c r="R78" s="22">
        <v>0</v>
      </c>
      <c r="S78" s="22">
        <v>0</v>
      </c>
    </row>
    <row r="79" spans="1:20" ht="40.5">
      <c r="A79" s="20">
        <v>11</v>
      </c>
      <c r="B79" s="21" t="s">
        <v>63</v>
      </c>
      <c r="C79" s="22">
        <v>324.39999999999998</v>
      </c>
      <c r="D79" s="22">
        <f t="shared" si="20"/>
        <v>0</v>
      </c>
      <c r="E79" s="22">
        <v>0</v>
      </c>
      <c r="F79" s="22">
        <v>0</v>
      </c>
      <c r="G79" s="22">
        <v>0</v>
      </c>
      <c r="H79" s="22">
        <v>0</v>
      </c>
      <c r="I79" s="22">
        <f t="shared" si="21"/>
        <v>324.39999999999998</v>
      </c>
      <c r="J79" s="22">
        <f t="shared" si="22"/>
        <v>324.39999999999998</v>
      </c>
      <c r="K79" s="22">
        <f t="shared" si="23"/>
        <v>16703356</v>
      </c>
      <c r="L79" s="23">
        <v>0</v>
      </c>
      <c r="M79" s="23">
        <v>0</v>
      </c>
      <c r="N79" s="23">
        <v>324.39999999999998</v>
      </c>
      <c r="O79" s="23">
        <v>16703356</v>
      </c>
      <c r="P79" s="22">
        <v>0</v>
      </c>
      <c r="Q79" s="22">
        <v>0</v>
      </c>
      <c r="R79" s="22">
        <v>0</v>
      </c>
      <c r="S79" s="22">
        <v>0</v>
      </c>
    </row>
    <row r="80" spans="1:20" ht="40.5">
      <c r="A80" s="20">
        <v>12</v>
      </c>
      <c r="B80" s="21" t="s">
        <v>64</v>
      </c>
      <c r="C80" s="22">
        <v>253.1</v>
      </c>
      <c r="D80" s="22">
        <f t="shared" si="20"/>
        <v>0</v>
      </c>
      <c r="E80" s="22">
        <v>0</v>
      </c>
      <c r="F80" s="22">
        <v>0</v>
      </c>
      <c r="G80" s="22">
        <v>0</v>
      </c>
      <c r="H80" s="22">
        <v>0</v>
      </c>
      <c r="I80" s="22">
        <f t="shared" si="21"/>
        <v>253.1</v>
      </c>
      <c r="J80" s="22">
        <f t="shared" si="22"/>
        <v>253.1</v>
      </c>
      <c r="K80" s="22">
        <f t="shared" si="23"/>
        <v>13032119</v>
      </c>
      <c r="L80" s="23">
        <v>0</v>
      </c>
      <c r="M80" s="23">
        <v>0</v>
      </c>
      <c r="N80" s="23">
        <v>253.1</v>
      </c>
      <c r="O80" s="23">
        <v>13032119</v>
      </c>
      <c r="P80" s="22">
        <v>0</v>
      </c>
      <c r="Q80" s="22">
        <v>0</v>
      </c>
      <c r="R80" s="22">
        <v>0</v>
      </c>
      <c r="S80" s="22">
        <v>0</v>
      </c>
    </row>
    <row r="81" spans="1:19" ht="40.5">
      <c r="A81" s="20">
        <v>13</v>
      </c>
      <c r="B81" s="21" t="s">
        <v>65</v>
      </c>
      <c r="C81" s="22">
        <v>259.10000000000002</v>
      </c>
      <c r="D81" s="22">
        <f t="shared" si="20"/>
        <v>0</v>
      </c>
      <c r="E81" s="22">
        <v>0</v>
      </c>
      <c r="F81" s="22">
        <v>0</v>
      </c>
      <c r="G81" s="22">
        <v>0</v>
      </c>
      <c r="H81" s="22">
        <v>0</v>
      </c>
      <c r="I81" s="22">
        <f t="shared" si="21"/>
        <v>259.10000000000002</v>
      </c>
      <c r="J81" s="22">
        <f t="shared" si="22"/>
        <v>259.10000000000002</v>
      </c>
      <c r="K81" s="22">
        <f t="shared" si="23"/>
        <v>13341059</v>
      </c>
      <c r="L81" s="23">
        <v>0</v>
      </c>
      <c r="M81" s="23">
        <v>0</v>
      </c>
      <c r="N81" s="23">
        <v>259.10000000000002</v>
      </c>
      <c r="O81" s="23">
        <v>13341059</v>
      </c>
      <c r="P81" s="22">
        <v>0</v>
      </c>
      <c r="Q81" s="22">
        <v>0</v>
      </c>
      <c r="R81" s="22">
        <v>0</v>
      </c>
      <c r="S81" s="22">
        <v>0</v>
      </c>
    </row>
    <row r="82" spans="1:19" ht="40.5">
      <c r="A82" s="20">
        <v>14</v>
      </c>
      <c r="B82" s="21" t="s">
        <v>66</v>
      </c>
      <c r="C82" s="22">
        <v>342.9</v>
      </c>
      <c r="D82" s="22">
        <f t="shared" si="20"/>
        <v>0</v>
      </c>
      <c r="E82" s="22">
        <v>0</v>
      </c>
      <c r="F82" s="22">
        <v>0</v>
      </c>
      <c r="G82" s="22">
        <v>0</v>
      </c>
      <c r="H82" s="22">
        <v>0</v>
      </c>
      <c r="I82" s="22">
        <f t="shared" si="21"/>
        <v>342.9</v>
      </c>
      <c r="J82" s="22">
        <f t="shared" si="22"/>
        <v>342.9</v>
      </c>
      <c r="K82" s="22">
        <f t="shared" si="23"/>
        <v>17655921</v>
      </c>
      <c r="L82" s="23">
        <v>0</v>
      </c>
      <c r="M82" s="23">
        <v>0</v>
      </c>
      <c r="N82" s="23">
        <v>342.9</v>
      </c>
      <c r="O82" s="23">
        <v>17655921</v>
      </c>
      <c r="P82" s="22">
        <v>0</v>
      </c>
      <c r="Q82" s="22">
        <v>0</v>
      </c>
      <c r="R82" s="22">
        <v>0</v>
      </c>
      <c r="S82" s="22">
        <v>0</v>
      </c>
    </row>
    <row r="83" spans="1:19" ht="40.5">
      <c r="A83" s="20">
        <v>15</v>
      </c>
      <c r="B83" s="21" t="s">
        <v>67</v>
      </c>
      <c r="C83" s="22">
        <v>1525.7</v>
      </c>
      <c r="D83" s="22">
        <f t="shared" si="20"/>
        <v>0</v>
      </c>
      <c r="E83" s="22">
        <v>0</v>
      </c>
      <c r="F83" s="22">
        <v>0</v>
      </c>
      <c r="G83" s="22">
        <v>0</v>
      </c>
      <c r="H83" s="22">
        <v>0</v>
      </c>
      <c r="I83" s="22">
        <f t="shared" si="21"/>
        <v>1525.7</v>
      </c>
      <c r="J83" s="22">
        <f t="shared" si="22"/>
        <v>1525.7</v>
      </c>
      <c r="K83" s="22">
        <f t="shared" si="23"/>
        <v>78558293</v>
      </c>
      <c r="L83" s="23">
        <v>0</v>
      </c>
      <c r="M83" s="23">
        <v>0</v>
      </c>
      <c r="N83" s="23">
        <v>1525.7</v>
      </c>
      <c r="O83" s="23">
        <v>78558293</v>
      </c>
      <c r="P83" s="22">
        <v>0</v>
      </c>
      <c r="Q83" s="22">
        <v>0</v>
      </c>
      <c r="R83" s="22">
        <v>0</v>
      </c>
      <c r="S83" s="22">
        <v>0</v>
      </c>
    </row>
    <row r="84" spans="1:19" ht="40.5">
      <c r="A84" s="20">
        <v>16</v>
      </c>
      <c r="B84" s="21" t="s">
        <v>68</v>
      </c>
      <c r="C84" s="22">
        <v>288.3</v>
      </c>
      <c r="D84" s="22">
        <f t="shared" si="20"/>
        <v>0</v>
      </c>
      <c r="E84" s="22">
        <v>0</v>
      </c>
      <c r="F84" s="22">
        <v>0</v>
      </c>
      <c r="G84" s="22">
        <v>0</v>
      </c>
      <c r="H84" s="22">
        <v>0</v>
      </c>
      <c r="I84" s="22">
        <f t="shared" si="21"/>
        <v>288.3</v>
      </c>
      <c r="J84" s="22">
        <f t="shared" si="22"/>
        <v>288.3</v>
      </c>
      <c r="K84" s="22">
        <f t="shared" si="23"/>
        <v>14844567</v>
      </c>
      <c r="L84" s="23">
        <v>0</v>
      </c>
      <c r="M84" s="23">
        <v>0</v>
      </c>
      <c r="N84" s="23">
        <v>288.3</v>
      </c>
      <c r="O84" s="23">
        <v>14844567</v>
      </c>
      <c r="P84" s="22">
        <v>0</v>
      </c>
      <c r="Q84" s="22">
        <v>0</v>
      </c>
      <c r="R84" s="22">
        <v>0</v>
      </c>
      <c r="S84" s="22">
        <v>0</v>
      </c>
    </row>
    <row r="85" spans="1:19" ht="40.5">
      <c r="A85" s="20">
        <v>17</v>
      </c>
      <c r="B85" s="21" t="s">
        <v>69</v>
      </c>
      <c r="C85" s="22">
        <v>2792.1</v>
      </c>
      <c r="D85" s="22">
        <f t="shared" si="20"/>
        <v>0</v>
      </c>
      <c r="E85" s="22">
        <v>0</v>
      </c>
      <c r="F85" s="22">
        <v>0</v>
      </c>
      <c r="G85" s="22">
        <v>0</v>
      </c>
      <c r="H85" s="22">
        <v>0</v>
      </c>
      <c r="I85" s="22">
        <f t="shared" si="21"/>
        <v>2792.1</v>
      </c>
      <c r="J85" s="22">
        <f t="shared" si="22"/>
        <v>2792.1</v>
      </c>
      <c r="K85" s="22">
        <f t="shared" si="23"/>
        <v>143765229</v>
      </c>
      <c r="L85" s="23">
        <v>0</v>
      </c>
      <c r="M85" s="23">
        <v>0</v>
      </c>
      <c r="N85" s="23">
        <v>2792.1</v>
      </c>
      <c r="O85" s="23">
        <v>143765229</v>
      </c>
      <c r="P85" s="22">
        <v>0</v>
      </c>
      <c r="Q85" s="22">
        <v>0</v>
      </c>
      <c r="R85" s="22">
        <v>0</v>
      </c>
      <c r="S85" s="22">
        <v>0</v>
      </c>
    </row>
    <row r="86" spans="1:19" ht="40.5">
      <c r="A86" s="20">
        <v>18</v>
      </c>
      <c r="B86" s="21" t="s">
        <v>70</v>
      </c>
      <c r="C86" s="22">
        <v>106.1</v>
      </c>
      <c r="D86" s="22">
        <f t="shared" si="20"/>
        <v>0</v>
      </c>
      <c r="E86" s="22">
        <v>0</v>
      </c>
      <c r="F86" s="22">
        <v>0</v>
      </c>
      <c r="G86" s="22">
        <v>0</v>
      </c>
      <c r="H86" s="22">
        <v>0</v>
      </c>
      <c r="I86" s="22">
        <f t="shared" si="21"/>
        <v>106.1</v>
      </c>
      <c r="J86" s="22">
        <f t="shared" si="22"/>
        <v>106.1</v>
      </c>
      <c r="K86" s="22">
        <f t="shared" si="23"/>
        <v>5463089</v>
      </c>
      <c r="L86" s="23">
        <v>0</v>
      </c>
      <c r="M86" s="23">
        <v>0</v>
      </c>
      <c r="N86" s="23">
        <v>106.1</v>
      </c>
      <c r="O86" s="23">
        <v>5463089</v>
      </c>
      <c r="P86" s="22">
        <v>0</v>
      </c>
      <c r="Q86" s="22">
        <v>0</v>
      </c>
      <c r="R86" s="22">
        <v>0</v>
      </c>
      <c r="S86" s="22">
        <v>0</v>
      </c>
    </row>
    <row r="87" spans="1:19" ht="40.5">
      <c r="A87" s="20">
        <v>19</v>
      </c>
      <c r="B87" s="21" t="s">
        <v>71</v>
      </c>
      <c r="C87" s="22">
        <v>1092.5999999999999</v>
      </c>
      <c r="D87" s="22">
        <f t="shared" si="20"/>
        <v>0</v>
      </c>
      <c r="E87" s="22">
        <v>0</v>
      </c>
      <c r="F87" s="22">
        <v>0</v>
      </c>
      <c r="G87" s="22">
        <v>0</v>
      </c>
      <c r="H87" s="22">
        <v>0</v>
      </c>
      <c r="I87" s="22">
        <f t="shared" si="21"/>
        <v>1092.5999999999999</v>
      </c>
      <c r="J87" s="22">
        <f t="shared" si="22"/>
        <v>1092.5999999999999</v>
      </c>
      <c r="K87" s="22">
        <f t="shared" si="23"/>
        <v>56257974</v>
      </c>
      <c r="L87" s="23">
        <v>0</v>
      </c>
      <c r="M87" s="23">
        <v>0</v>
      </c>
      <c r="N87" s="23">
        <v>1092.5999999999999</v>
      </c>
      <c r="O87" s="23">
        <v>56257974</v>
      </c>
      <c r="P87" s="22">
        <v>0</v>
      </c>
      <c r="Q87" s="22">
        <v>0</v>
      </c>
      <c r="R87" s="22">
        <v>0</v>
      </c>
      <c r="S87" s="22">
        <v>0</v>
      </c>
    </row>
    <row r="88" spans="1:19" ht="40.5">
      <c r="A88" s="20">
        <v>20</v>
      </c>
      <c r="B88" s="21" t="s">
        <v>72</v>
      </c>
      <c r="C88" s="22">
        <v>1075.56</v>
      </c>
      <c r="D88" s="22">
        <f t="shared" si="20"/>
        <v>0</v>
      </c>
      <c r="E88" s="22">
        <v>0</v>
      </c>
      <c r="F88" s="22">
        <v>0</v>
      </c>
      <c r="G88" s="22">
        <v>0</v>
      </c>
      <c r="H88" s="22">
        <v>0</v>
      </c>
      <c r="I88" s="22">
        <f t="shared" si="21"/>
        <v>1075.56</v>
      </c>
      <c r="J88" s="22">
        <f t="shared" si="22"/>
        <v>1075.56</v>
      </c>
      <c r="K88" s="22">
        <f t="shared" si="23"/>
        <v>55380584.399999999</v>
      </c>
      <c r="L88" s="23">
        <v>0</v>
      </c>
      <c r="M88" s="23">
        <v>0</v>
      </c>
      <c r="N88" s="23">
        <v>1075.56</v>
      </c>
      <c r="O88" s="23">
        <v>55380584.399999999</v>
      </c>
      <c r="P88" s="22">
        <v>0</v>
      </c>
      <c r="Q88" s="22">
        <v>0</v>
      </c>
      <c r="R88" s="22">
        <v>0</v>
      </c>
      <c r="S88" s="22">
        <v>0</v>
      </c>
    </row>
    <row r="89" spans="1:19" ht="40.5">
      <c r="A89" s="20">
        <v>21</v>
      </c>
      <c r="B89" s="21" t="s">
        <v>73</v>
      </c>
      <c r="C89" s="22">
        <v>453.98</v>
      </c>
      <c r="D89" s="22">
        <f t="shared" si="20"/>
        <v>0</v>
      </c>
      <c r="E89" s="22">
        <v>0</v>
      </c>
      <c r="F89" s="22">
        <v>0</v>
      </c>
      <c r="G89" s="22">
        <v>0</v>
      </c>
      <c r="H89" s="22">
        <v>0</v>
      </c>
      <c r="I89" s="22">
        <f t="shared" si="21"/>
        <v>453.98</v>
      </c>
      <c r="J89" s="22">
        <f t="shared" si="22"/>
        <v>453.98</v>
      </c>
      <c r="K89" s="22">
        <f t="shared" si="23"/>
        <v>23375430.199999999</v>
      </c>
      <c r="L89" s="23">
        <v>0</v>
      </c>
      <c r="M89" s="23">
        <v>0</v>
      </c>
      <c r="N89" s="23">
        <v>453.98</v>
      </c>
      <c r="O89" s="23">
        <v>23375430.199999999</v>
      </c>
      <c r="P89" s="22">
        <v>0</v>
      </c>
      <c r="Q89" s="22">
        <v>0</v>
      </c>
      <c r="R89" s="22">
        <v>0</v>
      </c>
      <c r="S89" s="22">
        <v>0</v>
      </c>
    </row>
    <row r="90" spans="1:19" ht="60.75">
      <c r="A90" s="20">
        <v>22</v>
      </c>
      <c r="B90" s="21" t="s">
        <v>29</v>
      </c>
      <c r="C90" s="22">
        <v>3079.6</v>
      </c>
      <c r="D90" s="22">
        <f t="shared" si="20"/>
        <v>0</v>
      </c>
      <c r="E90" s="22">
        <v>0</v>
      </c>
      <c r="F90" s="22">
        <v>0</v>
      </c>
      <c r="G90" s="22">
        <v>0</v>
      </c>
      <c r="H90" s="22">
        <v>0</v>
      </c>
      <c r="I90" s="22">
        <f t="shared" si="21"/>
        <v>3079.6</v>
      </c>
      <c r="J90" s="22">
        <f t="shared" si="22"/>
        <v>3079.6</v>
      </c>
      <c r="K90" s="22">
        <f t="shared" si="23"/>
        <v>158568604</v>
      </c>
      <c r="L90" s="23">
        <v>0</v>
      </c>
      <c r="M90" s="23">
        <v>0</v>
      </c>
      <c r="N90" s="23">
        <v>3079.6</v>
      </c>
      <c r="O90" s="23">
        <v>158568604</v>
      </c>
      <c r="P90" s="22">
        <v>0</v>
      </c>
      <c r="Q90" s="22">
        <v>0</v>
      </c>
      <c r="R90" s="22">
        <v>0</v>
      </c>
      <c r="S90" s="22">
        <v>0</v>
      </c>
    </row>
    <row r="91" spans="1:19" ht="60.75">
      <c r="A91" s="20">
        <v>23</v>
      </c>
      <c r="B91" s="21" t="s">
        <v>30</v>
      </c>
      <c r="C91" s="22">
        <v>531.19000000000005</v>
      </c>
      <c r="D91" s="22">
        <f t="shared" si="20"/>
        <v>531.19000000000005</v>
      </c>
      <c r="E91" s="22">
        <v>531.19000000000005</v>
      </c>
      <c r="F91" s="22">
        <v>27350973.100000001</v>
      </c>
      <c r="G91" s="22">
        <v>0</v>
      </c>
      <c r="H91" s="22">
        <v>0</v>
      </c>
      <c r="I91" s="22">
        <f t="shared" si="21"/>
        <v>0</v>
      </c>
      <c r="J91" s="22">
        <f t="shared" si="22"/>
        <v>0</v>
      </c>
      <c r="K91" s="22">
        <f t="shared" si="23"/>
        <v>0</v>
      </c>
      <c r="L91" s="23">
        <v>0</v>
      </c>
      <c r="M91" s="23">
        <v>0</v>
      </c>
      <c r="N91" s="23">
        <v>0</v>
      </c>
      <c r="O91" s="23">
        <v>0</v>
      </c>
      <c r="P91" s="22">
        <v>0</v>
      </c>
      <c r="Q91" s="22">
        <v>0</v>
      </c>
      <c r="R91" s="22">
        <v>0</v>
      </c>
      <c r="S91" s="22">
        <v>0</v>
      </c>
    </row>
    <row r="92" spans="1:19" ht="40.5">
      <c r="A92" s="20">
        <v>24</v>
      </c>
      <c r="B92" s="21" t="s">
        <v>74</v>
      </c>
      <c r="C92" s="22">
        <v>637.9</v>
      </c>
      <c r="D92" s="22">
        <f t="shared" si="20"/>
        <v>0</v>
      </c>
      <c r="E92" s="22">
        <v>0</v>
      </c>
      <c r="F92" s="22">
        <v>0</v>
      </c>
      <c r="G92" s="22">
        <v>0</v>
      </c>
      <c r="H92" s="22">
        <v>0</v>
      </c>
      <c r="I92" s="22">
        <f t="shared" si="21"/>
        <v>637.9</v>
      </c>
      <c r="J92" s="22">
        <f t="shared" si="22"/>
        <v>637.9</v>
      </c>
      <c r="K92" s="22">
        <f t="shared" si="23"/>
        <v>32845471</v>
      </c>
      <c r="L92" s="23">
        <v>0</v>
      </c>
      <c r="M92" s="23">
        <v>0</v>
      </c>
      <c r="N92" s="23">
        <v>637.9</v>
      </c>
      <c r="O92" s="23">
        <v>32845471</v>
      </c>
      <c r="P92" s="22">
        <v>0</v>
      </c>
      <c r="Q92" s="22">
        <v>0</v>
      </c>
      <c r="R92" s="22">
        <v>0</v>
      </c>
      <c r="S92" s="22">
        <v>0</v>
      </c>
    </row>
    <row r="93" spans="1:19" ht="40.5">
      <c r="A93" s="20">
        <v>25</v>
      </c>
      <c r="B93" s="21" t="s">
        <v>75</v>
      </c>
      <c r="C93" s="22">
        <v>75.3</v>
      </c>
      <c r="D93" s="22">
        <f t="shared" si="20"/>
        <v>0</v>
      </c>
      <c r="E93" s="22">
        <v>0</v>
      </c>
      <c r="F93" s="22">
        <v>0</v>
      </c>
      <c r="G93" s="22">
        <v>0</v>
      </c>
      <c r="H93" s="22">
        <v>0</v>
      </c>
      <c r="I93" s="22">
        <f t="shared" si="21"/>
        <v>75.3</v>
      </c>
      <c r="J93" s="22">
        <f t="shared" si="22"/>
        <v>75.3</v>
      </c>
      <c r="K93" s="22">
        <f t="shared" si="23"/>
        <v>3877197</v>
      </c>
      <c r="L93" s="23">
        <v>0</v>
      </c>
      <c r="M93" s="23">
        <v>0</v>
      </c>
      <c r="N93" s="23">
        <v>75.3</v>
      </c>
      <c r="O93" s="23">
        <v>3877197</v>
      </c>
      <c r="P93" s="22">
        <v>0</v>
      </c>
      <c r="Q93" s="22">
        <v>0</v>
      </c>
      <c r="R93" s="22">
        <v>0</v>
      </c>
      <c r="S93" s="22">
        <v>0</v>
      </c>
    </row>
    <row r="94" spans="1:19" ht="40.5">
      <c r="A94" s="20">
        <v>26</v>
      </c>
      <c r="B94" s="21" t="s">
        <v>76</v>
      </c>
      <c r="C94" s="22">
        <v>481.8</v>
      </c>
      <c r="D94" s="22">
        <f t="shared" si="20"/>
        <v>0</v>
      </c>
      <c r="E94" s="22">
        <v>0</v>
      </c>
      <c r="F94" s="22">
        <v>0</v>
      </c>
      <c r="G94" s="22">
        <v>0</v>
      </c>
      <c r="H94" s="22">
        <v>0</v>
      </c>
      <c r="I94" s="22">
        <f t="shared" si="21"/>
        <v>481.8</v>
      </c>
      <c r="J94" s="22">
        <f t="shared" si="22"/>
        <v>481.8</v>
      </c>
      <c r="K94" s="22">
        <f t="shared" si="23"/>
        <v>24807882</v>
      </c>
      <c r="L94" s="23">
        <v>0</v>
      </c>
      <c r="M94" s="23">
        <v>0</v>
      </c>
      <c r="N94" s="23">
        <v>0</v>
      </c>
      <c r="O94" s="23">
        <v>0</v>
      </c>
      <c r="P94" s="22">
        <v>481.8</v>
      </c>
      <c r="Q94" s="22">
        <v>24807882</v>
      </c>
      <c r="R94" s="22">
        <v>0</v>
      </c>
      <c r="S94" s="22">
        <v>0</v>
      </c>
    </row>
    <row r="95" spans="1:19" ht="40.5">
      <c r="A95" s="20">
        <v>27</v>
      </c>
      <c r="B95" s="21" t="s">
        <v>77</v>
      </c>
      <c r="C95" s="22">
        <v>284</v>
      </c>
      <c r="D95" s="22">
        <f t="shared" si="20"/>
        <v>0</v>
      </c>
      <c r="E95" s="22">
        <v>0</v>
      </c>
      <c r="F95" s="22">
        <v>0</v>
      </c>
      <c r="G95" s="22">
        <v>0</v>
      </c>
      <c r="H95" s="22">
        <v>0</v>
      </c>
      <c r="I95" s="22">
        <f t="shared" si="21"/>
        <v>284</v>
      </c>
      <c r="J95" s="22">
        <f t="shared" si="22"/>
        <v>284</v>
      </c>
      <c r="K95" s="22">
        <f t="shared" si="23"/>
        <v>14623160</v>
      </c>
      <c r="L95" s="23">
        <v>0</v>
      </c>
      <c r="M95" s="23">
        <v>0</v>
      </c>
      <c r="N95" s="23">
        <v>0</v>
      </c>
      <c r="O95" s="23">
        <v>0</v>
      </c>
      <c r="P95" s="22">
        <v>284</v>
      </c>
      <c r="Q95" s="22">
        <v>14623160</v>
      </c>
      <c r="R95" s="22">
        <v>0</v>
      </c>
      <c r="S95" s="22">
        <v>0</v>
      </c>
    </row>
    <row r="96" spans="1:19" ht="40.5">
      <c r="A96" s="20">
        <v>28</v>
      </c>
      <c r="B96" s="21" t="s">
        <v>78</v>
      </c>
      <c r="C96" s="22">
        <v>129.6</v>
      </c>
      <c r="D96" s="22">
        <f t="shared" si="20"/>
        <v>0</v>
      </c>
      <c r="E96" s="22">
        <v>0</v>
      </c>
      <c r="F96" s="22">
        <v>0</v>
      </c>
      <c r="G96" s="22">
        <v>0</v>
      </c>
      <c r="H96" s="22">
        <v>0</v>
      </c>
      <c r="I96" s="22">
        <f t="shared" si="21"/>
        <v>129.6</v>
      </c>
      <c r="J96" s="22">
        <f t="shared" si="22"/>
        <v>129.6</v>
      </c>
      <c r="K96" s="22">
        <f t="shared" si="23"/>
        <v>6673104</v>
      </c>
      <c r="L96" s="23">
        <v>0</v>
      </c>
      <c r="M96" s="23">
        <v>0</v>
      </c>
      <c r="N96" s="23">
        <v>0</v>
      </c>
      <c r="O96" s="23">
        <v>0</v>
      </c>
      <c r="P96" s="22">
        <v>129.6</v>
      </c>
      <c r="Q96" s="22">
        <v>6673104</v>
      </c>
      <c r="R96" s="22">
        <v>0</v>
      </c>
      <c r="S96" s="22">
        <v>0</v>
      </c>
    </row>
    <row r="97" spans="1:19" ht="40.5">
      <c r="A97" s="20">
        <v>29</v>
      </c>
      <c r="B97" s="21" t="s">
        <v>79</v>
      </c>
      <c r="C97" s="22">
        <v>339</v>
      </c>
      <c r="D97" s="22">
        <f t="shared" si="20"/>
        <v>0</v>
      </c>
      <c r="E97" s="22">
        <v>0</v>
      </c>
      <c r="F97" s="22">
        <v>0</v>
      </c>
      <c r="G97" s="22">
        <v>0</v>
      </c>
      <c r="H97" s="22">
        <v>0</v>
      </c>
      <c r="I97" s="22">
        <f t="shared" si="21"/>
        <v>339</v>
      </c>
      <c r="J97" s="22">
        <f t="shared" si="22"/>
        <v>339</v>
      </c>
      <c r="K97" s="22">
        <f t="shared" si="23"/>
        <v>17455110</v>
      </c>
      <c r="L97" s="23">
        <v>0</v>
      </c>
      <c r="M97" s="23">
        <v>0</v>
      </c>
      <c r="N97" s="23">
        <v>0</v>
      </c>
      <c r="O97" s="23">
        <v>0</v>
      </c>
      <c r="P97" s="22">
        <v>339</v>
      </c>
      <c r="Q97" s="22">
        <v>17455110</v>
      </c>
      <c r="R97" s="22">
        <v>0</v>
      </c>
      <c r="S97" s="22">
        <v>0</v>
      </c>
    </row>
    <row r="98" spans="1:19" ht="40.5">
      <c r="A98" s="20">
        <v>30</v>
      </c>
      <c r="B98" s="21" t="s">
        <v>80</v>
      </c>
      <c r="C98" s="22">
        <v>509.3</v>
      </c>
      <c r="D98" s="22">
        <f t="shared" si="20"/>
        <v>0</v>
      </c>
      <c r="E98" s="22">
        <v>0</v>
      </c>
      <c r="F98" s="22">
        <v>0</v>
      </c>
      <c r="G98" s="22">
        <v>0</v>
      </c>
      <c r="H98" s="22">
        <v>0</v>
      </c>
      <c r="I98" s="22">
        <f t="shared" si="21"/>
        <v>509.3</v>
      </c>
      <c r="J98" s="22">
        <f t="shared" si="22"/>
        <v>509.3</v>
      </c>
      <c r="K98" s="22">
        <f t="shared" si="23"/>
        <v>26223857</v>
      </c>
      <c r="L98" s="23">
        <v>0</v>
      </c>
      <c r="M98" s="23">
        <v>0</v>
      </c>
      <c r="N98" s="23">
        <v>509.3</v>
      </c>
      <c r="O98" s="23">
        <v>26223857</v>
      </c>
      <c r="P98" s="22">
        <v>0</v>
      </c>
      <c r="Q98" s="22">
        <v>0</v>
      </c>
      <c r="R98" s="22">
        <v>0</v>
      </c>
      <c r="S98" s="22">
        <v>0</v>
      </c>
    </row>
    <row r="99" spans="1:19" ht="40.5">
      <c r="A99" s="20">
        <v>31</v>
      </c>
      <c r="B99" s="21" t="s">
        <v>81</v>
      </c>
      <c r="C99" s="22">
        <v>446.64</v>
      </c>
      <c r="D99" s="22">
        <f t="shared" si="20"/>
        <v>0</v>
      </c>
      <c r="E99" s="22">
        <v>0</v>
      </c>
      <c r="F99" s="22">
        <v>0</v>
      </c>
      <c r="G99" s="22">
        <v>0</v>
      </c>
      <c r="H99" s="22">
        <v>0</v>
      </c>
      <c r="I99" s="22">
        <f t="shared" si="21"/>
        <v>446.64</v>
      </c>
      <c r="J99" s="22">
        <f t="shared" si="22"/>
        <v>446.64</v>
      </c>
      <c r="K99" s="22">
        <f t="shared" si="23"/>
        <v>22997493.600000001</v>
      </c>
      <c r="L99" s="23">
        <v>0</v>
      </c>
      <c r="M99" s="23">
        <v>0</v>
      </c>
      <c r="N99" s="23">
        <v>0</v>
      </c>
      <c r="O99" s="23">
        <v>0</v>
      </c>
      <c r="P99" s="22">
        <v>446.64</v>
      </c>
      <c r="Q99" s="22">
        <v>22997493.600000001</v>
      </c>
      <c r="R99" s="22">
        <v>0</v>
      </c>
      <c r="S99" s="22">
        <v>0</v>
      </c>
    </row>
    <row r="100" spans="1:19" ht="40.5">
      <c r="A100" s="20">
        <v>32</v>
      </c>
      <c r="B100" s="21" t="s">
        <v>82</v>
      </c>
      <c r="C100" s="22">
        <v>716</v>
      </c>
      <c r="D100" s="22">
        <f t="shared" si="20"/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f t="shared" si="21"/>
        <v>716</v>
      </c>
      <c r="J100" s="22">
        <f t="shared" si="22"/>
        <v>716</v>
      </c>
      <c r="K100" s="22">
        <f t="shared" si="23"/>
        <v>36866840</v>
      </c>
      <c r="L100" s="23">
        <v>0</v>
      </c>
      <c r="M100" s="23">
        <v>0</v>
      </c>
      <c r="N100" s="23">
        <v>0</v>
      </c>
      <c r="O100" s="23">
        <v>0</v>
      </c>
      <c r="P100" s="22">
        <v>716</v>
      </c>
      <c r="Q100" s="22">
        <v>36866840</v>
      </c>
      <c r="R100" s="22">
        <v>0</v>
      </c>
      <c r="S100" s="22">
        <v>0</v>
      </c>
    </row>
    <row r="101" spans="1:19" ht="40.5">
      <c r="A101" s="20">
        <v>33</v>
      </c>
      <c r="B101" s="21" t="s">
        <v>47</v>
      </c>
      <c r="C101" s="22">
        <v>569.38</v>
      </c>
      <c r="D101" s="22">
        <f t="shared" si="20"/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f t="shared" si="21"/>
        <v>569.38</v>
      </c>
      <c r="J101" s="22">
        <f t="shared" si="22"/>
        <v>569.38</v>
      </c>
      <c r="K101" s="22">
        <f t="shared" si="23"/>
        <v>29317376.199999999</v>
      </c>
      <c r="L101" s="23">
        <v>0</v>
      </c>
      <c r="M101" s="23">
        <v>0</v>
      </c>
      <c r="N101" s="23">
        <v>569.38</v>
      </c>
      <c r="O101" s="23">
        <v>29317376.199999999</v>
      </c>
      <c r="P101" s="22">
        <v>0</v>
      </c>
      <c r="Q101" s="22">
        <v>0</v>
      </c>
      <c r="R101" s="22">
        <v>0</v>
      </c>
      <c r="S101" s="22">
        <v>0</v>
      </c>
    </row>
    <row r="102" spans="1:19" ht="40.5">
      <c r="A102" s="20">
        <v>34</v>
      </c>
      <c r="B102" s="21" t="s">
        <v>83</v>
      </c>
      <c r="C102" s="22">
        <v>253.1</v>
      </c>
      <c r="D102" s="22">
        <f t="shared" si="20"/>
        <v>253.1</v>
      </c>
      <c r="E102" s="22">
        <v>253.1</v>
      </c>
      <c r="F102" s="22">
        <v>13032119</v>
      </c>
      <c r="G102" s="22">
        <v>0</v>
      </c>
      <c r="H102" s="22">
        <v>0</v>
      </c>
      <c r="I102" s="22">
        <f t="shared" si="21"/>
        <v>0</v>
      </c>
      <c r="J102" s="22">
        <f t="shared" si="22"/>
        <v>0</v>
      </c>
      <c r="K102" s="22">
        <f t="shared" si="23"/>
        <v>0</v>
      </c>
      <c r="L102" s="23">
        <v>0</v>
      </c>
      <c r="M102" s="23">
        <v>0</v>
      </c>
      <c r="N102" s="23">
        <v>0</v>
      </c>
      <c r="O102" s="23">
        <v>0</v>
      </c>
      <c r="P102" s="22">
        <v>0</v>
      </c>
      <c r="Q102" s="22">
        <v>0</v>
      </c>
      <c r="R102" s="22">
        <v>0</v>
      </c>
      <c r="S102" s="22">
        <v>0</v>
      </c>
    </row>
    <row r="103" spans="1:19" ht="40.5">
      <c r="A103" s="20">
        <v>35</v>
      </c>
      <c r="B103" s="21" t="s">
        <v>31</v>
      </c>
      <c r="C103" s="22">
        <v>859.36</v>
      </c>
      <c r="D103" s="22">
        <f t="shared" si="20"/>
        <v>859.36</v>
      </c>
      <c r="E103" s="22">
        <v>859.36</v>
      </c>
      <c r="F103" s="22">
        <v>44248446.399999999</v>
      </c>
      <c r="G103" s="22">
        <v>0</v>
      </c>
      <c r="H103" s="22">
        <v>0</v>
      </c>
      <c r="I103" s="22">
        <f t="shared" si="21"/>
        <v>0</v>
      </c>
      <c r="J103" s="22">
        <f t="shared" si="22"/>
        <v>0</v>
      </c>
      <c r="K103" s="22">
        <f t="shared" si="23"/>
        <v>0</v>
      </c>
      <c r="L103" s="23">
        <v>0</v>
      </c>
      <c r="M103" s="23">
        <v>0</v>
      </c>
      <c r="N103" s="23">
        <v>0</v>
      </c>
      <c r="O103" s="23">
        <v>0</v>
      </c>
      <c r="P103" s="22">
        <v>0</v>
      </c>
      <c r="Q103" s="22">
        <v>0</v>
      </c>
      <c r="R103" s="22">
        <v>0</v>
      </c>
      <c r="S103" s="22">
        <v>0</v>
      </c>
    </row>
    <row r="104" spans="1:19" ht="40.5">
      <c r="A104" s="20">
        <v>36</v>
      </c>
      <c r="B104" s="21" t="s">
        <v>84</v>
      </c>
      <c r="C104" s="22">
        <v>346.7</v>
      </c>
      <c r="D104" s="22">
        <f t="shared" si="20"/>
        <v>346.7</v>
      </c>
      <c r="E104" s="22">
        <v>346.7</v>
      </c>
      <c r="F104" s="22">
        <v>17851583</v>
      </c>
      <c r="G104" s="22">
        <v>0</v>
      </c>
      <c r="H104" s="22">
        <v>0</v>
      </c>
      <c r="I104" s="22">
        <f t="shared" si="21"/>
        <v>0</v>
      </c>
      <c r="J104" s="22">
        <f t="shared" si="22"/>
        <v>0</v>
      </c>
      <c r="K104" s="22">
        <f t="shared" si="23"/>
        <v>0</v>
      </c>
      <c r="L104" s="23">
        <v>0</v>
      </c>
      <c r="M104" s="23">
        <v>0</v>
      </c>
      <c r="N104" s="23">
        <v>0</v>
      </c>
      <c r="O104" s="23">
        <v>0</v>
      </c>
      <c r="P104" s="22">
        <v>0</v>
      </c>
      <c r="Q104" s="22">
        <v>0</v>
      </c>
      <c r="R104" s="22">
        <v>0</v>
      </c>
      <c r="S104" s="22">
        <v>0</v>
      </c>
    </row>
    <row r="105" spans="1:19" ht="40.5">
      <c r="A105" s="20">
        <v>37</v>
      </c>
      <c r="B105" s="21" t="s">
        <v>85</v>
      </c>
      <c r="C105" s="22">
        <v>3936.71</v>
      </c>
      <c r="D105" s="22">
        <f t="shared" si="20"/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f t="shared" si="21"/>
        <v>3936.71</v>
      </c>
      <c r="J105" s="22">
        <f t="shared" si="22"/>
        <v>3936.71</v>
      </c>
      <c r="K105" s="22">
        <f t="shared" si="23"/>
        <v>202701197.90000001</v>
      </c>
      <c r="L105" s="23">
        <v>0</v>
      </c>
      <c r="M105" s="23">
        <v>0</v>
      </c>
      <c r="N105" s="23">
        <v>3936.71</v>
      </c>
      <c r="O105" s="23">
        <v>202701197.90000001</v>
      </c>
      <c r="P105" s="22">
        <v>0</v>
      </c>
      <c r="Q105" s="22">
        <v>0</v>
      </c>
      <c r="R105" s="22">
        <v>0</v>
      </c>
      <c r="S105" s="22">
        <v>0</v>
      </c>
    </row>
    <row r="106" spans="1:19" ht="40.5">
      <c r="A106" s="20">
        <v>38</v>
      </c>
      <c r="B106" s="21" t="s">
        <v>86</v>
      </c>
      <c r="C106" s="22">
        <v>175</v>
      </c>
      <c r="D106" s="22">
        <f t="shared" si="20"/>
        <v>175</v>
      </c>
      <c r="E106" s="22">
        <v>175</v>
      </c>
      <c r="F106" s="22">
        <v>9010750</v>
      </c>
      <c r="G106" s="22">
        <v>0</v>
      </c>
      <c r="H106" s="22">
        <v>0</v>
      </c>
      <c r="I106" s="22">
        <f t="shared" si="21"/>
        <v>0</v>
      </c>
      <c r="J106" s="22">
        <f t="shared" si="22"/>
        <v>0</v>
      </c>
      <c r="K106" s="22">
        <f t="shared" si="23"/>
        <v>0</v>
      </c>
      <c r="L106" s="23">
        <v>0</v>
      </c>
      <c r="M106" s="23">
        <v>0</v>
      </c>
      <c r="N106" s="23">
        <v>0</v>
      </c>
      <c r="O106" s="23">
        <v>0</v>
      </c>
      <c r="P106" s="22">
        <v>0</v>
      </c>
      <c r="Q106" s="22">
        <v>0</v>
      </c>
      <c r="R106" s="22">
        <v>0</v>
      </c>
      <c r="S106" s="22">
        <v>0</v>
      </c>
    </row>
    <row r="107" spans="1:19" ht="40.5">
      <c r="A107" s="20">
        <v>39</v>
      </c>
      <c r="B107" s="21" t="s">
        <v>87</v>
      </c>
      <c r="C107" s="22">
        <v>46.7</v>
      </c>
      <c r="D107" s="22">
        <f t="shared" si="20"/>
        <v>46.7</v>
      </c>
      <c r="E107" s="22">
        <v>46.7</v>
      </c>
      <c r="F107" s="22">
        <v>2404583</v>
      </c>
      <c r="G107" s="22">
        <v>0</v>
      </c>
      <c r="H107" s="22">
        <v>0</v>
      </c>
      <c r="I107" s="22">
        <f t="shared" si="21"/>
        <v>0</v>
      </c>
      <c r="J107" s="22">
        <f t="shared" si="22"/>
        <v>0</v>
      </c>
      <c r="K107" s="22">
        <f t="shared" si="23"/>
        <v>0</v>
      </c>
      <c r="L107" s="23">
        <v>0</v>
      </c>
      <c r="M107" s="23">
        <v>0</v>
      </c>
      <c r="N107" s="23">
        <v>0</v>
      </c>
      <c r="O107" s="23">
        <v>0</v>
      </c>
      <c r="P107" s="22">
        <v>0</v>
      </c>
      <c r="Q107" s="22">
        <v>0</v>
      </c>
      <c r="R107" s="22">
        <v>0</v>
      </c>
      <c r="S107" s="22">
        <v>0</v>
      </c>
    </row>
    <row r="108" spans="1:19" ht="40.5">
      <c r="A108" s="20">
        <v>40</v>
      </c>
      <c r="B108" s="21" t="s">
        <v>88</v>
      </c>
      <c r="C108" s="22">
        <v>29</v>
      </c>
      <c r="D108" s="22">
        <f t="shared" si="20"/>
        <v>29</v>
      </c>
      <c r="E108" s="22">
        <v>29</v>
      </c>
      <c r="F108" s="22">
        <v>1493210</v>
      </c>
      <c r="G108" s="22">
        <v>0</v>
      </c>
      <c r="H108" s="22">
        <v>0</v>
      </c>
      <c r="I108" s="22">
        <f t="shared" si="21"/>
        <v>0</v>
      </c>
      <c r="J108" s="22">
        <f t="shared" si="22"/>
        <v>0</v>
      </c>
      <c r="K108" s="22">
        <f t="shared" si="23"/>
        <v>0</v>
      </c>
      <c r="L108" s="23">
        <v>0</v>
      </c>
      <c r="M108" s="23">
        <v>0</v>
      </c>
      <c r="N108" s="23">
        <v>0</v>
      </c>
      <c r="O108" s="23">
        <v>0</v>
      </c>
      <c r="P108" s="22">
        <v>0</v>
      </c>
      <c r="Q108" s="22">
        <v>0</v>
      </c>
      <c r="R108" s="22">
        <v>0</v>
      </c>
      <c r="S108" s="22">
        <v>0</v>
      </c>
    </row>
    <row r="109" spans="1:19" ht="60.75">
      <c r="A109" s="20">
        <v>41</v>
      </c>
      <c r="B109" s="21" t="s">
        <v>89</v>
      </c>
      <c r="C109" s="22">
        <v>113.9</v>
      </c>
      <c r="D109" s="22">
        <f t="shared" si="20"/>
        <v>113.9</v>
      </c>
      <c r="E109" s="22">
        <v>113.9</v>
      </c>
      <c r="F109" s="22">
        <v>5864711</v>
      </c>
      <c r="G109" s="22">
        <v>0</v>
      </c>
      <c r="H109" s="22">
        <v>0</v>
      </c>
      <c r="I109" s="22">
        <f t="shared" si="21"/>
        <v>0</v>
      </c>
      <c r="J109" s="22">
        <f t="shared" si="22"/>
        <v>0</v>
      </c>
      <c r="K109" s="22">
        <f t="shared" si="23"/>
        <v>0</v>
      </c>
      <c r="L109" s="23">
        <v>0</v>
      </c>
      <c r="M109" s="23">
        <v>0</v>
      </c>
      <c r="N109" s="23">
        <v>0</v>
      </c>
      <c r="O109" s="23">
        <v>0</v>
      </c>
      <c r="P109" s="22">
        <v>0</v>
      </c>
      <c r="Q109" s="22">
        <v>0</v>
      </c>
      <c r="R109" s="22">
        <v>0</v>
      </c>
      <c r="S109" s="22">
        <v>0</v>
      </c>
    </row>
    <row r="110" spans="1:19" ht="60.75">
      <c r="A110" s="20">
        <v>42</v>
      </c>
      <c r="B110" s="21" t="s">
        <v>90</v>
      </c>
      <c r="C110" s="22">
        <v>64</v>
      </c>
      <c r="D110" s="22">
        <f t="shared" si="20"/>
        <v>64</v>
      </c>
      <c r="E110" s="22">
        <v>64</v>
      </c>
      <c r="F110" s="22">
        <v>3295360</v>
      </c>
      <c r="G110" s="22">
        <v>0</v>
      </c>
      <c r="H110" s="22">
        <v>0</v>
      </c>
      <c r="I110" s="22">
        <f t="shared" si="21"/>
        <v>0</v>
      </c>
      <c r="J110" s="22">
        <f t="shared" si="22"/>
        <v>0</v>
      </c>
      <c r="K110" s="22">
        <f t="shared" si="23"/>
        <v>0</v>
      </c>
      <c r="L110" s="23">
        <v>0</v>
      </c>
      <c r="M110" s="23">
        <v>0</v>
      </c>
      <c r="N110" s="23">
        <v>0</v>
      </c>
      <c r="O110" s="23">
        <v>0</v>
      </c>
      <c r="P110" s="22">
        <v>0</v>
      </c>
      <c r="Q110" s="22">
        <v>0</v>
      </c>
      <c r="R110" s="22">
        <v>0</v>
      </c>
      <c r="S110" s="22">
        <v>0</v>
      </c>
    </row>
    <row r="111" spans="1:19" ht="60.75">
      <c r="A111" s="20">
        <v>43</v>
      </c>
      <c r="B111" s="21" t="s">
        <v>91</v>
      </c>
      <c r="C111" s="22">
        <v>70</v>
      </c>
      <c r="D111" s="22">
        <f t="shared" si="20"/>
        <v>70</v>
      </c>
      <c r="E111" s="22">
        <v>70</v>
      </c>
      <c r="F111" s="22">
        <v>3604300</v>
      </c>
      <c r="G111" s="22">
        <v>0</v>
      </c>
      <c r="H111" s="22">
        <v>0</v>
      </c>
      <c r="I111" s="22">
        <f t="shared" si="21"/>
        <v>0</v>
      </c>
      <c r="J111" s="22">
        <f t="shared" si="22"/>
        <v>0</v>
      </c>
      <c r="K111" s="22">
        <f t="shared" si="23"/>
        <v>0</v>
      </c>
      <c r="L111" s="23">
        <v>0</v>
      </c>
      <c r="M111" s="23">
        <v>0</v>
      </c>
      <c r="N111" s="23">
        <v>0</v>
      </c>
      <c r="O111" s="23">
        <v>0</v>
      </c>
      <c r="P111" s="22">
        <v>0</v>
      </c>
      <c r="Q111" s="22">
        <v>0</v>
      </c>
      <c r="R111" s="22">
        <v>0</v>
      </c>
      <c r="S111" s="22">
        <v>0</v>
      </c>
    </row>
    <row r="112" spans="1:19" ht="60.75">
      <c r="A112" s="20">
        <v>44</v>
      </c>
      <c r="B112" s="21" t="s">
        <v>92</v>
      </c>
      <c r="C112" s="22">
        <v>356.3</v>
      </c>
      <c r="D112" s="22">
        <f t="shared" si="20"/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f t="shared" si="21"/>
        <v>356.3</v>
      </c>
      <c r="J112" s="22">
        <f t="shared" si="22"/>
        <v>356.3</v>
      </c>
      <c r="K112" s="22">
        <f t="shared" si="23"/>
        <v>18345887</v>
      </c>
      <c r="L112" s="23">
        <v>0</v>
      </c>
      <c r="M112" s="23">
        <v>0</v>
      </c>
      <c r="N112" s="23">
        <v>0</v>
      </c>
      <c r="O112" s="23">
        <v>0</v>
      </c>
      <c r="P112" s="22">
        <v>356.3</v>
      </c>
      <c r="Q112" s="22">
        <v>18345887</v>
      </c>
      <c r="R112" s="22">
        <v>0</v>
      </c>
      <c r="S112" s="22">
        <v>0</v>
      </c>
    </row>
    <row r="113" spans="1:20">
      <c r="B113" s="4"/>
      <c r="M113"/>
      <c r="N113"/>
      <c r="O113"/>
    </row>
    <row r="114" spans="1:20" ht="45" customHeight="1">
      <c r="A114" s="33"/>
      <c r="B114" s="34"/>
      <c r="C114" s="34"/>
      <c r="D114" s="34"/>
      <c r="E114" s="34"/>
      <c r="F114" s="34"/>
      <c r="G114" s="34"/>
      <c r="H114" s="34"/>
      <c r="I114" s="34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5"/>
    </row>
    <row r="115" spans="1:20" ht="37.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9"/>
      <c r="K115" s="9"/>
      <c r="L115" s="9"/>
      <c r="M115" s="9"/>
      <c r="N115" s="9"/>
      <c r="O115" s="37"/>
      <c r="P115" s="37"/>
      <c r="Q115" s="36"/>
      <c r="R115" s="36"/>
      <c r="S115" s="36"/>
      <c r="T115" s="5"/>
    </row>
    <row r="116" spans="1:20" ht="1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1"/>
      <c r="K116" s="12"/>
      <c r="L116" s="12"/>
      <c r="M116" s="9"/>
      <c r="N116" s="9"/>
      <c r="O116" s="35"/>
      <c r="P116" s="35"/>
      <c r="Q116" s="35"/>
      <c r="R116" s="35"/>
      <c r="S116" s="35"/>
      <c r="T116" s="5"/>
    </row>
    <row r="117" spans="1:20" ht="1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1"/>
      <c r="K117" s="12"/>
      <c r="L117" s="12"/>
      <c r="M117" s="9"/>
      <c r="N117" s="9"/>
      <c r="O117" s="9"/>
      <c r="P117" s="9"/>
      <c r="Q117" s="9"/>
      <c r="R117" s="9"/>
      <c r="S117" s="9"/>
      <c r="T117" s="5"/>
    </row>
    <row r="118" spans="1:20" ht="1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1"/>
      <c r="K118" s="12"/>
      <c r="L118" s="12"/>
      <c r="M118" s="9"/>
      <c r="N118" s="9"/>
      <c r="O118" s="30"/>
      <c r="P118" s="30"/>
      <c r="Q118" s="30"/>
      <c r="R118" s="31"/>
      <c r="S118" s="31"/>
      <c r="T118" s="5"/>
    </row>
    <row r="119" spans="1:20" ht="1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1"/>
      <c r="K119" s="12"/>
      <c r="L119" s="12"/>
      <c r="M119" s="9"/>
      <c r="N119" s="9"/>
      <c r="O119" s="9"/>
      <c r="P119" s="13"/>
      <c r="Q119" s="13"/>
      <c r="R119" s="14"/>
      <c r="S119" s="13"/>
      <c r="T119" s="5"/>
    </row>
  </sheetData>
  <sheetProtection formatCells="0" formatColumns="0" formatRows="0" insertColumns="0" insertRows="0" insertHyperlinks="0" deleteColumns="0" deleteRows="0" sort="0" autoFilter="0" pivotTables="0"/>
  <mergeCells count="29">
    <mergeCell ref="Q4:S4"/>
    <mergeCell ref="R1:S1"/>
    <mergeCell ref="Q2:S2"/>
    <mergeCell ref="Q3:S3"/>
    <mergeCell ref="B7:S7"/>
    <mergeCell ref="L10:S10"/>
    <mergeCell ref="E11:F12"/>
    <mergeCell ref="R11:S12"/>
    <mergeCell ref="N12:O12"/>
    <mergeCell ref="P12:Q12"/>
    <mergeCell ref="G11:G12"/>
    <mergeCell ref="H11:H12"/>
    <mergeCell ref="L11:M12"/>
    <mergeCell ref="O118:Q118"/>
    <mergeCell ref="R118:S118"/>
    <mergeCell ref="N11:Q11"/>
    <mergeCell ref="A114:I115"/>
    <mergeCell ref="Q116:S116"/>
    <mergeCell ref="Q115:S115"/>
    <mergeCell ref="O115:P115"/>
    <mergeCell ref="O116:P116"/>
    <mergeCell ref="A9:A14"/>
    <mergeCell ref="B9:B14"/>
    <mergeCell ref="C9:C13"/>
    <mergeCell ref="D9:H9"/>
    <mergeCell ref="I9:S9"/>
    <mergeCell ref="D10:D12"/>
    <mergeCell ref="E10:H10"/>
    <mergeCell ref="I10:K12"/>
  </mergeCells>
  <pageMargins left="0.70866141732282995" right="0.70866141732282995" top="0.74803149606299002" bottom="0.74803149606299002" header="0.31496062992126" footer="0.31496062992126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</vt:lpstr>
      <vt:lpstr>'Форма 2'!Заголовки_для_печати</vt:lpstr>
      <vt:lpstr>'Форма 2'!Область_печати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2019-04-05T09:17:50Z</cp:lastPrinted>
  <dcterms:created xsi:type="dcterms:W3CDTF">2019-02-21T06:24:13Z</dcterms:created>
  <dcterms:modified xsi:type="dcterms:W3CDTF">2019-04-22T08:51:09Z</dcterms:modified>
  <cp:category/>
</cp:coreProperties>
</file>